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isgov.sharepoint.com/sites/UKSALocalGrowth/Shared Documents/21. SCIF/Call Papers/Documents on Website/"/>
    </mc:Choice>
  </mc:AlternateContent>
  <xr:revisionPtr revIDLastSave="0" documentId="8_{2A9BF13C-CC98-452A-A7A7-9C011D5242C4}" xr6:coauthVersionLast="47" xr6:coauthVersionMax="47" xr10:uidLastSave="{00000000-0000-0000-0000-000000000000}"/>
  <bookViews>
    <workbookView xWindow="-120" yWindow="-120" windowWidth="38640" windowHeight="15840" firstSheet="6" activeTab="6" xr2:uid="{4173B117-51C6-4495-A37B-A44387F8D111}"/>
  </bookViews>
  <sheets>
    <sheet name="Cover" sheetId="19" r:id="rId1"/>
    <sheet name="Info" sheetId="20" r:id="rId2"/>
    <sheet name="Ref_Data" sheetId="6" r:id="rId3"/>
    <sheet name="Risks" sheetId="17" r:id="rId4"/>
    <sheet name="Assumptions" sheetId="16" r:id="rId5"/>
    <sheet name="Resources" sheetId="13" r:id="rId6"/>
    <sheet name="Infra_Eqt" sheetId="15" r:id="rId7"/>
    <sheet name="Work Package Breakdown" sheetId="2" state="hidden" r:id="rId8"/>
    <sheet name="Summary by organisation" sheetId="8" state="hidden" r:id="rId9"/>
    <sheet name="Summary by Work Package" sheetId="9" state="hidden" r:id="rId10"/>
    <sheet name="Proposed Milestone Table" sheetId="3" r:id="rId11"/>
    <sheet name="Summary" sheetId="14" r:id="rId12"/>
    <sheet name="Assessor Ests" sheetId="2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617CDEL">'[1]c. Tables'!$AL$12</definedName>
    <definedName name="_1617RDEL">'[1]c. Tables'!$AL$11</definedName>
    <definedName name="_1617Tot">'[1]c. Tables'!$AL$10</definedName>
    <definedName name="_1718CDEL">'[1]c. Tables'!$AL$15</definedName>
    <definedName name="_1718RDEL">'[1]c. Tables'!$AL$14</definedName>
    <definedName name="_1718Tot">'[1]c. Tables'!$AL$13</definedName>
    <definedName name="_1819CDEL">'[1]c. Tables'!$AL$18</definedName>
    <definedName name="_1819RDEL">'[1]c. Tables'!$AL$17</definedName>
    <definedName name="_1819Tot">'[1]c. Tables'!$AL$16</definedName>
    <definedName name="_1920RDEL">'[1]c. Tables'!$AL$20</definedName>
    <definedName name="_1920Tot">'[1]c. Tables'!$AL$19</definedName>
    <definedName name="_2021CDEL">'[1]c. Tables'!$AL$24</definedName>
    <definedName name="_2021RDEL">'[1]c. Tables'!$AL$23</definedName>
    <definedName name="_2021Tot">'[1]c. Tables'!$AL$22</definedName>
    <definedName name="_xlnm._FilterDatabase" localSheetId="5" hidden="1">Resources!$A$99:$CG$179</definedName>
    <definedName name="_xlnm._FilterDatabase" localSheetId="7" hidden="1">'Work Package Breakdown'!$O$3:$O$9</definedName>
    <definedName name="a" localSheetId="5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a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ANN_Pay">Ref_Data!$T$7:$T$27</definedName>
    <definedName name="Ass_Name">Ref_Data!$AD$7:$AD$22</definedName>
    <definedName name="Ass_Ref">Ref_Data!$AC$7:$AC$22</definedName>
    <definedName name="BNE_MESSAGES_HIDDEN" hidden="1">'[2]Journal Upload'!#REF!</definedName>
    <definedName name="Budget_category">Ref_Data!$Q$8:$Q$20</definedName>
    <definedName name="Co_Name">Resources!$K$100:$K$179</definedName>
    <definedName name="Cost_Cat">Ref_Data!$Q$7:$Q$27</definedName>
    <definedName name="Costs">OFFSET(Ref_Data!$Q$8,0,0,COUNTA(Ref_Data!$Q:$Q),1)</definedName>
    <definedName name="_xlnm.Criteria" localSheetId="7">'Work Package Breakdown'!$O$3:$O$9</definedName>
    <definedName name="Day_Rate">Ref_Data!$X$7:$X$27</definedName>
    <definedName name="delete" localSheetId="5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delete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End">Ref_Data!$AA$7:$AA$145</definedName>
    <definedName name="EndMonth">[3]Charts!$C$9</definedName>
    <definedName name="FirstActual">'[1]c. Tables'!$W$5:$W$76</definedName>
    <definedName name="Fund" localSheetId="5">'[4]Profile Grants'!$F$5</definedName>
    <definedName name="Fund">[5]SCIF_GrantProfile!$F$5</definedName>
    <definedName name="FY_End_Mar24">Resources!$BW$183</definedName>
    <definedName name="FY_End_Mar25">Resources!$BX$183</definedName>
    <definedName name="Grade">[4]Data!$Q$3:$Q$18</definedName>
    <definedName name="Grades">OFFSET(Ref_Data!$S$8,0,0,COUNTA(Ref_Data!$S:$S),1)</definedName>
    <definedName name="IBM_Rolename">'[1]c. Tables'!$AY$5:$AY$48</definedName>
    <definedName name="LastActual">'[1]c. Tables'!$Y$5:$Y$76</definedName>
    <definedName name="Less1Year">[6]Tables!$B$23</definedName>
    <definedName name="Match_Rate">Ref_Data!$C$7:$C$20</definedName>
    <definedName name="Miles">OFFSET(Ref_Data!$I$8,0,0,COUNTA(Ref_Data!$I:$I),1)</definedName>
    <definedName name="Milestones">Resources!$B$100:$B$179</definedName>
    <definedName name="MS_Name">Ref_Data!$J$7:$J$20</definedName>
    <definedName name="MS_Ref">Ref_Data!$I$7:$I$20</definedName>
    <definedName name="OH_All_Cost">Ref_Data!$V$7:$V$27</definedName>
    <definedName name="OH_All_PC">Ref_Data!$U$7:$U$27</definedName>
    <definedName name="Org_Name">Ref_Data!$E$7:$E$24</definedName>
    <definedName name="Org_Type">Ref_Data!$B$7:$B$20</definedName>
    <definedName name="Orgs">OFFSET(Ref_Data!$E$8,0,0,COUNTA(Ref_Data!$E:$E),1)</definedName>
    <definedName name="Packages">OFFSET(Ref_Data!$L$8,0,0,COUNTA(Ref_Data!$L:$L),1)</definedName>
    <definedName name="_xlnm.Print_Area" localSheetId="0">Cover!$B$4:$L$40</definedName>
    <definedName name="_xlnm.Print_Area" localSheetId="1">Info!$B$1:$E$103</definedName>
    <definedName name="_xlnm.Print_Area" localSheetId="2">Ref_Data!$E$1:$AG$152</definedName>
    <definedName name="_xlnm.Print_Area" localSheetId="5">Resources!$A$1:$AA$192</definedName>
    <definedName name="ProjectName">'[1]c. Tables'!$F$23</definedName>
    <definedName name="ProjectPhase">'[1]c. Tables'!$J$5:$J$18</definedName>
    <definedName name="PrYrsCDEL">'[1]c. Tables'!$AL$9</definedName>
    <definedName name="PrYrsRDEL">'[1]c. Tables'!$AL$8</definedName>
    <definedName name="PrYrsTot">'[1]c. Tables'!$AL$7</definedName>
    <definedName name="Rate">Resources!$L$100</definedName>
    <definedName name="Res_Grade">Ref_Data!$S$7:$S$27</definedName>
    <definedName name="ResourceName">'[1]c. Tables'!$N$5:$N$76</definedName>
    <definedName name="ResourceRate">'[1]c. Tables'!$R$5:$R$76</definedName>
    <definedName name="ResourceRates">'[7]08 Rates'!$B$2:$C$99</definedName>
    <definedName name="Resources">'[8]Project Assumptions  - Resource'!#REF!</definedName>
    <definedName name="ResourceSupplier">'[1]c. Tables'!$P$5:$P$76</definedName>
    <definedName name="Retained_Risk">Table3[£ Retained]</definedName>
    <definedName name="rtb" localSheetId="5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rtb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safkjd" localSheetId="5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safkjd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SCIF_Cont">Ref_Data!$G$7:$G$24</definedName>
    <definedName name="Start">Ref_Data!$Z$7:$Z$145</definedName>
    <definedName name="StartMonth">[3]Charts!$C$8</definedName>
    <definedName name="StartYear">[9]Tables!$B$18</definedName>
    <definedName name="Summary" hidden="1">'[2]Journal Upload'!#REF!</definedName>
    <definedName name="SupplierList">[10]Suppliers!$A$1:$A$33</definedName>
    <definedName name="Total_Pay">Ref_Data!$W$7:$W$27</definedName>
    <definedName name="Types">[11]Lookup!$Y$5:$Y$40</definedName>
    <definedName name="WBSCode">'[1]c. Tables'!$D$5:$D$18</definedName>
    <definedName name="WBSName">'[1]c. Tables'!$F$5:$F$18</definedName>
    <definedName name="whereRu" localSheetId="5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whereRu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Work_Days">Ref_Data!$AG$14</definedName>
    <definedName name="workpackages">Resources!$D$100:$D$179</definedName>
    <definedName name="Workstream">'[1]c. Tables'!$L$5:$L$18</definedName>
    <definedName name="Workstreams">[11]Lookup!#REF!</definedName>
    <definedName name="WP_Name">Ref_Data!$M$7:$M$27</definedName>
    <definedName name="WP_Ref">Ref_Data!$L$7:$L$27</definedName>
    <definedName name="wrn.fee." localSheetId="5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wrn.fee.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wwwwwww" localSheetId="5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  <definedName name="wwwwwww" hidden="1">{#N/A,#N/A,FALSE,"Cover";#N/A,#N/A,FALSE,"Contents";#N/A,#N/A,FALSE,"Notes";#N/A,#N/A,FALSE,"Fees";#N/A,#N/A,FALSE,"Forecast";#N/A,#N/A,FALSE," Naty Summary";#N/A,#N/A,FALSE," Less 3.5% Discount Factor";#N/A,#N/A,FALSE,"Graph (Nat.)";#N/A,#N/A,FALSE,"Cost v Income";#N/A,#N/A,FALSE,"Workings";#N/A,#N/A,FALSE,"02-03";#N/A,#N/A,FALSE,"03-04";#N/A,#N/A,FALSE,"04-05";#N/A,#N/A,FALSE,"December implementation";#N/A,#N/A,FALSE,"Staffing";#N/A,#N/A,FALSE,"Demand ";#N/A,#N/A,FALSE,"Naty Costs";#N/A,#N/A,FALSE,"Right of Abode";#N/A,#N/A,FALSE,"ROA Summary";#N/A,#N/A,FALSE,"ROA";#N/A,#N/A,FALSE,"ROA less 3.5% Discount Factor";#N/A,#N/A,FALSE,"ROA Pay";#N/A,#N/A,FALSE,"ROA Workings";#N/A,#N/A,FALSE,"Graph ROA";#N/A,#N/A,FALSE,"Assumptions";#N/A,#N/A,FALSE,"Occupancy ";#N/A,#N/A,FALSE,"Overheads";#N/A,#N/A,FALSE,"Sensitivity";#N/A,#N/A,FALSE," Variance"}</definedName>
  </definedNames>
  <calcPr calcId="191028"/>
  <pivotCaches>
    <pivotCache cacheId="12234" r:id="rId25"/>
    <pivotCache cacheId="12235" r:id="rId26"/>
    <pivotCache cacheId="12236" r:id="rId2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21" l="1"/>
  <c r="N17" i="21"/>
  <c r="N19" i="21" s="1"/>
  <c r="N13" i="21"/>
  <c r="N14" i="21" s="1"/>
  <c r="O12" i="21" s="1"/>
  <c r="BF19" i="14"/>
  <c r="H30" i="17"/>
  <c r="L30" i="17"/>
  <c r="H29" i="17"/>
  <c r="L29" i="17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E43" i="15"/>
  <c r="AF43" i="15"/>
  <c r="AG43" i="15"/>
  <c r="AH43" i="15"/>
  <c r="AI43" i="15"/>
  <c r="AJ43" i="15"/>
  <c r="AK43" i="15"/>
  <c r="AL43" i="15"/>
  <c r="AM43" i="15"/>
  <c r="AN43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AG44" i="15"/>
  <c r="AH44" i="15"/>
  <c r="AI44" i="15"/>
  <c r="AJ44" i="15"/>
  <c r="AK44" i="15"/>
  <c r="AL44" i="15"/>
  <c r="AM44" i="15"/>
  <c r="AN44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AG45" i="15"/>
  <c r="AH45" i="15"/>
  <c r="AI45" i="15"/>
  <c r="AJ45" i="15"/>
  <c r="AK45" i="15"/>
  <c r="AL45" i="15"/>
  <c r="AM45" i="15"/>
  <c r="AN45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AD46" i="15"/>
  <c r="AE46" i="15"/>
  <c r="AF46" i="15"/>
  <c r="AG46" i="15"/>
  <c r="AH46" i="15"/>
  <c r="AI46" i="15"/>
  <c r="AJ46" i="15"/>
  <c r="AK46" i="15"/>
  <c r="AL46" i="15"/>
  <c r="AM46" i="15"/>
  <c r="AN46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AE47" i="15"/>
  <c r="AF47" i="15"/>
  <c r="AG47" i="15"/>
  <c r="AH47" i="15"/>
  <c r="AI47" i="15"/>
  <c r="AJ47" i="15"/>
  <c r="AK47" i="15"/>
  <c r="AL47" i="15"/>
  <c r="AM47" i="15"/>
  <c r="AN47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AG48" i="15"/>
  <c r="AH48" i="15"/>
  <c r="AI48" i="15"/>
  <c r="AJ48" i="15"/>
  <c r="AK48" i="15"/>
  <c r="AL48" i="15"/>
  <c r="AM48" i="15"/>
  <c r="AN48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AD49" i="15"/>
  <c r="AE49" i="15"/>
  <c r="AF49" i="15"/>
  <c r="AG49" i="15"/>
  <c r="AH49" i="15"/>
  <c r="AI49" i="15"/>
  <c r="AJ49" i="15"/>
  <c r="AK49" i="15"/>
  <c r="AL49" i="15"/>
  <c r="AM49" i="15"/>
  <c r="AN49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AD50" i="15"/>
  <c r="AE50" i="15"/>
  <c r="AF50" i="15"/>
  <c r="AG50" i="15"/>
  <c r="AH50" i="15"/>
  <c r="AI50" i="15"/>
  <c r="AJ50" i="15"/>
  <c r="AK50" i="15"/>
  <c r="AL50" i="15"/>
  <c r="AM50" i="15"/>
  <c r="AN50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AG51" i="15"/>
  <c r="AH51" i="15"/>
  <c r="AI51" i="15"/>
  <c r="AJ51" i="15"/>
  <c r="AK51" i="15"/>
  <c r="AL51" i="15"/>
  <c r="AM51" i="15"/>
  <c r="AN51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AC52" i="15"/>
  <c r="AD52" i="15"/>
  <c r="AE52" i="15"/>
  <c r="AF52" i="15"/>
  <c r="AG52" i="15"/>
  <c r="AH52" i="15"/>
  <c r="AI52" i="15"/>
  <c r="AJ52" i="15"/>
  <c r="AK52" i="15"/>
  <c r="AL52" i="15"/>
  <c r="AM52" i="15"/>
  <c r="AN52" i="15"/>
  <c r="P53" i="15"/>
  <c r="Q53" i="15"/>
  <c r="R53" i="15"/>
  <c r="S53" i="15"/>
  <c r="T53" i="15"/>
  <c r="U53" i="15"/>
  <c r="V53" i="15"/>
  <c r="W53" i="15"/>
  <c r="X53" i="15"/>
  <c r="Y53" i="15"/>
  <c r="Z53" i="15"/>
  <c r="AA53" i="15"/>
  <c r="AB53" i="15"/>
  <c r="AC53" i="15"/>
  <c r="AD53" i="15"/>
  <c r="AE53" i="15"/>
  <c r="AF53" i="15"/>
  <c r="AG53" i="15"/>
  <c r="AH53" i="15"/>
  <c r="AI53" i="15"/>
  <c r="AJ53" i="15"/>
  <c r="AK53" i="15"/>
  <c r="AL53" i="15"/>
  <c r="AM53" i="15"/>
  <c r="AN53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E54" i="15"/>
  <c r="AF54" i="15"/>
  <c r="AG54" i="15"/>
  <c r="AH54" i="15"/>
  <c r="AI54" i="15"/>
  <c r="AJ54" i="15"/>
  <c r="AK54" i="15"/>
  <c r="AL54" i="15"/>
  <c r="AM54" i="15"/>
  <c r="AN54" i="15"/>
  <c r="P55" i="15"/>
  <c r="Q55" i="15"/>
  <c r="R55" i="15"/>
  <c r="S55" i="15"/>
  <c r="T55" i="15"/>
  <c r="U55" i="15"/>
  <c r="V55" i="15"/>
  <c r="W55" i="15"/>
  <c r="X55" i="15"/>
  <c r="Y55" i="15"/>
  <c r="Z55" i="15"/>
  <c r="AA55" i="15"/>
  <c r="AB55" i="15"/>
  <c r="AC55" i="15"/>
  <c r="AD55" i="15"/>
  <c r="AE55" i="15"/>
  <c r="AF55" i="15"/>
  <c r="AG55" i="15"/>
  <c r="AH55" i="15"/>
  <c r="AI55" i="15"/>
  <c r="AJ55" i="15"/>
  <c r="AK55" i="15"/>
  <c r="AL55" i="15"/>
  <c r="AM55" i="15"/>
  <c r="AN55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AB56" i="15"/>
  <c r="AC56" i="15"/>
  <c r="AD56" i="15"/>
  <c r="AE56" i="15"/>
  <c r="AF56" i="15"/>
  <c r="AG56" i="15"/>
  <c r="AH56" i="15"/>
  <c r="AI56" i="15"/>
  <c r="AJ56" i="15"/>
  <c r="AK56" i="15"/>
  <c r="AL56" i="15"/>
  <c r="AM56" i="15"/>
  <c r="AN56" i="15"/>
  <c r="P57" i="15"/>
  <c r="Q57" i="15"/>
  <c r="R57" i="15"/>
  <c r="S57" i="15"/>
  <c r="T57" i="15"/>
  <c r="U57" i="15"/>
  <c r="V57" i="15"/>
  <c r="W57" i="15"/>
  <c r="X57" i="15"/>
  <c r="Y57" i="15"/>
  <c r="Z57" i="15"/>
  <c r="AA57" i="15"/>
  <c r="AB57" i="15"/>
  <c r="AC57" i="15"/>
  <c r="AD57" i="15"/>
  <c r="AE57" i="15"/>
  <c r="AF57" i="15"/>
  <c r="AG57" i="15"/>
  <c r="AH57" i="15"/>
  <c r="AI57" i="15"/>
  <c r="AJ57" i="15"/>
  <c r="AK57" i="15"/>
  <c r="AL57" i="15"/>
  <c r="AM57" i="15"/>
  <c r="AN57" i="15"/>
  <c r="P58" i="15"/>
  <c r="Q58" i="15"/>
  <c r="R58" i="15"/>
  <c r="S58" i="15"/>
  <c r="T58" i="15"/>
  <c r="U58" i="15"/>
  <c r="V58" i="15"/>
  <c r="W58" i="15"/>
  <c r="X58" i="15"/>
  <c r="Y58" i="15"/>
  <c r="Z58" i="15"/>
  <c r="AA58" i="15"/>
  <c r="AB58" i="15"/>
  <c r="AC58" i="15"/>
  <c r="AD58" i="15"/>
  <c r="AE58" i="15"/>
  <c r="AF58" i="15"/>
  <c r="AG58" i="15"/>
  <c r="AH58" i="15"/>
  <c r="AI58" i="15"/>
  <c r="AJ58" i="15"/>
  <c r="AK58" i="15"/>
  <c r="AL58" i="15"/>
  <c r="AM58" i="15"/>
  <c r="AN58" i="15"/>
  <c r="P59" i="15"/>
  <c r="Q59" i="15"/>
  <c r="R59" i="15"/>
  <c r="S59" i="15"/>
  <c r="T59" i="15"/>
  <c r="U59" i="15"/>
  <c r="V59" i="15"/>
  <c r="W59" i="15"/>
  <c r="X59" i="15"/>
  <c r="Y59" i="15"/>
  <c r="Z59" i="15"/>
  <c r="AA59" i="15"/>
  <c r="AB59" i="15"/>
  <c r="AC59" i="15"/>
  <c r="AD59" i="15"/>
  <c r="AE59" i="15"/>
  <c r="AF59" i="15"/>
  <c r="AG59" i="15"/>
  <c r="AH59" i="15"/>
  <c r="AI59" i="15"/>
  <c r="AJ59" i="15"/>
  <c r="AK59" i="15"/>
  <c r="AL59" i="15"/>
  <c r="AM59" i="15"/>
  <c r="AN59" i="15"/>
  <c r="P60" i="15"/>
  <c r="Q60" i="15"/>
  <c r="R60" i="15"/>
  <c r="S60" i="15"/>
  <c r="T60" i="15"/>
  <c r="U60" i="15"/>
  <c r="V60" i="15"/>
  <c r="W60" i="15"/>
  <c r="X60" i="15"/>
  <c r="Y60" i="15"/>
  <c r="Z60" i="15"/>
  <c r="AA60" i="15"/>
  <c r="AB60" i="15"/>
  <c r="AC60" i="15"/>
  <c r="AD60" i="15"/>
  <c r="AE60" i="15"/>
  <c r="AF60" i="15"/>
  <c r="AG60" i="15"/>
  <c r="AH60" i="15"/>
  <c r="AI60" i="15"/>
  <c r="AJ60" i="15"/>
  <c r="AK60" i="15"/>
  <c r="AL60" i="15"/>
  <c r="AM60" i="15"/>
  <c r="AN60" i="15"/>
  <c r="P61" i="15"/>
  <c r="Q61" i="15"/>
  <c r="R61" i="15"/>
  <c r="S61" i="15"/>
  <c r="T61" i="15"/>
  <c r="U61" i="15"/>
  <c r="V61" i="15"/>
  <c r="W61" i="15"/>
  <c r="X61" i="15"/>
  <c r="Y61" i="15"/>
  <c r="Z61" i="15"/>
  <c r="AA61" i="15"/>
  <c r="AB61" i="15"/>
  <c r="AC61" i="15"/>
  <c r="AD61" i="15"/>
  <c r="AE61" i="15"/>
  <c r="AF61" i="15"/>
  <c r="AG61" i="15"/>
  <c r="AH61" i="15"/>
  <c r="AI61" i="15"/>
  <c r="AJ61" i="15"/>
  <c r="AK61" i="15"/>
  <c r="AL61" i="15"/>
  <c r="AM61" i="15"/>
  <c r="AN61" i="15"/>
  <c r="P62" i="15"/>
  <c r="Q62" i="15"/>
  <c r="R62" i="15"/>
  <c r="S62" i="15"/>
  <c r="T62" i="15"/>
  <c r="U62" i="15"/>
  <c r="V62" i="15"/>
  <c r="W62" i="15"/>
  <c r="X62" i="15"/>
  <c r="Y62" i="15"/>
  <c r="Z62" i="15"/>
  <c r="AA62" i="15"/>
  <c r="AB62" i="15"/>
  <c r="AC62" i="15"/>
  <c r="AD62" i="15"/>
  <c r="AE62" i="15"/>
  <c r="AF62" i="15"/>
  <c r="AG62" i="15"/>
  <c r="AH62" i="15"/>
  <c r="AI62" i="15"/>
  <c r="AJ62" i="15"/>
  <c r="AK62" i="15"/>
  <c r="AL62" i="15"/>
  <c r="AM62" i="15"/>
  <c r="AN62" i="15"/>
  <c r="P63" i="15"/>
  <c r="Q63" i="15"/>
  <c r="R63" i="15"/>
  <c r="S63" i="15"/>
  <c r="T63" i="15"/>
  <c r="U63" i="15"/>
  <c r="V63" i="15"/>
  <c r="W63" i="15"/>
  <c r="X63" i="15"/>
  <c r="Y63" i="15"/>
  <c r="Z63" i="15"/>
  <c r="AA63" i="15"/>
  <c r="AB63" i="15"/>
  <c r="AC63" i="15"/>
  <c r="AD63" i="15"/>
  <c r="AE63" i="15"/>
  <c r="AF63" i="15"/>
  <c r="AG63" i="15"/>
  <c r="AH63" i="15"/>
  <c r="AI63" i="15"/>
  <c r="AJ63" i="15"/>
  <c r="AK63" i="15"/>
  <c r="AL63" i="15"/>
  <c r="AM63" i="15"/>
  <c r="AN63" i="15"/>
  <c r="P64" i="15"/>
  <c r="Q64" i="15"/>
  <c r="R64" i="15"/>
  <c r="S64" i="15"/>
  <c r="T64" i="15"/>
  <c r="U64" i="15"/>
  <c r="V64" i="15"/>
  <c r="W64" i="15"/>
  <c r="X64" i="15"/>
  <c r="Y64" i="15"/>
  <c r="Z64" i="15"/>
  <c r="AA64" i="15"/>
  <c r="AB64" i="15"/>
  <c r="AC64" i="15"/>
  <c r="AD64" i="15"/>
  <c r="AE64" i="15"/>
  <c r="AF64" i="15"/>
  <c r="AG64" i="15"/>
  <c r="AH64" i="15"/>
  <c r="AI64" i="15"/>
  <c r="AJ64" i="15"/>
  <c r="AK64" i="15"/>
  <c r="AL64" i="15"/>
  <c r="AM64" i="15"/>
  <c r="AN64" i="15"/>
  <c r="P65" i="15"/>
  <c r="Q65" i="15"/>
  <c r="R65" i="15"/>
  <c r="S65" i="15"/>
  <c r="T65" i="15"/>
  <c r="U65" i="15"/>
  <c r="V65" i="15"/>
  <c r="W65" i="15"/>
  <c r="X65" i="15"/>
  <c r="Y65" i="15"/>
  <c r="Z65" i="15"/>
  <c r="AA65" i="15"/>
  <c r="AB65" i="15"/>
  <c r="AC65" i="15"/>
  <c r="AD65" i="15"/>
  <c r="AE65" i="15"/>
  <c r="AF65" i="15"/>
  <c r="AG65" i="15"/>
  <c r="AH65" i="15"/>
  <c r="AI65" i="15"/>
  <c r="AJ65" i="15"/>
  <c r="AK65" i="15"/>
  <c r="AL65" i="15"/>
  <c r="AM65" i="15"/>
  <c r="AN65" i="15"/>
  <c r="P66" i="15"/>
  <c r="Q66" i="15"/>
  <c r="R66" i="15"/>
  <c r="S66" i="15"/>
  <c r="T66" i="15"/>
  <c r="U66" i="15"/>
  <c r="V66" i="15"/>
  <c r="W66" i="15"/>
  <c r="X66" i="15"/>
  <c r="Y66" i="15"/>
  <c r="Z66" i="15"/>
  <c r="AA66" i="15"/>
  <c r="AB66" i="15"/>
  <c r="AC66" i="15"/>
  <c r="AD66" i="15"/>
  <c r="AE66" i="15"/>
  <c r="AF66" i="15"/>
  <c r="AG66" i="15"/>
  <c r="AH66" i="15"/>
  <c r="AI66" i="15"/>
  <c r="AJ66" i="15"/>
  <c r="AK66" i="15"/>
  <c r="AL66" i="15"/>
  <c r="AM66" i="15"/>
  <c r="AN66" i="15"/>
  <c r="P67" i="15"/>
  <c r="Q67" i="15"/>
  <c r="R67" i="15"/>
  <c r="S67" i="15"/>
  <c r="T67" i="15"/>
  <c r="U67" i="15"/>
  <c r="V67" i="15"/>
  <c r="W67" i="15"/>
  <c r="X67" i="15"/>
  <c r="Y67" i="15"/>
  <c r="Z67" i="15"/>
  <c r="AA67" i="15"/>
  <c r="AB67" i="15"/>
  <c r="AC67" i="15"/>
  <c r="AD67" i="15"/>
  <c r="AE67" i="15"/>
  <c r="AF67" i="15"/>
  <c r="AG67" i="15"/>
  <c r="AH67" i="15"/>
  <c r="AI67" i="15"/>
  <c r="AJ67" i="15"/>
  <c r="AK67" i="15"/>
  <c r="AL67" i="15"/>
  <c r="AM67" i="15"/>
  <c r="AN67" i="15"/>
  <c r="P68" i="15"/>
  <c r="Q68" i="15"/>
  <c r="R68" i="15"/>
  <c r="S68" i="15"/>
  <c r="T68" i="15"/>
  <c r="U68" i="15"/>
  <c r="V68" i="15"/>
  <c r="W68" i="15"/>
  <c r="X68" i="15"/>
  <c r="Y68" i="15"/>
  <c r="Z68" i="15"/>
  <c r="AA68" i="15"/>
  <c r="AB68" i="15"/>
  <c r="AC68" i="15"/>
  <c r="AD68" i="15"/>
  <c r="AE68" i="15"/>
  <c r="AF68" i="15"/>
  <c r="AG68" i="15"/>
  <c r="AH68" i="15"/>
  <c r="AI68" i="15"/>
  <c r="AJ68" i="15"/>
  <c r="AK68" i="15"/>
  <c r="AL68" i="15"/>
  <c r="AM68" i="15"/>
  <c r="AN68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AB69" i="15"/>
  <c r="AC69" i="15"/>
  <c r="AD69" i="15"/>
  <c r="AE69" i="15"/>
  <c r="AF69" i="15"/>
  <c r="AG69" i="15"/>
  <c r="AH69" i="15"/>
  <c r="AI69" i="15"/>
  <c r="AJ69" i="15"/>
  <c r="AK69" i="15"/>
  <c r="AL69" i="15"/>
  <c r="AM69" i="15"/>
  <c r="AN69" i="15"/>
  <c r="P70" i="15"/>
  <c r="Q70" i="15"/>
  <c r="R70" i="15"/>
  <c r="S70" i="15"/>
  <c r="T70" i="15"/>
  <c r="U70" i="15"/>
  <c r="V70" i="15"/>
  <c r="W70" i="15"/>
  <c r="X70" i="15"/>
  <c r="Y70" i="15"/>
  <c r="Z70" i="15"/>
  <c r="AA70" i="15"/>
  <c r="AB70" i="15"/>
  <c r="AC70" i="15"/>
  <c r="AD70" i="15"/>
  <c r="AE70" i="15"/>
  <c r="AF70" i="15"/>
  <c r="AG70" i="15"/>
  <c r="AH70" i="15"/>
  <c r="AI70" i="15"/>
  <c r="AJ70" i="15"/>
  <c r="AK70" i="15"/>
  <c r="AL70" i="15"/>
  <c r="AM70" i="15"/>
  <c r="AN70" i="15"/>
  <c r="P71" i="15"/>
  <c r="Q71" i="15"/>
  <c r="R71" i="15"/>
  <c r="S71" i="15"/>
  <c r="T71" i="15"/>
  <c r="U71" i="15"/>
  <c r="V71" i="15"/>
  <c r="W71" i="15"/>
  <c r="X71" i="15"/>
  <c r="Y71" i="15"/>
  <c r="Z71" i="15"/>
  <c r="AA71" i="15"/>
  <c r="AB71" i="15"/>
  <c r="AC71" i="15"/>
  <c r="AD71" i="15"/>
  <c r="AE71" i="15"/>
  <c r="AF71" i="15"/>
  <c r="AG71" i="15"/>
  <c r="AH71" i="15"/>
  <c r="AI71" i="15"/>
  <c r="AJ71" i="15"/>
  <c r="AK71" i="15"/>
  <c r="AL71" i="15"/>
  <c r="AM71" i="15"/>
  <c r="AN71" i="15"/>
  <c r="P72" i="15"/>
  <c r="Q72" i="15"/>
  <c r="R72" i="15"/>
  <c r="S72" i="15"/>
  <c r="T72" i="15"/>
  <c r="U72" i="15"/>
  <c r="V72" i="15"/>
  <c r="W72" i="15"/>
  <c r="X72" i="15"/>
  <c r="Y72" i="15"/>
  <c r="Z72" i="15"/>
  <c r="AA72" i="15"/>
  <c r="AB72" i="15"/>
  <c r="AC72" i="15"/>
  <c r="AD72" i="15"/>
  <c r="AE72" i="15"/>
  <c r="AF72" i="15"/>
  <c r="AG72" i="15"/>
  <c r="AH72" i="15"/>
  <c r="AI72" i="15"/>
  <c r="AJ72" i="15"/>
  <c r="AK72" i="15"/>
  <c r="AL72" i="15"/>
  <c r="AM72" i="15"/>
  <c r="AN72" i="15"/>
  <c r="P73" i="15"/>
  <c r="Q73" i="15"/>
  <c r="R73" i="15"/>
  <c r="S73" i="15"/>
  <c r="T73" i="15"/>
  <c r="U73" i="15"/>
  <c r="V73" i="15"/>
  <c r="W73" i="15"/>
  <c r="X73" i="15"/>
  <c r="Y73" i="15"/>
  <c r="Z73" i="15"/>
  <c r="AA73" i="15"/>
  <c r="AB73" i="15"/>
  <c r="AC73" i="15"/>
  <c r="AD73" i="15"/>
  <c r="AE73" i="15"/>
  <c r="AF73" i="15"/>
  <c r="AG73" i="15"/>
  <c r="AH73" i="15"/>
  <c r="AI73" i="15"/>
  <c r="AJ73" i="15"/>
  <c r="AK73" i="15"/>
  <c r="AL73" i="15"/>
  <c r="AM73" i="15"/>
  <c r="AN73" i="15"/>
  <c r="P74" i="15"/>
  <c r="Q74" i="15"/>
  <c r="R74" i="15"/>
  <c r="S74" i="15"/>
  <c r="T74" i="15"/>
  <c r="U74" i="15"/>
  <c r="V74" i="15"/>
  <c r="W74" i="15"/>
  <c r="X74" i="15"/>
  <c r="Y74" i="15"/>
  <c r="Z74" i="15"/>
  <c r="AA74" i="15"/>
  <c r="AB74" i="15"/>
  <c r="AC74" i="15"/>
  <c r="AD74" i="15"/>
  <c r="AE74" i="15"/>
  <c r="AF74" i="15"/>
  <c r="AG74" i="15"/>
  <c r="AH74" i="15"/>
  <c r="AI74" i="15"/>
  <c r="AJ74" i="15"/>
  <c r="AK74" i="15"/>
  <c r="AL74" i="15"/>
  <c r="AM74" i="15"/>
  <c r="AN74" i="15"/>
  <c r="P75" i="15"/>
  <c r="Q75" i="15"/>
  <c r="R75" i="15"/>
  <c r="S75" i="15"/>
  <c r="T75" i="15"/>
  <c r="U75" i="15"/>
  <c r="V75" i="15"/>
  <c r="W75" i="15"/>
  <c r="X75" i="15"/>
  <c r="Y75" i="15"/>
  <c r="Z75" i="15"/>
  <c r="AA75" i="15"/>
  <c r="AB75" i="15"/>
  <c r="AC75" i="15"/>
  <c r="AD75" i="15"/>
  <c r="AE75" i="15"/>
  <c r="AF75" i="15"/>
  <c r="AG75" i="15"/>
  <c r="AH75" i="15"/>
  <c r="AI75" i="15"/>
  <c r="AJ75" i="15"/>
  <c r="AK75" i="15"/>
  <c r="AL75" i="15"/>
  <c r="AM75" i="15"/>
  <c r="AN75" i="15"/>
  <c r="P76" i="15"/>
  <c r="Q76" i="15"/>
  <c r="R76" i="15"/>
  <c r="S76" i="15"/>
  <c r="T76" i="15"/>
  <c r="U76" i="15"/>
  <c r="V76" i="15"/>
  <c r="W76" i="15"/>
  <c r="X76" i="15"/>
  <c r="Y76" i="15"/>
  <c r="Z76" i="15"/>
  <c r="AA76" i="15"/>
  <c r="AB76" i="15"/>
  <c r="AC76" i="15"/>
  <c r="AD76" i="15"/>
  <c r="AE76" i="15"/>
  <c r="AF76" i="15"/>
  <c r="AG76" i="15"/>
  <c r="AH76" i="15"/>
  <c r="AI76" i="15"/>
  <c r="AJ76" i="15"/>
  <c r="AK76" i="15"/>
  <c r="AL76" i="15"/>
  <c r="AM76" i="15"/>
  <c r="AN76" i="15"/>
  <c r="P77" i="15"/>
  <c r="Q77" i="15"/>
  <c r="R77" i="15"/>
  <c r="S77" i="15"/>
  <c r="T77" i="15"/>
  <c r="U77" i="15"/>
  <c r="V77" i="15"/>
  <c r="W77" i="15"/>
  <c r="X77" i="15"/>
  <c r="Y77" i="15"/>
  <c r="Z77" i="15"/>
  <c r="AA77" i="15"/>
  <c r="AB77" i="15"/>
  <c r="AC77" i="15"/>
  <c r="AD77" i="15"/>
  <c r="AE77" i="15"/>
  <c r="AF77" i="15"/>
  <c r="AG77" i="15"/>
  <c r="AH77" i="15"/>
  <c r="AI77" i="15"/>
  <c r="AJ77" i="15"/>
  <c r="AK77" i="15"/>
  <c r="AL77" i="15"/>
  <c r="AM77" i="15"/>
  <c r="AN77" i="15"/>
  <c r="P78" i="15"/>
  <c r="Q78" i="15"/>
  <c r="R78" i="15"/>
  <c r="S78" i="15"/>
  <c r="T78" i="15"/>
  <c r="U78" i="15"/>
  <c r="V78" i="15"/>
  <c r="W78" i="15"/>
  <c r="X78" i="15"/>
  <c r="Y78" i="15"/>
  <c r="Z78" i="15"/>
  <c r="AA78" i="15"/>
  <c r="AB78" i="15"/>
  <c r="AC78" i="15"/>
  <c r="AD78" i="15"/>
  <c r="AE78" i="15"/>
  <c r="AF78" i="15"/>
  <c r="AG78" i="15"/>
  <c r="AH78" i="15"/>
  <c r="AI78" i="15"/>
  <c r="AJ78" i="15"/>
  <c r="AK78" i="15"/>
  <c r="AL78" i="15"/>
  <c r="AM78" i="15"/>
  <c r="AN78" i="15"/>
  <c r="P79" i="15"/>
  <c r="Q79" i="15"/>
  <c r="R79" i="15"/>
  <c r="S79" i="15"/>
  <c r="T79" i="15"/>
  <c r="U79" i="15"/>
  <c r="V79" i="15"/>
  <c r="W79" i="15"/>
  <c r="X79" i="15"/>
  <c r="Y79" i="15"/>
  <c r="Z79" i="15"/>
  <c r="AA79" i="15"/>
  <c r="AB79" i="15"/>
  <c r="AC79" i="15"/>
  <c r="AD79" i="15"/>
  <c r="AE79" i="15"/>
  <c r="AF79" i="15"/>
  <c r="AG79" i="15"/>
  <c r="AH79" i="15"/>
  <c r="AI79" i="15"/>
  <c r="AJ79" i="15"/>
  <c r="AK79" i="15"/>
  <c r="AL79" i="15"/>
  <c r="AM79" i="15"/>
  <c r="AN79" i="15"/>
  <c r="P80" i="15"/>
  <c r="Q80" i="15"/>
  <c r="R80" i="15"/>
  <c r="S80" i="15"/>
  <c r="T80" i="15"/>
  <c r="U80" i="15"/>
  <c r="V80" i="15"/>
  <c r="W80" i="15"/>
  <c r="X80" i="15"/>
  <c r="Y80" i="15"/>
  <c r="Z80" i="15"/>
  <c r="AA80" i="15"/>
  <c r="AB80" i="15"/>
  <c r="AC80" i="15"/>
  <c r="AD80" i="15"/>
  <c r="AE80" i="15"/>
  <c r="AF80" i="15"/>
  <c r="AG80" i="15"/>
  <c r="AH80" i="15"/>
  <c r="AI80" i="15"/>
  <c r="AJ80" i="15"/>
  <c r="AK80" i="15"/>
  <c r="AL80" i="15"/>
  <c r="AM80" i="15"/>
  <c r="AN80" i="15"/>
  <c r="P81" i="15"/>
  <c r="Q81" i="15"/>
  <c r="R81" i="15"/>
  <c r="S81" i="15"/>
  <c r="T81" i="15"/>
  <c r="U81" i="15"/>
  <c r="V81" i="15"/>
  <c r="W81" i="15"/>
  <c r="X81" i="15"/>
  <c r="Y81" i="15"/>
  <c r="Z81" i="15"/>
  <c r="AA81" i="15"/>
  <c r="AB81" i="15"/>
  <c r="AC81" i="15"/>
  <c r="AD81" i="15"/>
  <c r="AE81" i="15"/>
  <c r="AF81" i="15"/>
  <c r="AG81" i="15"/>
  <c r="AH81" i="15"/>
  <c r="AI81" i="15"/>
  <c r="AJ81" i="15"/>
  <c r="AK81" i="15"/>
  <c r="AL81" i="15"/>
  <c r="AM81" i="15"/>
  <c r="AN81" i="15"/>
  <c r="P82" i="15"/>
  <c r="Q82" i="15"/>
  <c r="R82" i="15"/>
  <c r="S82" i="15"/>
  <c r="T82" i="15"/>
  <c r="U82" i="15"/>
  <c r="V82" i="15"/>
  <c r="W82" i="15"/>
  <c r="X82" i="15"/>
  <c r="Y82" i="15"/>
  <c r="Z82" i="15"/>
  <c r="AA82" i="15"/>
  <c r="AB82" i="15"/>
  <c r="AC82" i="15"/>
  <c r="AD82" i="15"/>
  <c r="AE82" i="15"/>
  <c r="AF82" i="15"/>
  <c r="AG82" i="15"/>
  <c r="AH82" i="15"/>
  <c r="AI82" i="15"/>
  <c r="AJ82" i="15"/>
  <c r="AK82" i="15"/>
  <c r="AL82" i="15"/>
  <c r="AM82" i="15"/>
  <c r="AN82" i="15"/>
  <c r="P83" i="15"/>
  <c r="Q83" i="15"/>
  <c r="R83" i="15"/>
  <c r="S83" i="15"/>
  <c r="T83" i="15"/>
  <c r="U83" i="15"/>
  <c r="V83" i="15"/>
  <c r="W83" i="15"/>
  <c r="X83" i="15"/>
  <c r="Y83" i="15"/>
  <c r="Z83" i="15"/>
  <c r="AA83" i="15"/>
  <c r="AB83" i="15"/>
  <c r="AC83" i="15"/>
  <c r="AD83" i="15"/>
  <c r="AE83" i="15"/>
  <c r="AF83" i="15"/>
  <c r="AG83" i="15"/>
  <c r="AH83" i="15"/>
  <c r="AI83" i="15"/>
  <c r="AJ83" i="15"/>
  <c r="AK83" i="15"/>
  <c r="AL83" i="15"/>
  <c r="AM83" i="15"/>
  <c r="AN83" i="15"/>
  <c r="P84" i="15"/>
  <c r="Q84" i="15"/>
  <c r="R84" i="15"/>
  <c r="S84" i="15"/>
  <c r="T84" i="15"/>
  <c r="U84" i="15"/>
  <c r="V84" i="15"/>
  <c r="W84" i="15"/>
  <c r="X84" i="15"/>
  <c r="Y84" i="15"/>
  <c r="Z84" i="15"/>
  <c r="AA84" i="15"/>
  <c r="AB84" i="15"/>
  <c r="AC84" i="15"/>
  <c r="AD84" i="15"/>
  <c r="AE84" i="15"/>
  <c r="AF84" i="15"/>
  <c r="AG84" i="15"/>
  <c r="AH84" i="15"/>
  <c r="AI84" i="15"/>
  <c r="AJ84" i="15"/>
  <c r="AK84" i="15"/>
  <c r="AL84" i="15"/>
  <c r="AM84" i="15"/>
  <c r="AN84" i="15"/>
  <c r="P85" i="15"/>
  <c r="Q85" i="15"/>
  <c r="R85" i="15"/>
  <c r="S85" i="15"/>
  <c r="T85" i="15"/>
  <c r="U85" i="15"/>
  <c r="V85" i="15"/>
  <c r="W85" i="15"/>
  <c r="X85" i="15"/>
  <c r="Y85" i="15"/>
  <c r="Z85" i="15"/>
  <c r="AA85" i="15"/>
  <c r="AB85" i="15"/>
  <c r="AC85" i="15"/>
  <c r="AD85" i="15"/>
  <c r="AE85" i="15"/>
  <c r="AF85" i="15"/>
  <c r="AG85" i="15"/>
  <c r="AH85" i="15"/>
  <c r="AI85" i="15"/>
  <c r="AJ85" i="15"/>
  <c r="AK85" i="15"/>
  <c r="AL85" i="15"/>
  <c r="AM85" i="15"/>
  <c r="AN85" i="15"/>
  <c r="P86" i="15"/>
  <c r="Q86" i="15"/>
  <c r="R86" i="15"/>
  <c r="S86" i="15"/>
  <c r="T86" i="15"/>
  <c r="U86" i="15"/>
  <c r="V86" i="15"/>
  <c r="W86" i="15"/>
  <c r="X86" i="15"/>
  <c r="Y86" i="15"/>
  <c r="Z86" i="15"/>
  <c r="AA86" i="15"/>
  <c r="AB86" i="15"/>
  <c r="AC86" i="15"/>
  <c r="AD86" i="15"/>
  <c r="AE86" i="15"/>
  <c r="AF86" i="15"/>
  <c r="AG86" i="15"/>
  <c r="AH86" i="15"/>
  <c r="AI86" i="15"/>
  <c r="AJ86" i="15"/>
  <c r="AK86" i="15"/>
  <c r="AL86" i="15"/>
  <c r="AM86" i="15"/>
  <c r="AN86" i="15"/>
  <c r="P87" i="15"/>
  <c r="Q87" i="15"/>
  <c r="R87" i="15"/>
  <c r="S87" i="15"/>
  <c r="T87" i="15"/>
  <c r="U87" i="15"/>
  <c r="V87" i="15"/>
  <c r="W87" i="15"/>
  <c r="X87" i="15"/>
  <c r="Y87" i="15"/>
  <c r="Z87" i="15"/>
  <c r="AA87" i="15"/>
  <c r="AB87" i="15"/>
  <c r="AC87" i="15"/>
  <c r="AD87" i="15"/>
  <c r="AE87" i="15"/>
  <c r="AF87" i="15"/>
  <c r="AG87" i="15"/>
  <c r="AH87" i="15"/>
  <c r="AI87" i="15"/>
  <c r="AJ87" i="15"/>
  <c r="AK87" i="15"/>
  <c r="AL87" i="15"/>
  <c r="AM87" i="15"/>
  <c r="AN87" i="15"/>
  <c r="P88" i="15"/>
  <c r="Q88" i="15"/>
  <c r="R88" i="15"/>
  <c r="S88" i="15"/>
  <c r="T88" i="15"/>
  <c r="U88" i="15"/>
  <c r="V88" i="15"/>
  <c r="W88" i="15"/>
  <c r="X88" i="15"/>
  <c r="Y88" i="15"/>
  <c r="Z88" i="15"/>
  <c r="AA88" i="15"/>
  <c r="AB88" i="15"/>
  <c r="AC88" i="15"/>
  <c r="AD88" i="15"/>
  <c r="AE88" i="15"/>
  <c r="AF88" i="15"/>
  <c r="AG88" i="15"/>
  <c r="AH88" i="15"/>
  <c r="AI88" i="15"/>
  <c r="AJ88" i="15"/>
  <c r="AK88" i="15"/>
  <c r="AL88" i="15"/>
  <c r="AM88" i="15"/>
  <c r="AN88" i="15"/>
  <c r="P89" i="15"/>
  <c r="Q89" i="15"/>
  <c r="R89" i="15"/>
  <c r="S89" i="15"/>
  <c r="T89" i="15"/>
  <c r="U89" i="15"/>
  <c r="V89" i="15"/>
  <c r="W89" i="15"/>
  <c r="X89" i="15"/>
  <c r="Y89" i="15"/>
  <c r="Z89" i="15"/>
  <c r="AA89" i="15"/>
  <c r="AB89" i="15"/>
  <c r="AC89" i="15"/>
  <c r="AD89" i="15"/>
  <c r="AE89" i="15"/>
  <c r="AF89" i="15"/>
  <c r="AG89" i="15"/>
  <c r="AH89" i="15"/>
  <c r="AI89" i="15"/>
  <c r="AJ89" i="15"/>
  <c r="AK89" i="15"/>
  <c r="AL89" i="15"/>
  <c r="AM89" i="15"/>
  <c r="AN89" i="15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AD90" i="15"/>
  <c r="AE90" i="15"/>
  <c r="AF90" i="15"/>
  <c r="AG90" i="15"/>
  <c r="AH90" i="15"/>
  <c r="AI90" i="15"/>
  <c r="AJ90" i="15"/>
  <c r="AK90" i="15"/>
  <c r="AL90" i="15"/>
  <c r="AM90" i="15"/>
  <c r="AN90" i="15"/>
  <c r="P91" i="15"/>
  <c r="Q91" i="15"/>
  <c r="R91" i="15"/>
  <c r="S91" i="15"/>
  <c r="T91" i="15"/>
  <c r="U91" i="15"/>
  <c r="V91" i="15"/>
  <c r="W91" i="15"/>
  <c r="X91" i="15"/>
  <c r="Y91" i="15"/>
  <c r="Z91" i="15"/>
  <c r="AA91" i="15"/>
  <c r="AB91" i="15"/>
  <c r="AC91" i="15"/>
  <c r="AD91" i="15"/>
  <c r="AE91" i="15"/>
  <c r="AF91" i="15"/>
  <c r="AG91" i="15"/>
  <c r="AH91" i="15"/>
  <c r="AI91" i="15"/>
  <c r="AJ91" i="15"/>
  <c r="AK91" i="15"/>
  <c r="AL91" i="15"/>
  <c r="AM91" i="15"/>
  <c r="AN91" i="15"/>
  <c r="P92" i="15"/>
  <c r="Q92" i="15"/>
  <c r="R92" i="15"/>
  <c r="S92" i="15"/>
  <c r="T92" i="15"/>
  <c r="U92" i="15"/>
  <c r="V92" i="15"/>
  <c r="W92" i="15"/>
  <c r="X92" i="15"/>
  <c r="Y92" i="15"/>
  <c r="Z92" i="15"/>
  <c r="AA92" i="15"/>
  <c r="AB92" i="15"/>
  <c r="AC92" i="15"/>
  <c r="AD92" i="15"/>
  <c r="AE92" i="15"/>
  <c r="AF92" i="15"/>
  <c r="AG92" i="15"/>
  <c r="AH92" i="15"/>
  <c r="AI92" i="15"/>
  <c r="AJ92" i="15"/>
  <c r="AK92" i="15"/>
  <c r="AL92" i="15"/>
  <c r="AM92" i="15"/>
  <c r="AN92" i="15"/>
  <c r="P93" i="15"/>
  <c r="Q93" i="15"/>
  <c r="R93" i="15"/>
  <c r="S93" i="15"/>
  <c r="T93" i="15"/>
  <c r="U93" i="15"/>
  <c r="V93" i="15"/>
  <c r="W93" i="15"/>
  <c r="X93" i="15"/>
  <c r="Y93" i="15"/>
  <c r="Z93" i="15"/>
  <c r="AA93" i="15"/>
  <c r="AB93" i="15"/>
  <c r="AC93" i="15"/>
  <c r="AD93" i="15"/>
  <c r="AE93" i="15"/>
  <c r="AF93" i="15"/>
  <c r="AG93" i="15"/>
  <c r="AH93" i="15"/>
  <c r="AI93" i="15"/>
  <c r="AJ93" i="15"/>
  <c r="AK93" i="15"/>
  <c r="AL93" i="15"/>
  <c r="AM93" i="15"/>
  <c r="AN93" i="15"/>
  <c r="P94" i="15"/>
  <c r="Q94" i="15"/>
  <c r="R94" i="15"/>
  <c r="S94" i="15"/>
  <c r="T94" i="15"/>
  <c r="U94" i="15"/>
  <c r="V94" i="15"/>
  <c r="W94" i="15"/>
  <c r="X94" i="15"/>
  <c r="Y94" i="15"/>
  <c r="Z94" i="15"/>
  <c r="AA94" i="15"/>
  <c r="AB94" i="15"/>
  <c r="AC94" i="15"/>
  <c r="AD94" i="15"/>
  <c r="AE94" i="15"/>
  <c r="AF94" i="15"/>
  <c r="AG94" i="15"/>
  <c r="AH94" i="15"/>
  <c r="AI94" i="15"/>
  <c r="AJ94" i="15"/>
  <c r="AK94" i="15"/>
  <c r="AL94" i="15"/>
  <c r="AM94" i="15"/>
  <c r="AN94" i="15"/>
  <c r="P95" i="15"/>
  <c r="Q95" i="15"/>
  <c r="R95" i="15"/>
  <c r="S95" i="15"/>
  <c r="T95" i="15"/>
  <c r="U95" i="15"/>
  <c r="V95" i="15"/>
  <c r="W95" i="15"/>
  <c r="X95" i="15"/>
  <c r="Y95" i="15"/>
  <c r="Z95" i="15"/>
  <c r="AA95" i="15"/>
  <c r="AB95" i="15"/>
  <c r="AC95" i="15"/>
  <c r="AD95" i="15"/>
  <c r="AE95" i="15"/>
  <c r="AF95" i="15"/>
  <c r="AG95" i="15"/>
  <c r="AH95" i="15"/>
  <c r="AI95" i="15"/>
  <c r="AJ95" i="15"/>
  <c r="AK95" i="15"/>
  <c r="AL95" i="15"/>
  <c r="AM95" i="15"/>
  <c r="AN95" i="15"/>
  <c r="P96" i="15"/>
  <c r="Q96" i="15"/>
  <c r="R96" i="15"/>
  <c r="S96" i="15"/>
  <c r="T96" i="15"/>
  <c r="U96" i="15"/>
  <c r="V96" i="15"/>
  <c r="W96" i="15"/>
  <c r="X96" i="15"/>
  <c r="Y96" i="15"/>
  <c r="Z96" i="15"/>
  <c r="AA96" i="15"/>
  <c r="AB96" i="15"/>
  <c r="AC96" i="15"/>
  <c r="AD96" i="15"/>
  <c r="AE96" i="15"/>
  <c r="AF96" i="15"/>
  <c r="AG96" i="15"/>
  <c r="AH96" i="15"/>
  <c r="AI96" i="15"/>
  <c r="AJ96" i="15"/>
  <c r="AK96" i="15"/>
  <c r="AL96" i="15"/>
  <c r="AM96" i="15"/>
  <c r="AN96" i="15"/>
  <c r="P97" i="15"/>
  <c r="Q97" i="15"/>
  <c r="R97" i="15"/>
  <c r="S97" i="15"/>
  <c r="T97" i="15"/>
  <c r="U97" i="15"/>
  <c r="V97" i="15"/>
  <c r="W97" i="15"/>
  <c r="X97" i="15"/>
  <c r="Y97" i="15"/>
  <c r="Z97" i="15"/>
  <c r="AA97" i="15"/>
  <c r="AB97" i="15"/>
  <c r="AC97" i="15"/>
  <c r="AD97" i="15"/>
  <c r="AE97" i="15"/>
  <c r="AF97" i="15"/>
  <c r="AG97" i="15"/>
  <c r="AH97" i="15"/>
  <c r="AI97" i="15"/>
  <c r="AJ97" i="15"/>
  <c r="AK97" i="15"/>
  <c r="AL97" i="15"/>
  <c r="AM97" i="15"/>
  <c r="AN97" i="15"/>
  <c r="P98" i="15"/>
  <c r="Q98" i="15"/>
  <c r="R98" i="15"/>
  <c r="S98" i="15"/>
  <c r="T98" i="15"/>
  <c r="U98" i="15"/>
  <c r="V98" i="15"/>
  <c r="W98" i="15"/>
  <c r="X98" i="15"/>
  <c r="Y98" i="15"/>
  <c r="Z98" i="15"/>
  <c r="AA98" i="15"/>
  <c r="AB98" i="15"/>
  <c r="AC98" i="15"/>
  <c r="AD98" i="15"/>
  <c r="AE98" i="15"/>
  <c r="AF98" i="15"/>
  <c r="AG98" i="15"/>
  <c r="AH98" i="15"/>
  <c r="AI98" i="15"/>
  <c r="AJ98" i="15"/>
  <c r="AK98" i="15"/>
  <c r="AL98" i="15"/>
  <c r="AM98" i="15"/>
  <c r="AN98" i="15"/>
  <c r="P99" i="15"/>
  <c r="Q99" i="15"/>
  <c r="R99" i="15"/>
  <c r="S99" i="15"/>
  <c r="T99" i="15"/>
  <c r="U99" i="15"/>
  <c r="V99" i="15"/>
  <c r="W99" i="15"/>
  <c r="X99" i="15"/>
  <c r="Y99" i="15"/>
  <c r="Z99" i="15"/>
  <c r="AA99" i="15"/>
  <c r="AB99" i="15"/>
  <c r="AC99" i="15"/>
  <c r="AD99" i="15"/>
  <c r="AE99" i="15"/>
  <c r="AF99" i="15"/>
  <c r="AG99" i="15"/>
  <c r="AH99" i="15"/>
  <c r="AI99" i="15"/>
  <c r="AJ99" i="15"/>
  <c r="AK99" i="15"/>
  <c r="AL99" i="15"/>
  <c r="AM99" i="15"/>
  <c r="AN99" i="15"/>
  <c r="P100" i="15"/>
  <c r="Q100" i="15"/>
  <c r="R100" i="15"/>
  <c r="S100" i="15"/>
  <c r="T100" i="15"/>
  <c r="U100" i="15"/>
  <c r="V100" i="15"/>
  <c r="W100" i="15"/>
  <c r="X100" i="15"/>
  <c r="Y100" i="15"/>
  <c r="Z100" i="15"/>
  <c r="AA100" i="15"/>
  <c r="AB100" i="15"/>
  <c r="AC100" i="15"/>
  <c r="AD100" i="15"/>
  <c r="AE100" i="15"/>
  <c r="AF100" i="15"/>
  <c r="AG100" i="15"/>
  <c r="AH100" i="15"/>
  <c r="AI100" i="15"/>
  <c r="AJ100" i="15"/>
  <c r="AK100" i="15"/>
  <c r="AL100" i="15"/>
  <c r="AM100" i="15"/>
  <c r="AN100" i="15"/>
  <c r="P101" i="15"/>
  <c r="Q101" i="15"/>
  <c r="R101" i="15"/>
  <c r="S101" i="15"/>
  <c r="T101" i="15"/>
  <c r="U101" i="15"/>
  <c r="V101" i="15"/>
  <c r="W101" i="15"/>
  <c r="X101" i="15"/>
  <c r="Y101" i="15"/>
  <c r="Z101" i="15"/>
  <c r="AA101" i="15"/>
  <c r="AB101" i="15"/>
  <c r="AC101" i="15"/>
  <c r="AD101" i="15"/>
  <c r="AE101" i="15"/>
  <c r="AF101" i="15"/>
  <c r="AG101" i="15"/>
  <c r="AH101" i="15"/>
  <c r="AI101" i="15"/>
  <c r="AJ101" i="15"/>
  <c r="AK101" i="15"/>
  <c r="AL101" i="15"/>
  <c r="AM101" i="15"/>
  <c r="AN101" i="15"/>
  <c r="P102" i="15"/>
  <c r="Q102" i="15"/>
  <c r="R102" i="15"/>
  <c r="S102" i="15"/>
  <c r="T102" i="15"/>
  <c r="U102" i="15"/>
  <c r="V102" i="15"/>
  <c r="W102" i="15"/>
  <c r="X102" i="15"/>
  <c r="Y102" i="15"/>
  <c r="Z102" i="15"/>
  <c r="AA102" i="15"/>
  <c r="AB102" i="15"/>
  <c r="AC102" i="15"/>
  <c r="AD102" i="15"/>
  <c r="AE102" i="15"/>
  <c r="AF102" i="15"/>
  <c r="AG102" i="15"/>
  <c r="AH102" i="15"/>
  <c r="AI102" i="15"/>
  <c r="AJ102" i="15"/>
  <c r="AK102" i="15"/>
  <c r="AL102" i="15"/>
  <c r="AM102" i="15"/>
  <c r="AN102" i="15"/>
  <c r="P103" i="15"/>
  <c r="Q103" i="15"/>
  <c r="R103" i="15"/>
  <c r="S103" i="15"/>
  <c r="T103" i="15"/>
  <c r="U103" i="15"/>
  <c r="V103" i="15"/>
  <c r="W103" i="15"/>
  <c r="X103" i="15"/>
  <c r="Y103" i="15"/>
  <c r="Z103" i="15"/>
  <c r="AA103" i="15"/>
  <c r="AB103" i="15"/>
  <c r="AC103" i="15"/>
  <c r="AD103" i="15"/>
  <c r="AE103" i="15"/>
  <c r="AF103" i="15"/>
  <c r="AG103" i="15"/>
  <c r="AH103" i="15"/>
  <c r="AI103" i="15"/>
  <c r="AJ103" i="15"/>
  <c r="AK103" i="15"/>
  <c r="AL103" i="15"/>
  <c r="AM103" i="15"/>
  <c r="AN103" i="15"/>
  <c r="P104" i="15"/>
  <c r="Q104" i="15"/>
  <c r="R104" i="15"/>
  <c r="S104" i="15"/>
  <c r="T104" i="15"/>
  <c r="U104" i="15"/>
  <c r="V104" i="15"/>
  <c r="W104" i="15"/>
  <c r="X104" i="15"/>
  <c r="Y104" i="15"/>
  <c r="Z104" i="15"/>
  <c r="AA104" i="15"/>
  <c r="AB104" i="15"/>
  <c r="AC104" i="15"/>
  <c r="AD104" i="15"/>
  <c r="AE104" i="15"/>
  <c r="AF104" i="15"/>
  <c r="AG104" i="15"/>
  <c r="AH104" i="15"/>
  <c r="AI104" i="15"/>
  <c r="AJ104" i="15"/>
  <c r="AK104" i="15"/>
  <c r="AL104" i="15"/>
  <c r="AM104" i="15"/>
  <c r="AN104" i="15"/>
  <c r="P105" i="15"/>
  <c r="Q105" i="15"/>
  <c r="R105" i="15"/>
  <c r="S105" i="15"/>
  <c r="T105" i="15"/>
  <c r="U105" i="15"/>
  <c r="V105" i="15"/>
  <c r="W105" i="15"/>
  <c r="X105" i="15"/>
  <c r="Y105" i="15"/>
  <c r="Z105" i="15"/>
  <c r="AA105" i="15"/>
  <c r="AB105" i="15"/>
  <c r="AC105" i="15"/>
  <c r="AD105" i="15"/>
  <c r="AE105" i="15"/>
  <c r="AF105" i="15"/>
  <c r="AG105" i="15"/>
  <c r="AH105" i="15"/>
  <c r="AI105" i="15"/>
  <c r="AJ105" i="15"/>
  <c r="AK105" i="15"/>
  <c r="AL105" i="15"/>
  <c r="AM105" i="15"/>
  <c r="AN105" i="15"/>
  <c r="P106" i="15"/>
  <c r="Q106" i="15"/>
  <c r="R106" i="15"/>
  <c r="S106" i="15"/>
  <c r="T106" i="15"/>
  <c r="U106" i="15"/>
  <c r="V106" i="15"/>
  <c r="W106" i="15"/>
  <c r="X106" i="15"/>
  <c r="Y106" i="15"/>
  <c r="Z106" i="15"/>
  <c r="AA106" i="15"/>
  <c r="AB106" i="15"/>
  <c r="AC106" i="15"/>
  <c r="AD106" i="15"/>
  <c r="AE106" i="15"/>
  <c r="AF106" i="15"/>
  <c r="AG106" i="15"/>
  <c r="AH106" i="15"/>
  <c r="AI106" i="15"/>
  <c r="AJ106" i="15"/>
  <c r="AK106" i="15"/>
  <c r="AL106" i="15"/>
  <c r="AM106" i="15"/>
  <c r="AN106" i="15"/>
  <c r="P107" i="15"/>
  <c r="Q107" i="15"/>
  <c r="R107" i="15"/>
  <c r="S107" i="15"/>
  <c r="T107" i="15"/>
  <c r="U107" i="15"/>
  <c r="V107" i="15"/>
  <c r="W107" i="15"/>
  <c r="X107" i="15"/>
  <c r="Y107" i="15"/>
  <c r="Z107" i="15"/>
  <c r="AA107" i="15"/>
  <c r="AB107" i="15"/>
  <c r="AC107" i="15"/>
  <c r="AD107" i="15"/>
  <c r="AE107" i="15"/>
  <c r="AF107" i="15"/>
  <c r="AG107" i="15"/>
  <c r="AH107" i="15"/>
  <c r="AI107" i="15"/>
  <c r="AJ107" i="15"/>
  <c r="AK107" i="15"/>
  <c r="AL107" i="15"/>
  <c r="AM107" i="15"/>
  <c r="AN107" i="15"/>
  <c r="P108" i="15"/>
  <c r="Q108" i="15"/>
  <c r="R108" i="15"/>
  <c r="S108" i="15"/>
  <c r="T108" i="15"/>
  <c r="U108" i="15"/>
  <c r="V108" i="15"/>
  <c r="W108" i="15"/>
  <c r="X108" i="15"/>
  <c r="Y108" i="15"/>
  <c r="Z108" i="15"/>
  <c r="AA108" i="15"/>
  <c r="AB108" i="15"/>
  <c r="AC108" i="15"/>
  <c r="AD108" i="15"/>
  <c r="AE108" i="15"/>
  <c r="AF108" i="15"/>
  <c r="AG108" i="15"/>
  <c r="AH108" i="15"/>
  <c r="AI108" i="15"/>
  <c r="AJ108" i="15"/>
  <c r="AK108" i="15"/>
  <c r="AL108" i="15"/>
  <c r="AM108" i="15"/>
  <c r="AN108" i="15"/>
  <c r="P109" i="15"/>
  <c r="Q109" i="15"/>
  <c r="R109" i="15"/>
  <c r="S109" i="15"/>
  <c r="T109" i="15"/>
  <c r="U109" i="15"/>
  <c r="V109" i="15"/>
  <c r="W109" i="15"/>
  <c r="X109" i="15"/>
  <c r="Y109" i="15"/>
  <c r="Z109" i="15"/>
  <c r="AA109" i="15"/>
  <c r="AB109" i="15"/>
  <c r="AC109" i="15"/>
  <c r="AD109" i="15"/>
  <c r="AE109" i="15"/>
  <c r="AF109" i="15"/>
  <c r="AG109" i="15"/>
  <c r="AH109" i="15"/>
  <c r="AI109" i="15"/>
  <c r="AJ109" i="15"/>
  <c r="AK109" i="15"/>
  <c r="AL109" i="15"/>
  <c r="AM109" i="15"/>
  <c r="AN109" i="15"/>
  <c r="P110" i="15"/>
  <c r="Q110" i="15"/>
  <c r="R110" i="15"/>
  <c r="S110" i="15"/>
  <c r="T110" i="15"/>
  <c r="U110" i="15"/>
  <c r="V110" i="15"/>
  <c r="W110" i="15"/>
  <c r="X110" i="15"/>
  <c r="Y110" i="15"/>
  <c r="Z110" i="15"/>
  <c r="AA110" i="15"/>
  <c r="AB110" i="15"/>
  <c r="AC110" i="15"/>
  <c r="AD110" i="15"/>
  <c r="AE110" i="15"/>
  <c r="AF110" i="15"/>
  <c r="AG110" i="15"/>
  <c r="AH110" i="15"/>
  <c r="AI110" i="15"/>
  <c r="AJ110" i="15"/>
  <c r="AK110" i="15"/>
  <c r="AL110" i="15"/>
  <c r="AM110" i="15"/>
  <c r="AN110" i="15"/>
  <c r="P111" i="15"/>
  <c r="Q111" i="15"/>
  <c r="R111" i="15"/>
  <c r="S111" i="15"/>
  <c r="T111" i="15"/>
  <c r="U111" i="15"/>
  <c r="V111" i="15"/>
  <c r="W111" i="15"/>
  <c r="X111" i="15"/>
  <c r="Y111" i="15"/>
  <c r="Z111" i="15"/>
  <c r="AA111" i="15"/>
  <c r="AB111" i="15"/>
  <c r="AC111" i="15"/>
  <c r="AD111" i="15"/>
  <c r="AE111" i="15"/>
  <c r="AF111" i="15"/>
  <c r="AG111" i="15"/>
  <c r="AH111" i="15"/>
  <c r="AI111" i="15"/>
  <c r="AJ111" i="15"/>
  <c r="AK111" i="15"/>
  <c r="AL111" i="15"/>
  <c r="AM111" i="15"/>
  <c r="AN111" i="15"/>
  <c r="P112" i="15"/>
  <c r="Q112" i="15"/>
  <c r="R112" i="15"/>
  <c r="S112" i="15"/>
  <c r="T112" i="15"/>
  <c r="U112" i="15"/>
  <c r="V112" i="15"/>
  <c r="W112" i="15"/>
  <c r="X112" i="15"/>
  <c r="Y112" i="15"/>
  <c r="Z112" i="15"/>
  <c r="AA112" i="15"/>
  <c r="AB112" i="15"/>
  <c r="AC112" i="15"/>
  <c r="AD112" i="15"/>
  <c r="AE112" i="15"/>
  <c r="AF112" i="15"/>
  <c r="AG112" i="15"/>
  <c r="AH112" i="15"/>
  <c r="AI112" i="15"/>
  <c r="AJ112" i="15"/>
  <c r="AK112" i="15"/>
  <c r="AL112" i="15"/>
  <c r="AM112" i="15"/>
  <c r="AN112" i="15"/>
  <c r="P113" i="15"/>
  <c r="Q113" i="15"/>
  <c r="R113" i="15"/>
  <c r="S113" i="15"/>
  <c r="T113" i="15"/>
  <c r="U113" i="15"/>
  <c r="V113" i="15"/>
  <c r="W113" i="15"/>
  <c r="X113" i="15"/>
  <c r="Y113" i="15"/>
  <c r="Z113" i="15"/>
  <c r="AA113" i="15"/>
  <c r="AB113" i="15"/>
  <c r="AC113" i="15"/>
  <c r="AD113" i="15"/>
  <c r="AE113" i="15"/>
  <c r="AF113" i="15"/>
  <c r="AG113" i="15"/>
  <c r="AH113" i="15"/>
  <c r="AI113" i="15"/>
  <c r="AJ113" i="15"/>
  <c r="AK113" i="15"/>
  <c r="AL113" i="15"/>
  <c r="AM113" i="15"/>
  <c r="AN113" i="15"/>
  <c r="P114" i="15"/>
  <c r="Q114" i="15"/>
  <c r="R114" i="15"/>
  <c r="S114" i="15"/>
  <c r="T114" i="15"/>
  <c r="U114" i="15"/>
  <c r="V114" i="15"/>
  <c r="W114" i="15"/>
  <c r="X114" i="15"/>
  <c r="Y114" i="15"/>
  <c r="Z114" i="15"/>
  <c r="AA114" i="15"/>
  <c r="AB114" i="15"/>
  <c r="AC114" i="15"/>
  <c r="AD114" i="15"/>
  <c r="AE114" i="15"/>
  <c r="AF114" i="15"/>
  <c r="AG114" i="15"/>
  <c r="AH114" i="15"/>
  <c r="AI114" i="15"/>
  <c r="AJ114" i="15"/>
  <c r="AK114" i="15"/>
  <c r="AL114" i="15"/>
  <c r="AM114" i="15"/>
  <c r="AN114" i="15"/>
  <c r="P115" i="15"/>
  <c r="Q115" i="15"/>
  <c r="R115" i="15"/>
  <c r="S115" i="15"/>
  <c r="T115" i="15"/>
  <c r="U115" i="15"/>
  <c r="V115" i="15"/>
  <c r="W115" i="15"/>
  <c r="X115" i="15"/>
  <c r="Y115" i="15"/>
  <c r="Z115" i="15"/>
  <c r="AA115" i="15"/>
  <c r="AB115" i="15"/>
  <c r="AC115" i="15"/>
  <c r="AD115" i="15"/>
  <c r="AE115" i="15"/>
  <c r="AF115" i="15"/>
  <c r="AG115" i="15"/>
  <c r="AH115" i="15"/>
  <c r="AI115" i="15"/>
  <c r="AJ115" i="15"/>
  <c r="AK115" i="15"/>
  <c r="AL115" i="15"/>
  <c r="AM115" i="15"/>
  <c r="AN115" i="15"/>
  <c r="P116" i="15"/>
  <c r="Q116" i="15"/>
  <c r="R116" i="15"/>
  <c r="S116" i="15"/>
  <c r="T116" i="15"/>
  <c r="U116" i="15"/>
  <c r="V116" i="15"/>
  <c r="W116" i="15"/>
  <c r="X116" i="15"/>
  <c r="Y116" i="15"/>
  <c r="Z116" i="15"/>
  <c r="AA116" i="15"/>
  <c r="AB116" i="15"/>
  <c r="AC116" i="15"/>
  <c r="AD116" i="15"/>
  <c r="AE116" i="15"/>
  <c r="AF116" i="15"/>
  <c r="AG116" i="15"/>
  <c r="AH116" i="15"/>
  <c r="AI116" i="15"/>
  <c r="AJ116" i="15"/>
  <c r="AK116" i="15"/>
  <c r="AL116" i="15"/>
  <c r="AM116" i="15"/>
  <c r="AN116" i="15"/>
  <c r="P117" i="15"/>
  <c r="Q117" i="15"/>
  <c r="R117" i="15"/>
  <c r="S117" i="15"/>
  <c r="T117" i="15"/>
  <c r="U117" i="15"/>
  <c r="V117" i="15"/>
  <c r="W117" i="15"/>
  <c r="X117" i="15"/>
  <c r="Y117" i="15"/>
  <c r="Z117" i="15"/>
  <c r="AA117" i="15"/>
  <c r="AB117" i="15"/>
  <c r="AC117" i="15"/>
  <c r="AD117" i="15"/>
  <c r="AE117" i="15"/>
  <c r="AF117" i="15"/>
  <c r="AG117" i="15"/>
  <c r="AH117" i="15"/>
  <c r="AI117" i="15"/>
  <c r="AJ117" i="15"/>
  <c r="AK117" i="15"/>
  <c r="AL117" i="15"/>
  <c r="AM117" i="15"/>
  <c r="AN117" i="15"/>
  <c r="P118" i="15"/>
  <c r="Q118" i="15"/>
  <c r="R118" i="15"/>
  <c r="S118" i="15"/>
  <c r="T118" i="15"/>
  <c r="U118" i="15"/>
  <c r="V118" i="15"/>
  <c r="W118" i="15"/>
  <c r="X118" i="15"/>
  <c r="Y118" i="15"/>
  <c r="Z118" i="15"/>
  <c r="AA118" i="15"/>
  <c r="AB118" i="15"/>
  <c r="AC118" i="15"/>
  <c r="AD118" i="15"/>
  <c r="AE118" i="15"/>
  <c r="AF118" i="15"/>
  <c r="AG118" i="15"/>
  <c r="AH118" i="15"/>
  <c r="AI118" i="15"/>
  <c r="AJ118" i="15"/>
  <c r="AK118" i="15"/>
  <c r="AL118" i="15"/>
  <c r="AM118" i="15"/>
  <c r="AN118" i="15"/>
  <c r="P119" i="15"/>
  <c r="Q119" i="15"/>
  <c r="R119" i="15"/>
  <c r="S119" i="15"/>
  <c r="T119" i="15"/>
  <c r="U119" i="15"/>
  <c r="V119" i="15"/>
  <c r="W119" i="15"/>
  <c r="X119" i="15"/>
  <c r="Y119" i="15"/>
  <c r="Z119" i="15"/>
  <c r="AA119" i="15"/>
  <c r="AB119" i="15"/>
  <c r="AC119" i="15"/>
  <c r="AD119" i="15"/>
  <c r="AE119" i="15"/>
  <c r="AF119" i="15"/>
  <c r="AG119" i="15"/>
  <c r="AH119" i="15"/>
  <c r="AI119" i="15"/>
  <c r="AJ119" i="15"/>
  <c r="AK119" i="15"/>
  <c r="AL119" i="15"/>
  <c r="AM119" i="15"/>
  <c r="AN119" i="15"/>
  <c r="P120" i="15"/>
  <c r="Q120" i="15"/>
  <c r="R120" i="15"/>
  <c r="S120" i="15"/>
  <c r="T120" i="15"/>
  <c r="U120" i="15"/>
  <c r="V120" i="15"/>
  <c r="W120" i="15"/>
  <c r="X120" i="15"/>
  <c r="Y120" i="15"/>
  <c r="Z120" i="15"/>
  <c r="AA120" i="15"/>
  <c r="AB120" i="15"/>
  <c r="AC120" i="15"/>
  <c r="AD120" i="15"/>
  <c r="AE120" i="15"/>
  <c r="AF120" i="15"/>
  <c r="AG120" i="15"/>
  <c r="AH120" i="15"/>
  <c r="AI120" i="15"/>
  <c r="AJ120" i="15"/>
  <c r="AK120" i="15"/>
  <c r="AL120" i="15"/>
  <c r="AM120" i="15"/>
  <c r="AN120" i="15"/>
  <c r="P121" i="15"/>
  <c r="Q121" i="15"/>
  <c r="R121" i="15"/>
  <c r="S121" i="15"/>
  <c r="T121" i="15"/>
  <c r="U121" i="15"/>
  <c r="V121" i="15"/>
  <c r="W121" i="15"/>
  <c r="X121" i="15"/>
  <c r="Y121" i="15"/>
  <c r="Z121" i="15"/>
  <c r="AA121" i="15"/>
  <c r="AB121" i="15"/>
  <c r="AC121" i="15"/>
  <c r="AD121" i="15"/>
  <c r="AE121" i="15"/>
  <c r="AF121" i="15"/>
  <c r="AG121" i="15"/>
  <c r="AH121" i="15"/>
  <c r="AI121" i="15"/>
  <c r="AJ121" i="15"/>
  <c r="AK121" i="15"/>
  <c r="AL121" i="15"/>
  <c r="AM121" i="15"/>
  <c r="AN121" i="15"/>
  <c r="P122" i="15"/>
  <c r="Q122" i="15"/>
  <c r="R122" i="15"/>
  <c r="S122" i="15"/>
  <c r="T122" i="15"/>
  <c r="U122" i="15"/>
  <c r="V122" i="15"/>
  <c r="W122" i="15"/>
  <c r="X122" i="15"/>
  <c r="Y122" i="15"/>
  <c r="Z122" i="15"/>
  <c r="AA122" i="15"/>
  <c r="AB122" i="15"/>
  <c r="AC122" i="15"/>
  <c r="AD122" i="15"/>
  <c r="AE122" i="15"/>
  <c r="AF122" i="15"/>
  <c r="AG122" i="15"/>
  <c r="AH122" i="15"/>
  <c r="AI122" i="15"/>
  <c r="AJ122" i="15"/>
  <c r="AK122" i="15"/>
  <c r="AL122" i="15"/>
  <c r="AM122" i="15"/>
  <c r="AN122" i="15"/>
  <c r="P123" i="15"/>
  <c r="Q123" i="15"/>
  <c r="R123" i="15"/>
  <c r="S123" i="15"/>
  <c r="T123" i="15"/>
  <c r="U123" i="15"/>
  <c r="V123" i="15"/>
  <c r="W123" i="15"/>
  <c r="X123" i="15"/>
  <c r="Y123" i="15"/>
  <c r="Z123" i="15"/>
  <c r="AA123" i="15"/>
  <c r="AB123" i="15"/>
  <c r="AC123" i="15"/>
  <c r="AD123" i="15"/>
  <c r="AE123" i="15"/>
  <c r="AF123" i="15"/>
  <c r="AG123" i="15"/>
  <c r="AH123" i="15"/>
  <c r="AI123" i="15"/>
  <c r="AJ123" i="15"/>
  <c r="AK123" i="15"/>
  <c r="AL123" i="15"/>
  <c r="AM123" i="15"/>
  <c r="AN123" i="15"/>
  <c r="P124" i="15"/>
  <c r="Q124" i="15"/>
  <c r="R124" i="15"/>
  <c r="S124" i="15"/>
  <c r="T124" i="15"/>
  <c r="U124" i="15"/>
  <c r="V124" i="15"/>
  <c r="W124" i="15"/>
  <c r="X124" i="15"/>
  <c r="Y124" i="15"/>
  <c r="Z124" i="15"/>
  <c r="AA124" i="15"/>
  <c r="AB124" i="15"/>
  <c r="AC124" i="15"/>
  <c r="AD124" i="15"/>
  <c r="AE124" i="15"/>
  <c r="AF124" i="15"/>
  <c r="AG124" i="15"/>
  <c r="AH124" i="15"/>
  <c r="AI124" i="15"/>
  <c r="AJ124" i="15"/>
  <c r="AK124" i="15"/>
  <c r="AL124" i="15"/>
  <c r="AM124" i="15"/>
  <c r="AN124" i="15"/>
  <c r="P125" i="15"/>
  <c r="Q125" i="15"/>
  <c r="R125" i="15"/>
  <c r="S125" i="15"/>
  <c r="T125" i="15"/>
  <c r="U125" i="15"/>
  <c r="V125" i="15"/>
  <c r="W125" i="15"/>
  <c r="X125" i="15"/>
  <c r="Y125" i="15"/>
  <c r="Z125" i="15"/>
  <c r="AA125" i="15"/>
  <c r="AB125" i="15"/>
  <c r="AC125" i="15"/>
  <c r="AD125" i="15"/>
  <c r="AE125" i="15"/>
  <c r="AF125" i="15"/>
  <c r="AG125" i="15"/>
  <c r="AH125" i="15"/>
  <c r="AI125" i="15"/>
  <c r="AJ125" i="15"/>
  <c r="AK125" i="15"/>
  <c r="AL125" i="15"/>
  <c r="AM125" i="15"/>
  <c r="AN125" i="15"/>
  <c r="P126" i="15"/>
  <c r="Q126" i="15"/>
  <c r="R126" i="15"/>
  <c r="S126" i="15"/>
  <c r="T126" i="15"/>
  <c r="U126" i="15"/>
  <c r="V126" i="15"/>
  <c r="W126" i="15"/>
  <c r="X126" i="15"/>
  <c r="Y126" i="15"/>
  <c r="Z126" i="15"/>
  <c r="AA126" i="15"/>
  <c r="AB126" i="15"/>
  <c r="AC126" i="15"/>
  <c r="AD126" i="15"/>
  <c r="AE126" i="15"/>
  <c r="AF126" i="15"/>
  <c r="AG126" i="15"/>
  <c r="AH126" i="15"/>
  <c r="AI126" i="15"/>
  <c r="AJ126" i="15"/>
  <c r="AK126" i="15"/>
  <c r="AL126" i="15"/>
  <c r="AM126" i="15"/>
  <c r="AN126" i="15"/>
  <c r="P127" i="15"/>
  <c r="Q127" i="15"/>
  <c r="R127" i="15"/>
  <c r="S127" i="15"/>
  <c r="T127" i="15"/>
  <c r="U127" i="15"/>
  <c r="V127" i="15"/>
  <c r="W127" i="15"/>
  <c r="X127" i="15"/>
  <c r="Y127" i="15"/>
  <c r="Z127" i="15"/>
  <c r="AA127" i="15"/>
  <c r="AB127" i="15"/>
  <c r="AC127" i="15"/>
  <c r="AD127" i="15"/>
  <c r="AE127" i="15"/>
  <c r="AF127" i="15"/>
  <c r="AG127" i="15"/>
  <c r="AH127" i="15"/>
  <c r="AI127" i="15"/>
  <c r="AJ127" i="15"/>
  <c r="AK127" i="15"/>
  <c r="AL127" i="15"/>
  <c r="AM127" i="15"/>
  <c r="AN127" i="15"/>
  <c r="P128" i="15"/>
  <c r="Q128" i="15"/>
  <c r="R128" i="15"/>
  <c r="S128" i="15"/>
  <c r="T128" i="15"/>
  <c r="U128" i="15"/>
  <c r="V128" i="15"/>
  <c r="W128" i="15"/>
  <c r="X128" i="15"/>
  <c r="Y128" i="15"/>
  <c r="Z128" i="15"/>
  <c r="AA128" i="15"/>
  <c r="AB128" i="15"/>
  <c r="AC128" i="15"/>
  <c r="AD128" i="15"/>
  <c r="AE128" i="15"/>
  <c r="AF128" i="15"/>
  <c r="AG128" i="15"/>
  <c r="AH128" i="15"/>
  <c r="AI128" i="15"/>
  <c r="AJ128" i="15"/>
  <c r="AK128" i="15"/>
  <c r="AL128" i="15"/>
  <c r="AM128" i="15"/>
  <c r="AN128" i="15"/>
  <c r="P129" i="15"/>
  <c r="Q129" i="15"/>
  <c r="R129" i="15"/>
  <c r="S129" i="15"/>
  <c r="T129" i="15"/>
  <c r="U129" i="15"/>
  <c r="V129" i="15"/>
  <c r="W129" i="15"/>
  <c r="X129" i="15"/>
  <c r="Y129" i="15"/>
  <c r="Z129" i="15"/>
  <c r="AA129" i="15"/>
  <c r="AB129" i="15"/>
  <c r="AC129" i="15"/>
  <c r="AD129" i="15"/>
  <c r="AE129" i="15"/>
  <c r="AF129" i="15"/>
  <c r="AG129" i="15"/>
  <c r="AH129" i="15"/>
  <c r="AI129" i="15"/>
  <c r="AJ129" i="15"/>
  <c r="AK129" i="15"/>
  <c r="AL129" i="15"/>
  <c r="AM129" i="15"/>
  <c r="AN129" i="15"/>
  <c r="P130" i="15"/>
  <c r="Q130" i="15"/>
  <c r="R130" i="15"/>
  <c r="S130" i="15"/>
  <c r="T130" i="15"/>
  <c r="U130" i="15"/>
  <c r="V130" i="15"/>
  <c r="W130" i="15"/>
  <c r="X130" i="15"/>
  <c r="Y130" i="15"/>
  <c r="Z130" i="15"/>
  <c r="AA130" i="15"/>
  <c r="AB130" i="15"/>
  <c r="AC130" i="15"/>
  <c r="AD130" i="15"/>
  <c r="AE130" i="15"/>
  <c r="AF130" i="15"/>
  <c r="AG130" i="15"/>
  <c r="AH130" i="15"/>
  <c r="AI130" i="15"/>
  <c r="AJ130" i="15"/>
  <c r="AK130" i="15"/>
  <c r="AL130" i="15"/>
  <c r="AM130" i="15"/>
  <c r="AN130" i="15"/>
  <c r="P131" i="15"/>
  <c r="Q131" i="15"/>
  <c r="R131" i="15"/>
  <c r="S131" i="15"/>
  <c r="T131" i="15"/>
  <c r="U131" i="15"/>
  <c r="V131" i="15"/>
  <c r="W131" i="15"/>
  <c r="X131" i="15"/>
  <c r="Y131" i="15"/>
  <c r="Z131" i="15"/>
  <c r="AA131" i="15"/>
  <c r="AB131" i="15"/>
  <c r="AC131" i="15"/>
  <c r="AD131" i="15"/>
  <c r="AE131" i="15"/>
  <c r="AF131" i="15"/>
  <c r="AG131" i="15"/>
  <c r="AH131" i="15"/>
  <c r="AI131" i="15"/>
  <c r="AJ131" i="15"/>
  <c r="AK131" i="15"/>
  <c r="AL131" i="15"/>
  <c r="AM131" i="15"/>
  <c r="AN131" i="15"/>
  <c r="P132" i="15"/>
  <c r="Q132" i="15"/>
  <c r="R132" i="15"/>
  <c r="S132" i="15"/>
  <c r="T132" i="15"/>
  <c r="U132" i="15"/>
  <c r="V132" i="15"/>
  <c r="W132" i="15"/>
  <c r="X132" i="15"/>
  <c r="Y132" i="15"/>
  <c r="Z132" i="15"/>
  <c r="AA132" i="15"/>
  <c r="AB132" i="15"/>
  <c r="AC132" i="15"/>
  <c r="AD132" i="15"/>
  <c r="AE132" i="15"/>
  <c r="AF132" i="15"/>
  <c r="AG132" i="15"/>
  <c r="AH132" i="15"/>
  <c r="AI132" i="15"/>
  <c r="AJ132" i="15"/>
  <c r="AK132" i="15"/>
  <c r="AL132" i="15"/>
  <c r="AM132" i="15"/>
  <c r="AN132" i="15"/>
  <c r="P133" i="15"/>
  <c r="Q133" i="15"/>
  <c r="R133" i="15"/>
  <c r="S133" i="15"/>
  <c r="T133" i="15"/>
  <c r="U133" i="15"/>
  <c r="V133" i="15"/>
  <c r="W133" i="15"/>
  <c r="X133" i="15"/>
  <c r="Y133" i="15"/>
  <c r="Z133" i="15"/>
  <c r="AA133" i="15"/>
  <c r="AB133" i="15"/>
  <c r="AC133" i="15"/>
  <c r="AD133" i="15"/>
  <c r="AE133" i="15"/>
  <c r="AF133" i="15"/>
  <c r="AG133" i="15"/>
  <c r="AH133" i="15"/>
  <c r="AI133" i="15"/>
  <c r="AJ133" i="15"/>
  <c r="AK133" i="15"/>
  <c r="AL133" i="15"/>
  <c r="AM133" i="15"/>
  <c r="AN133" i="15"/>
  <c r="P134" i="15"/>
  <c r="Q134" i="15"/>
  <c r="R134" i="15"/>
  <c r="S134" i="15"/>
  <c r="T134" i="15"/>
  <c r="U134" i="15"/>
  <c r="V134" i="15"/>
  <c r="W134" i="15"/>
  <c r="X134" i="15"/>
  <c r="Y134" i="15"/>
  <c r="Z134" i="15"/>
  <c r="AA134" i="15"/>
  <c r="AB134" i="15"/>
  <c r="AC134" i="15"/>
  <c r="AD134" i="15"/>
  <c r="AE134" i="15"/>
  <c r="AF134" i="15"/>
  <c r="AG134" i="15"/>
  <c r="AH134" i="15"/>
  <c r="AI134" i="15"/>
  <c r="AJ134" i="15"/>
  <c r="AK134" i="15"/>
  <c r="AL134" i="15"/>
  <c r="AM134" i="15"/>
  <c r="AN134" i="15"/>
  <c r="P135" i="15"/>
  <c r="Q135" i="15"/>
  <c r="R135" i="15"/>
  <c r="S135" i="15"/>
  <c r="T135" i="15"/>
  <c r="U135" i="15"/>
  <c r="V135" i="15"/>
  <c r="W135" i="15"/>
  <c r="X135" i="15"/>
  <c r="Y135" i="15"/>
  <c r="Z135" i="15"/>
  <c r="AA135" i="15"/>
  <c r="AB135" i="15"/>
  <c r="AC135" i="15"/>
  <c r="AD135" i="15"/>
  <c r="AE135" i="15"/>
  <c r="AF135" i="15"/>
  <c r="AG135" i="15"/>
  <c r="AH135" i="15"/>
  <c r="AI135" i="15"/>
  <c r="AJ135" i="15"/>
  <c r="AK135" i="15"/>
  <c r="AL135" i="15"/>
  <c r="AM135" i="15"/>
  <c r="AN135" i="15"/>
  <c r="P136" i="15"/>
  <c r="Q136" i="15"/>
  <c r="R136" i="15"/>
  <c r="S136" i="15"/>
  <c r="T136" i="15"/>
  <c r="U136" i="15"/>
  <c r="V136" i="15"/>
  <c r="W136" i="15"/>
  <c r="X136" i="15"/>
  <c r="Y136" i="15"/>
  <c r="Z136" i="15"/>
  <c r="AA136" i="15"/>
  <c r="AB136" i="15"/>
  <c r="AC136" i="15"/>
  <c r="AD136" i="15"/>
  <c r="AE136" i="15"/>
  <c r="AF136" i="15"/>
  <c r="AG136" i="15"/>
  <c r="AH136" i="15"/>
  <c r="AI136" i="15"/>
  <c r="AJ136" i="15"/>
  <c r="AK136" i="15"/>
  <c r="AL136" i="15"/>
  <c r="AM136" i="15"/>
  <c r="AN136" i="15"/>
  <c r="P137" i="15"/>
  <c r="Q137" i="15"/>
  <c r="R137" i="15"/>
  <c r="S137" i="15"/>
  <c r="T137" i="15"/>
  <c r="U137" i="15"/>
  <c r="V137" i="15"/>
  <c r="W137" i="15"/>
  <c r="X137" i="15"/>
  <c r="Y137" i="15"/>
  <c r="Z137" i="15"/>
  <c r="AA137" i="15"/>
  <c r="AB137" i="15"/>
  <c r="AC137" i="15"/>
  <c r="AD137" i="15"/>
  <c r="AE137" i="15"/>
  <c r="AF137" i="15"/>
  <c r="AG137" i="15"/>
  <c r="AH137" i="15"/>
  <c r="AI137" i="15"/>
  <c r="AJ137" i="15"/>
  <c r="AK137" i="15"/>
  <c r="AL137" i="15"/>
  <c r="AM137" i="15"/>
  <c r="AN137" i="15"/>
  <c r="P138" i="15"/>
  <c r="Q138" i="15"/>
  <c r="R138" i="15"/>
  <c r="S138" i="15"/>
  <c r="T138" i="15"/>
  <c r="U138" i="15"/>
  <c r="V138" i="15"/>
  <c r="W138" i="15"/>
  <c r="X138" i="15"/>
  <c r="Y138" i="15"/>
  <c r="Z138" i="15"/>
  <c r="AA138" i="15"/>
  <c r="AB138" i="15"/>
  <c r="AC138" i="15"/>
  <c r="AD138" i="15"/>
  <c r="AE138" i="15"/>
  <c r="AF138" i="15"/>
  <c r="AG138" i="15"/>
  <c r="AH138" i="15"/>
  <c r="AI138" i="15"/>
  <c r="AJ138" i="15"/>
  <c r="AK138" i="15"/>
  <c r="AL138" i="15"/>
  <c r="AM138" i="15"/>
  <c r="AN138" i="15"/>
  <c r="P139" i="15"/>
  <c r="Q139" i="15"/>
  <c r="R139" i="15"/>
  <c r="S139" i="15"/>
  <c r="T139" i="15"/>
  <c r="U139" i="15"/>
  <c r="V139" i="15"/>
  <c r="W139" i="15"/>
  <c r="X139" i="15"/>
  <c r="Y139" i="15"/>
  <c r="Z139" i="15"/>
  <c r="AA139" i="15"/>
  <c r="AB139" i="15"/>
  <c r="AC139" i="15"/>
  <c r="AD139" i="15"/>
  <c r="AE139" i="15"/>
  <c r="AF139" i="15"/>
  <c r="AG139" i="15"/>
  <c r="AH139" i="15"/>
  <c r="AI139" i="15"/>
  <c r="AJ139" i="15"/>
  <c r="AK139" i="15"/>
  <c r="AL139" i="15"/>
  <c r="AM139" i="15"/>
  <c r="AN139" i="15"/>
  <c r="P140" i="15"/>
  <c r="Q140" i="15"/>
  <c r="R140" i="15"/>
  <c r="S140" i="15"/>
  <c r="T140" i="15"/>
  <c r="U140" i="15"/>
  <c r="V140" i="15"/>
  <c r="W140" i="15"/>
  <c r="X140" i="15"/>
  <c r="Y140" i="15"/>
  <c r="Z140" i="15"/>
  <c r="AA140" i="15"/>
  <c r="AB140" i="15"/>
  <c r="AC140" i="15"/>
  <c r="AD140" i="15"/>
  <c r="AE140" i="15"/>
  <c r="AF140" i="15"/>
  <c r="AG140" i="15"/>
  <c r="AH140" i="15"/>
  <c r="AI140" i="15"/>
  <c r="AJ140" i="15"/>
  <c r="AK140" i="15"/>
  <c r="AL140" i="15"/>
  <c r="AM140" i="15"/>
  <c r="AN140" i="15"/>
  <c r="P141" i="15"/>
  <c r="Q141" i="15"/>
  <c r="R141" i="15"/>
  <c r="S141" i="15"/>
  <c r="T141" i="15"/>
  <c r="U141" i="15"/>
  <c r="V141" i="15"/>
  <c r="W141" i="15"/>
  <c r="X141" i="15"/>
  <c r="Y141" i="15"/>
  <c r="Z141" i="15"/>
  <c r="AA141" i="15"/>
  <c r="AB141" i="15"/>
  <c r="AC141" i="15"/>
  <c r="AD141" i="15"/>
  <c r="AE141" i="15"/>
  <c r="AF141" i="15"/>
  <c r="AG141" i="15"/>
  <c r="AH141" i="15"/>
  <c r="AI141" i="15"/>
  <c r="AJ141" i="15"/>
  <c r="AK141" i="15"/>
  <c r="AL141" i="15"/>
  <c r="AM141" i="15"/>
  <c r="AN141" i="15"/>
  <c r="P142" i="15"/>
  <c r="Q142" i="15"/>
  <c r="R142" i="15"/>
  <c r="S142" i="15"/>
  <c r="T142" i="15"/>
  <c r="U142" i="15"/>
  <c r="V142" i="15"/>
  <c r="W142" i="15"/>
  <c r="X142" i="15"/>
  <c r="Y142" i="15"/>
  <c r="Z142" i="15"/>
  <c r="AA142" i="15"/>
  <c r="AB142" i="15"/>
  <c r="AC142" i="15"/>
  <c r="AD142" i="15"/>
  <c r="AE142" i="15"/>
  <c r="AF142" i="15"/>
  <c r="AG142" i="15"/>
  <c r="AH142" i="15"/>
  <c r="AI142" i="15"/>
  <c r="AJ142" i="15"/>
  <c r="AK142" i="15"/>
  <c r="AL142" i="15"/>
  <c r="AM142" i="15"/>
  <c r="AN142" i="15"/>
  <c r="P143" i="15"/>
  <c r="Q143" i="15"/>
  <c r="R143" i="15"/>
  <c r="S143" i="15"/>
  <c r="T143" i="15"/>
  <c r="U143" i="15"/>
  <c r="V143" i="15"/>
  <c r="W143" i="15"/>
  <c r="X143" i="15"/>
  <c r="Y143" i="15"/>
  <c r="Z143" i="15"/>
  <c r="AA143" i="15"/>
  <c r="AB143" i="15"/>
  <c r="AC143" i="15"/>
  <c r="AD143" i="15"/>
  <c r="AE143" i="15"/>
  <c r="AF143" i="15"/>
  <c r="AG143" i="15"/>
  <c r="AH143" i="15"/>
  <c r="AI143" i="15"/>
  <c r="AJ143" i="15"/>
  <c r="AK143" i="15"/>
  <c r="AL143" i="15"/>
  <c r="AM143" i="15"/>
  <c r="AN143" i="15"/>
  <c r="P144" i="15"/>
  <c r="Q144" i="15"/>
  <c r="R144" i="15"/>
  <c r="S144" i="15"/>
  <c r="T144" i="15"/>
  <c r="U144" i="15"/>
  <c r="V144" i="15"/>
  <c r="W144" i="15"/>
  <c r="X144" i="15"/>
  <c r="Y144" i="15"/>
  <c r="Z144" i="15"/>
  <c r="AA144" i="15"/>
  <c r="AB144" i="15"/>
  <c r="AC144" i="15"/>
  <c r="AD144" i="15"/>
  <c r="AE144" i="15"/>
  <c r="AF144" i="15"/>
  <c r="AG144" i="15"/>
  <c r="AH144" i="15"/>
  <c r="AI144" i="15"/>
  <c r="AJ144" i="15"/>
  <c r="AK144" i="15"/>
  <c r="AL144" i="15"/>
  <c r="AM144" i="15"/>
  <c r="AN144" i="15"/>
  <c r="P145" i="15"/>
  <c r="Q145" i="15"/>
  <c r="R145" i="15"/>
  <c r="S145" i="15"/>
  <c r="T145" i="15"/>
  <c r="U145" i="15"/>
  <c r="V145" i="15"/>
  <c r="W145" i="15"/>
  <c r="X145" i="15"/>
  <c r="Y145" i="15"/>
  <c r="Z145" i="15"/>
  <c r="AA145" i="15"/>
  <c r="AB145" i="15"/>
  <c r="AC145" i="15"/>
  <c r="AD145" i="15"/>
  <c r="AE145" i="15"/>
  <c r="AF145" i="15"/>
  <c r="AG145" i="15"/>
  <c r="AH145" i="15"/>
  <c r="AI145" i="15"/>
  <c r="AJ145" i="15"/>
  <c r="AK145" i="15"/>
  <c r="AL145" i="15"/>
  <c r="AM145" i="15"/>
  <c r="AN145" i="15"/>
  <c r="P146" i="15"/>
  <c r="Q146" i="15"/>
  <c r="R146" i="15"/>
  <c r="S146" i="15"/>
  <c r="T146" i="15"/>
  <c r="U146" i="15"/>
  <c r="V146" i="15"/>
  <c r="W146" i="15"/>
  <c r="X146" i="15"/>
  <c r="Y146" i="15"/>
  <c r="Z146" i="15"/>
  <c r="AA146" i="15"/>
  <c r="AB146" i="15"/>
  <c r="AC146" i="15"/>
  <c r="AD146" i="15"/>
  <c r="AE146" i="15"/>
  <c r="AF146" i="15"/>
  <c r="AG146" i="15"/>
  <c r="AH146" i="15"/>
  <c r="AI146" i="15"/>
  <c r="AJ146" i="15"/>
  <c r="AK146" i="15"/>
  <c r="AL146" i="15"/>
  <c r="AM146" i="15"/>
  <c r="AN146" i="15"/>
  <c r="P147" i="15"/>
  <c r="Q147" i="15"/>
  <c r="R147" i="15"/>
  <c r="S147" i="15"/>
  <c r="T147" i="15"/>
  <c r="U147" i="15"/>
  <c r="V147" i="15"/>
  <c r="W147" i="15"/>
  <c r="X147" i="15"/>
  <c r="Y147" i="15"/>
  <c r="Z147" i="15"/>
  <c r="AA147" i="15"/>
  <c r="AB147" i="15"/>
  <c r="AC147" i="15"/>
  <c r="AD147" i="15"/>
  <c r="AE147" i="15"/>
  <c r="AF147" i="15"/>
  <c r="AG147" i="15"/>
  <c r="AH147" i="15"/>
  <c r="AI147" i="15"/>
  <c r="AJ147" i="15"/>
  <c r="AK147" i="15"/>
  <c r="AL147" i="15"/>
  <c r="AM147" i="15"/>
  <c r="AN147" i="15"/>
  <c r="P148" i="15"/>
  <c r="Q148" i="15"/>
  <c r="R148" i="15"/>
  <c r="S148" i="15"/>
  <c r="T148" i="15"/>
  <c r="U148" i="15"/>
  <c r="V148" i="15"/>
  <c r="W148" i="15"/>
  <c r="X148" i="15"/>
  <c r="Y148" i="15"/>
  <c r="Z148" i="15"/>
  <c r="AA148" i="15"/>
  <c r="AB148" i="15"/>
  <c r="AC148" i="15"/>
  <c r="AD148" i="15"/>
  <c r="AE148" i="15"/>
  <c r="AF148" i="15"/>
  <c r="AG148" i="15"/>
  <c r="AH148" i="15"/>
  <c r="AI148" i="15"/>
  <c r="AJ148" i="15"/>
  <c r="AK148" i="15"/>
  <c r="AL148" i="15"/>
  <c r="AM148" i="15"/>
  <c r="AN148" i="15"/>
  <c r="P149" i="15"/>
  <c r="Q149" i="15"/>
  <c r="R149" i="15"/>
  <c r="S149" i="15"/>
  <c r="T149" i="15"/>
  <c r="U149" i="15"/>
  <c r="V149" i="15"/>
  <c r="W149" i="15"/>
  <c r="X149" i="15"/>
  <c r="Y149" i="15"/>
  <c r="Z149" i="15"/>
  <c r="AA149" i="15"/>
  <c r="AB149" i="15"/>
  <c r="AC149" i="15"/>
  <c r="AD149" i="15"/>
  <c r="AE149" i="15"/>
  <c r="AF149" i="15"/>
  <c r="AG149" i="15"/>
  <c r="AH149" i="15"/>
  <c r="AI149" i="15"/>
  <c r="AJ149" i="15"/>
  <c r="AK149" i="15"/>
  <c r="AL149" i="15"/>
  <c r="AM149" i="15"/>
  <c r="AN149" i="15"/>
  <c r="P150" i="15"/>
  <c r="Q150" i="15"/>
  <c r="R150" i="15"/>
  <c r="S150" i="15"/>
  <c r="T150" i="15"/>
  <c r="U150" i="15"/>
  <c r="V150" i="15"/>
  <c r="W150" i="15"/>
  <c r="X150" i="15"/>
  <c r="Y150" i="15"/>
  <c r="Z150" i="15"/>
  <c r="AA150" i="15"/>
  <c r="AB150" i="15"/>
  <c r="AC150" i="15"/>
  <c r="AD150" i="15"/>
  <c r="AE150" i="15"/>
  <c r="AF150" i="15"/>
  <c r="AG150" i="15"/>
  <c r="AH150" i="15"/>
  <c r="AI150" i="15"/>
  <c r="AJ150" i="15"/>
  <c r="AK150" i="15"/>
  <c r="AL150" i="15"/>
  <c r="AM150" i="15"/>
  <c r="AN150" i="15"/>
  <c r="P151" i="15"/>
  <c r="Q151" i="15"/>
  <c r="R151" i="15"/>
  <c r="S151" i="15"/>
  <c r="T151" i="15"/>
  <c r="U151" i="15"/>
  <c r="V151" i="15"/>
  <c r="W151" i="15"/>
  <c r="X151" i="15"/>
  <c r="Y151" i="15"/>
  <c r="Z151" i="15"/>
  <c r="AA151" i="15"/>
  <c r="AB151" i="15"/>
  <c r="AC151" i="15"/>
  <c r="AD151" i="15"/>
  <c r="AE151" i="15"/>
  <c r="AF151" i="15"/>
  <c r="AG151" i="15"/>
  <c r="AH151" i="15"/>
  <c r="AI151" i="15"/>
  <c r="AJ151" i="15"/>
  <c r="AK151" i="15"/>
  <c r="AL151" i="15"/>
  <c r="AM151" i="15"/>
  <c r="AN151" i="15"/>
  <c r="P152" i="15"/>
  <c r="Q152" i="15"/>
  <c r="R152" i="15"/>
  <c r="S152" i="15"/>
  <c r="T152" i="15"/>
  <c r="U152" i="15"/>
  <c r="V152" i="15"/>
  <c r="W152" i="15"/>
  <c r="X152" i="15"/>
  <c r="Y152" i="15"/>
  <c r="Z152" i="15"/>
  <c r="AA152" i="15"/>
  <c r="AB152" i="15"/>
  <c r="AC152" i="15"/>
  <c r="AD152" i="15"/>
  <c r="AE152" i="15"/>
  <c r="AF152" i="15"/>
  <c r="AG152" i="15"/>
  <c r="AH152" i="15"/>
  <c r="AI152" i="15"/>
  <c r="AJ152" i="15"/>
  <c r="AK152" i="15"/>
  <c r="AL152" i="15"/>
  <c r="AM152" i="15"/>
  <c r="AN152" i="15"/>
  <c r="P153" i="15"/>
  <c r="Q153" i="15"/>
  <c r="R153" i="15"/>
  <c r="S153" i="15"/>
  <c r="T153" i="15"/>
  <c r="U153" i="15"/>
  <c r="V153" i="15"/>
  <c r="W153" i="15"/>
  <c r="X153" i="15"/>
  <c r="Y153" i="15"/>
  <c r="Z153" i="15"/>
  <c r="AA153" i="15"/>
  <c r="AB153" i="15"/>
  <c r="AC153" i="15"/>
  <c r="AD153" i="15"/>
  <c r="AE153" i="15"/>
  <c r="AF153" i="15"/>
  <c r="AG153" i="15"/>
  <c r="AH153" i="15"/>
  <c r="AI153" i="15"/>
  <c r="AJ153" i="15"/>
  <c r="AK153" i="15"/>
  <c r="AL153" i="15"/>
  <c r="AM153" i="15"/>
  <c r="AN153" i="15"/>
  <c r="P154" i="15"/>
  <c r="Q154" i="15"/>
  <c r="R154" i="15"/>
  <c r="S154" i="15"/>
  <c r="T154" i="15"/>
  <c r="U154" i="15"/>
  <c r="V154" i="15"/>
  <c r="W154" i="15"/>
  <c r="X154" i="15"/>
  <c r="Y154" i="15"/>
  <c r="Z154" i="15"/>
  <c r="AA154" i="15"/>
  <c r="AB154" i="15"/>
  <c r="AC154" i="15"/>
  <c r="AD154" i="15"/>
  <c r="AE154" i="15"/>
  <c r="AF154" i="15"/>
  <c r="AG154" i="15"/>
  <c r="AH154" i="15"/>
  <c r="AI154" i="15"/>
  <c r="AJ154" i="15"/>
  <c r="AK154" i="15"/>
  <c r="AL154" i="15"/>
  <c r="AM154" i="15"/>
  <c r="AN154" i="15"/>
  <c r="P155" i="15"/>
  <c r="Q155" i="15"/>
  <c r="R155" i="15"/>
  <c r="S155" i="15"/>
  <c r="T155" i="15"/>
  <c r="U155" i="15"/>
  <c r="V155" i="15"/>
  <c r="W155" i="15"/>
  <c r="X155" i="15"/>
  <c r="Y155" i="15"/>
  <c r="Z155" i="15"/>
  <c r="AA155" i="15"/>
  <c r="AB155" i="15"/>
  <c r="AC155" i="15"/>
  <c r="AD155" i="15"/>
  <c r="AE155" i="15"/>
  <c r="AF155" i="15"/>
  <c r="AG155" i="15"/>
  <c r="AH155" i="15"/>
  <c r="AI155" i="15"/>
  <c r="AJ155" i="15"/>
  <c r="AK155" i="15"/>
  <c r="AL155" i="15"/>
  <c r="AM155" i="15"/>
  <c r="AN155" i="15"/>
  <c r="P156" i="15"/>
  <c r="Q156" i="15"/>
  <c r="R156" i="15"/>
  <c r="S156" i="15"/>
  <c r="T156" i="15"/>
  <c r="U156" i="15"/>
  <c r="V156" i="15"/>
  <c r="W156" i="15"/>
  <c r="X156" i="15"/>
  <c r="Y156" i="15"/>
  <c r="Z156" i="15"/>
  <c r="AA156" i="15"/>
  <c r="AB156" i="15"/>
  <c r="AC156" i="15"/>
  <c r="AD156" i="15"/>
  <c r="AE156" i="15"/>
  <c r="AF156" i="15"/>
  <c r="AG156" i="15"/>
  <c r="AH156" i="15"/>
  <c r="AI156" i="15"/>
  <c r="AJ156" i="15"/>
  <c r="AK156" i="15"/>
  <c r="AL156" i="15"/>
  <c r="AM156" i="15"/>
  <c r="AN156" i="15"/>
  <c r="P157" i="15"/>
  <c r="Q157" i="15"/>
  <c r="R157" i="15"/>
  <c r="S157" i="15"/>
  <c r="T157" i="15"/>
  <c r="U157" i="15"/>
  <c r="V157" i="15"/>
  <c r="W157" i="15"/>
  <c r="X157" i="15"/>
  <c r="Y157" i="15"/>
  <c r="Z157" i="15"/>
  <c r="AA157" i="15"/>
  <c r="AB157" i="15"/>
  <c r="AC157" i="15"/>
  <c r="AD157" i="15"/>
  <c r="AE157" i="15"/>
  <c r="AF157" i="15"/>
  <c r="AG157" i="15"/>
  <c r="AH157" i="15"/>
  <c r="AI157" i="15"/>
  <c r="AJ157" i="15"/>
  <c r="AK157" i="15"/>
  <c r="AL157" i="15"/>
  <c r="AM157" i="15"/>
  <c r="AN157" i="15"/>
  <c r="P158" i="15"/>
  <c r="Q158" i="15"/>
  <c r="R158" i="15"/>
  <c r="S158" i="15"/>
  <c r="T158" i="15"/>
  <c r="U158" i="15"/>
  <c r="V158" i="15"/>
  <c r="W158" i="15"/>
  <c r="X158" i="15"/>
  <c r="Y158" i="15"/>
  <c r="Z158" i="15"/>
  <c r="AA158" i="15"/>
  <c r="AB158" i="15"/>
  <c r="AC158" i="15"/>
  <c r="AD158" i="15"/>
  <c r="AE158" i="15"/>
  <c r="AF158" i="15"/>
  <c r="AG158" i="15"/>
  <c r="AH158" i="15"/>
  <c r="AI158" i="15"/>
  <c r="AJ158" i="15"/>
  <c r="AK158" i="15"/>
  <c r="AL158" i="15"/>
  <c r="AM158" i="15"/>
  <c r="AN158" i="15"/>
  <c r="P159" i="15"/>
  <c r="Q159" i="15"/>
  <c r="R159" i="15"/>
  <c r="S159" i="15"/>
  <c r="T159" i="15"/>
  <c r="U159" i="15"/>
  <c r="V159" i="15"/>
  <c r="W159" i="15"/>
  <c r="X159" i="15"/>
  <c r="Y159" i="15"/>
  <c r="Z159" i="15"/>
  <c r="AA159" i="15"/>
  <c r="AB159" i="15"/>
  <c r="AC159" i="15"/>
  <c r="AD159" i="15"/>
  <c r="AE159" i="15"/>
  <c r="AF159" i="15"/>
  <c r="AG159" i="15"/>
  <c r="AH159" i="15"/>
  <c r="AI159" i="15"/>
  <c r="AJ159" i="15"/>
  <c r="AK159" i="15"/>
  <c r="AL159" i="15"/>
  <c r="AM159" i="15"/>
  <c r="AN159" i="15"/>
  <c r="P160" i="15"/>
  <c r="Q160" i="15"/>
  <c r="R160" i="15"/>
  <c r="S160" i="15"/>
  <c r="T160" i="15"/>
  <c r="U160" i="15"/>
  <c r="V160" i="15"/>
  <c r="W160" i="15"/>
  <c r="X160" i="15"/>
  <c r="Y160" i="15"/>
  <c r="Z160" i="15"/>
  <c r="AA160" i="15"/>
  <c r="AB160" i="15"/>
  <c r="AC160" i="15"/>
  <c r="AD160" i="15"/>
  <c r="AE160" i="15"/>
  <c r="AF160" i="15"/>
  <c r="AG160" i="15"/>
  <c r="AH160" i="15"/>
  <c r="AI160" i="15"/>
  <c r="AJ160" i="15"/>
  <c r="AK160" i="15"/>
  <c r="AL160" i="15"/>
  <c r="AM160" i="15"/>
  <c r="AN160" i="15"/>
  <c r="P161" i="15"/>
  <c r="Q161" i="15"/>
  <c r="R161" i="15"/>
  <c r="S161" i="15"/>
  <c r="T161" i="15"/>
  <c r="U161" i="15"/>
  <c r="V161" i="15"/>
  <c r="W161" i="15"/>
  <c r="X161" i="15"/>
  <c r="Y161" i="15"/>
  <c r="Z161" i="15"/>
  <c r="AA161" i="15"/>
  <c r="AB161" i="15"/>
  <c r="AC161" i="15"/>
  <c r="AD161" i="15"/>
  <c r="AE161" i="15"/>
  <c r="AF161" i="15"/>
  <c r="AG161" i="15"/>
  <c r="AH161" i="15"/>
  <c r="AI161" i="15"/>
  <c r="AJ161" i="15"/>
  <c r="AK161" i="15"/>
  <c r="AL161" i="15"/>
  <c r="AM161" i="15"/>
  <c r="AN161" i="15"/>
  <c r="P162" i="15"/>
  <c r="Q162" i="15"/>
  <c r="R162" i="15"/>
  <c r="S162" i="15"/>
  <c r="T162" i="15"/>
  <c r="U162" i="15"/>
  <c r="V162" i="15"/>
  <c r="W162" i="15"/>
  <c r="X162" i="15"/>
  <c r="Y162" i="15"/>
  <c r="Z162" i="15"/>
  <c r="AA162" i="15"/>
  <c r="AB162" i="15"/>
  <c r="AC162" i="15"/>
  <c r="AD162" i="15"/>
  <c r="AE162" i="15"/>
  <c r="AF162" i="15"/>
  <c r="AG162" i="15"/>
  <c r="AH162" i="15"/>
  <c r="AI162" i="15"/>
  <c r="AJ162" i="15"/>
  <c r="AK162" i="15"/>
  <c r="AL162" i="15"/>
  <c r="AM162" i="15"/>
  <c r="AN162" i="15"/>
  <c r="P163" i="15"/>
  <c r="Q163" i="15"/>
  <c r="R163" i="15"/>
  <c r="S163" i="15"/>
  <c r="T163" i="15"/>
  <c r="U163" i="15"/>
  <c r="V163" i="15"/>
  <c r="W163" i="15"/>
  <c r="X163" i="15"/>
  <c r="Y163" i="15"/>
  <c r="Z163" i="15"/>
  <c r="AA163" i="15"/>
  <c r="AB163" i="15"/>
  <c r="AC163" i="15"/>
  <c r="AD163" i="15"/>
  <c r="AE163" i="15"/>
  <c r="AF163" i="15"/>
  <c r="AG163" i="15"/>
  <c r="AH163" i="15"/>
  <c r="AI163" i="15"/>
  <c r="AJ163" i="15"/>
  <c r="AK163" i="15"/>
  <c r="AL163" i="15"/>
  <c r="AM163" i="15"/>
  <c r="AN163" i="15"/>
  <c r="P164" i="15"/>
  <c r="Q164" i="15"/>
  <c r="R164" i="15"/>
  <c r="S164" i="15"/>
  <c r="T164" i="15"/>
  <c r="U164" i="15"/>
  <c r="V164" i="15"/>
  <c r="W164" i="15"/>
  <c r="X164" i="15"/>
  <c r="Y164" i="15"/>
  <c r="Z164" i="15"/>
  <c r="AA164" i="15"/>
  <c r="AB164" i="15"/>
  <c r="AC164" i="15"/>
  <c r="AD164" i="15"/>
  <c r="AE164" i="15"/>
  <c r="AF164" i="15"/>
  <c r="AG164" i="15"/>
  <c r="AH164" i="15"/>
  <c r="AI164" i="15"/>
  <c r="AJ164" i="15"/>
  <c r="AK164" i="15"/>
  <c r="AL164" i="15"/>
  <c r="AM164" i="15"/>
  <c r="AN164" i="15"/>
  <c r="P165" i="15"/>
  <c r="Q165" i="15"/>
  <c r="R165" i="15"/>
  <c r="S165" i="15"/>
  <c r="T165" i="15"/>
  <c r="U165" i="15"/>
  <c r="V165" i="15"/>
  <c r="W165" i="15"/>
  <c r="X165" i="15"/>
  <c r="Y165" i="15"/>
  <c r="Z165" i="15"/>
  <c r="AA165" i="15"/>
  <c r="AB165" i="15"/>
  <c r="AC165" i="15"/>
  <c r="AD165" i="15"/>
  <c r="AE165" i="15"/>
  <c r="AF165" i="15"/>
  <c r="AG165" i="15"/>
  <c r="AH165" i="15"/>
  <c r="AI165" i="15"/>
  <c r="AJ165" i="15"/>
  <c r="AK165" i="15"/>
  <c r="AL165" i="15"/>
  <c r="AM165" i="15"/>
  <c r="AN165" i="15"/>
  <c r="P166" i="15"/>
  <c r="Q166" i="15"/>
  <c r="R166" i="15"/>
  <c r="S166" i="15"/>
  <c r="T166" i="15"/>
  <c r="U166" i="15"/>
  <c r="V166" i="15"/>
  <c r="W166" i="15"/>
  <c r="X166" i="15"/>
  <c r="Y166" i="15"/>
  <c r="Z166" i="15"/>
  <c r="AA166" i="15"/>
  <c r="AB166" i="15"/>
  <c r="AC166" i="15"/>
  <c r="AD166" i="15"/>
  <c r="AE166" i="15"/>
  <c r="AF166" i="15"/>
  <c r="AG166" i="15"/>
  <c r="AH166" i="15"/>
  <c r="AI166" i="15"/>
  <c r="AJ166" i="15"/>
  <c r="AK166" i="15"/>
  <c r="AL166" i="15"/>
  <c r="AM166" i="15"/>
  <c r="AN166" i="15"/>
  <c r="P167" i="15"/>
  <c r="Q167" i="15"/>
  <c r="R167" i="15"/>
  <c r="S167" i="15"/>
  <c r="T167" i="15"/>
  <c r="U167" i="15"/>
  <c r="V167" i="15"/>
  <c r="W167" i="15"/>
  <c r="X167" i="15"/>
  <c r="Y167" i="15"/>
  <c r="Z167" i="15"/>
  <c r="AA167" i="15"/>
  <c r="AB167" i="15"/>
  <c r="AC167" i="15"/>
  <c r="AD167" i="15"/>
  <c r="AE167" i="15"/>
  <c r="AF167" i="15"/>
  <c r="AG167" i="15"/>
  <c r="AH167" i="15"/>
  <c r="AI167" i="15"/>
  <c r="AJ167" i="15"/>
  <c r="AK167" i="15"/>
  <c r="AL167" i="15"/>
  <c r="AM167" i="15"/>
  <c r="AN167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AI9" i="15"/>
  <c r="AJ9" i="15"/>
  <c r="AK9" i="15"/>
  <c r="AL9" i="15"/>
  <c r="AM9" i="15"/>
  <c r="AN9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AF10" i="15"/>
  <c r="AG10" i="15"/>
  <c r="AH10" i="15"/>
  <c r="AI10" i="15"/>
  <c r="AJ10" i="15"/>
  <c r="AK10" i="15"/>
  <c r="AL10" i="15"/>
  <c r="AM10" i="15"/>
  <c r="AN10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AI11" i="15"/>
  <c r="AJ11" i="15"/>
  <c r="AK11" i="15"/>
  <c r="AL11" i="15"/>
  <c r="AM11" i="15"/>
  <c r="AN11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AI12" i="15"/>
  <c r="AJ12" i="15"/>
  <c r="AK12" i="15"/>
  <c r="AL12" i="15"/>
  <c r="AM12" i="15"/>
  <c r="AN12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L13" i="15"/>
  <c r="AM13" i="15"/>
  <c r="AN13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L14" i="15"/>
  <c r="AM14" i="15"/>
  <c r="AN14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16" i="15"/>
  <c r="AM16" i="15"/>
  <c r="AN16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AI17" i="15"/>
  <c r="AJ17" i="15"/>
  <c r="AK17" i="15"/>
  <c r="AL17" i="15"/>
  <c r="AM17" i="15"/>
  <c r="AN17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AI18" i="15"/>
  <c r="AJ18" i="15"/>
  <c r="AK18" i="15"/>
  <c r="AL18" i="15"/>
  <c r="AM18" i="15"/>
  <c r="AN18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AI19" i="15"/>
  <c r="AJ19" i="15"/>
  <c r="AK19" i="15"/>
  <c r="AL19" i="15"/>
  <c r="AM19" i="15"/>
  <c r="AN19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L20" i="15"/>
  <c r="AM20" i="15"/>
  <c r="AN20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AI21" i="15"/>
  <c r="AJ21" i="15"/>
  <c r="AK21" i="15"/>
  <c r="AL21" i="15"/>
  <c r="AM21" i="15"/>
  <c r="AN21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AI22" i="15"/>
  <c r="AJ22" i="15"/>
  <c r="AK22" i="15"/>
  <c r="AL22" i="15"/>
  <c r="AM22" i="15"/>
  <c r="AN22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AI23" i="15"/>
  <c r="AJ23" i="15"/>
  <c r="AK23" i="15"/>
  <c r="AL23" i="15"/>
  <c r="AM23" i="15"/>
  <c r="AN23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AK24" i="15"/>
  <c r="AL24" i="15"/>
  <c r="AM24" i="15"/>
  <c r="AN24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AI25" i="15"/>
  <c r="AJ25" i="15"/>
  <c r="AK25" i="15"/>
  <c r="AL25" i="15"/>
  <c r="AM25" i="15"/>
  <c r="AN25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AH26" i="15"/>
  <c r="AI26" i="15"/>
  <c r="AJ26" i="15"/>
  <c r="AK26" i="15"/>
  <c r="AL26" i="15"/>
  <c r="AM26" i="15"/>
  <c r="AN26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AI27" i="15"/>
  <c r="AJ27" i="15"/>
  <c r="AK27" i="15"/>
  <c r="AL27" i="15"/>
  <c r="AM27" i="15"/>
  <c r="AN27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AG28" i="15"/>
  <c r="AH28" i="15"/>
  <c r="AI28" i="15"/>
  <c r="AJ28" i="15"/>
  <c r="AK28" i="15"/>
  <c r="AL28" i="15"/>
  <c r="AM28" i="15"/>
  <c r="AN28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AI29" i="15"/>
  <c r="AJ29" i="15"/>
  <c r="AK29" i="15"/>
  <c r="AL29" i="15"/>
  <c r="AM29" i="15"/>
  <c r="AN29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AG30" i="15"/>
  <c r="AH30" i="15"/>
  <c r="AI30" i="15"/>
  <c r="AJ30" i="15"/>
  <c r="AK30" i="15"/>
  <c r="AL30" i="15"/>
  <c r="AM30" i="15"/>
  <c r="AN30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H31" i="15"/>
  <c r="AI31" i="15"/>
  <c r="AJ31" i="15"/>
  <c r="AK31" i="15"/>
  <c r="AL31" i="15"/>
  <c r="AM31" i="15"/>
  <c r="AN31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AK32" i="15"/>
  <c r="AL32" i="15"/>
  <c r="AM32" i="15"/>
  <c r="AN32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AG33" i="15"/>
  <c r="AH33" i="15"/>
  <c r="AI33" i="15"/>
  <c r="AJ33" i="15"/>
  <c r="AK33" i="15"/>
  <c r="AL33" i="15"/>
  <c r="AM33" i="15"/>
  <c r="AN33" i="15"/>
  <c r="R34" i="15"/>
  <c r="S34" i="15"/>
  <c r="T34" i="15"/>
  <c r="U34" i="15"/>
  <c r="V34" i="15"/>
  <c r="W34" i="15"/>
  <c r="X34" i="15"/>
  <c r="Y34" i="15"/>
  <c r="Z34" i="15"/>
  <c r="AA34" i="15"/>
  <c r="AB34" i="15"/>
  <c r="AC34" i="15"/>
  <c r="AD34" i="15"/>
  <c r="AE34" i="15"/>
  <c r="AF34" i="15"/>
  <c r="AG34" i="15"/>
  <c r="AH34" i="15"/>
  <c r="AI34" i="15"/>
  <c r="AJ34" i="15"/>
  <c r="AK34" i="15"/>
  <c r="AL34" i="15"/>
  <c r="AM34" i="15"/>
  <c r="AN34" i="15"/>
  <c r="R35" i="15"/>
  <c r="S35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AF35" i="15"/>
  <c r="AG35" i="15"/>
  <c r="AH35" i="15"/>
  <c r="AI35" i="15"/>
  <c r="AJ35" i="15"/>
  <c r="AK35" i="15"/>
  <c r="AL35" i="15"/>
  <c r="AM35" i="15"/>
  <c r="AN35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AG36" i="15"/>
  <c r="AH36" i="15"/>
  <c r="AI36" i="15"/>
  <c r="AJ36" i="15"/>
  <c r="AK36" i="15"/>
  <c r="AL36" i="15"/>
  <c r="AM36" i="15"/>
  <c r="AN36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AF37" i="15"/>
  <c r="AG37" i="15"/>
  <c r="AH37" i="15"/>
  <c r="AI37" i="15"/>
  <c r="AJ37" i="15"/>
  <c r="AK37" i="15"/>
  <c r="AL37" i="15"/>
  <c r="AM37" i="15"/>
  <c r="AN37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AE38" i="15"/>
  <c r="AF38" i="15"/>
  <c r="AG38" i="15"/>
  <c r="AH38" i="15"/>
  <c r="AI38" i="15"/>
  <c r="AJ38" i="15"/>
  <c r="AK38" i="15"/>
  <c r="AL38" i="15"/>
  <c r="AM38" i="15"/>
  <c r="AN38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AF39" i="15"/>
  <c r="AG39" i="15"/>
  <c r="AH39" i="15"/>
  <c r="AI39" i="15"/>
  <c r="AJ39" i="15"/>
  <c r="AK39" i="15"/>
  <c r="AL39" i="15"/>
  <c r="AM39" i="15"/>
  <c r="AN39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AE40" i="15"/>
  <c r="AF40" i="15"/>
  <c r="AG40" i="15"/>
  <c r="AH40" i="15"/>
  <c r="AI40" i="15"/>
  <c r="AJ40" i="15"/>
  <c r="AK40" i="15"/>
  <c r="AL40" i="15"/>
  <c r="AM40" i="15"/>
  <c r="AN40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AE41" i="15"/>
  <c r="AF41" i="15"/>
  <c r="AG41" i="15"/>
  <c r="AH41" i="15"/>
  <c r="AI41" i="15"/>
  <c r="AJ41" i="15"/>
  <c r="AK41" i="15"/>
  <c r="AL41" i="15"/>
  <c r="AM41" i="15"/>
  <c r="AN41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D42" i="15"/>
  <c r="AE42" i="15"/>
  <c r="AF42" i="15"/>
  <c r="AG42" i="15"/>
  <c r="AH42" i="15"/>
  <c r="AI42" i="15"/>
  <c r="AJ42" i="15"/>
  <c r="AK42" i="15"/>
  <c r="AL42" i="15"/>
  <c r="AM42" i="15"/>
  <c r="AN42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9" i="15"/>
  <c r="Q8" i="15"/>
  <c r="P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AM8" i="15"/>
  <c r="AN8" i="15"/>
  <c r="R8" i="15"/>
  <c r="S8" i="15"/>
  <c r="T8" i="15"/>
  <c r="U8" i="15"/>
  <c r="A4" i="3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D20" i="14" s="1"/>
  <c r="C21" i="14"/>
  <c r="D21" i="14" s="1"/>
  <c r="C22" i="14"/>
  <c r="D22" i="14" s="1"/>
  <c r="C23" i="14"/>
  <c r="D23" i="14" s="1"/>
  <c r="C24" i="14"/>
  <c r="D24" i="14" s="1"/>
  <c r="C25" i="14"/>
  <c r="D25" i="14" s="1"/>
  <c r="C26" i="14"/>
  <c r="D26" i="14" s="1"/>
  <c r="C2" i="14"/>
  <c r="B19" i="14"/>
  <c r="B18" i="14"/>
  <c r="D18" i="14" s="1"/>
  <c r="B17" i="14"/>
  <c r="B16" i="14"/>
  <c r="D16" i="14" s="1"/>
  <c r="B15" i="14"/>
  <c r="B14" i="14"/>
  <c r="D14" i="14" s="1"/>
  <c r="B13" i="14"/>
  <c r="B12" i="14"/>
  <c r="B11" i="14"/>
  <c r="B10" i="14"/>
  <c r="D10" i="14" s="1"/>
  <c r="B9" i="14"/>
  <c r="B8" i="14"/>
  <c r="D8" i="14" s="1"/>
  <c r="B7" i="14"/>
  <c r="B6" i="14"/>
  <c r="B5" i="14"/>
  <c r="B4" i="14"/>
  <c r="B3" i="14"/>
  <c r="B2" i="14"/>
  <c r="A3" i="14"/>
  <c r="A4" i="14"/>
  <c r="A5" i="14"/>
  <c r="A6" i="14"/>
  <c r="D6" i="14" s="1"/>
  <c r="A2" i="14"/>
  <c r="CT99" i="13"/>
  <c r="CV99" i="13"/>
  <c r="CR99" i="13"/>
  <c r="CS99" i="13"/>
  <c r="CU99" i="13"/>
  <c r="C8" i="13"/>
  <c r="C100" i="13" s="1"/>
  <c r="C9" i="13"/>
  <c r="C101" i="13" s="1"/>
  <c r="C10" i="13"/>
  <c r="C102" i="13" s="1"/>
  <c r="C11" i="13"/>
  <c r="C103" i="13" s="1"/>
  <c r="C12" i="13"/>
  <c r="C104" i="13" s="1"/>
  <c r="C13" i="13"/>
  <c r="C105" i="13" s="1"/>
  <c r="H28" i="17"/>
  <c r="L28" i="17"/>
  <c r="L27" i="17"/>
  <c r="H27" i="17"/>
  <c r="E9" i="13"/>
  <c r="E101" i="13" s="1"/>
  <c r="E10" i="13"/>
  <c r="E102" i="13" s="1"/>
  <c r="E11" i="13"/>
  <c r="E12" i="13"/>
  <c r="E13" i="13"/>
  <c r="E105" i="13" s="1"/>
  <c r="E14" i="13"/>
  <c r="E106" i="13" s="1"/>
  <c r="E15" i="13"/>
  <c r="E107" i="13" s="1"/>
  <c r="E16" i="13"/>
  <c r="E108" i="13" s="1"/>
  <c r="E17" i="13"/>
  <c r="E109" i="13" s="1"/>
  <c r="E18" i="13"/>
  <c r="E110" i="13" s="1"/>
  <c r="E19" i="13"/>
  <c r="E111" i="13" s="1"/>
  <c r="E20" i="13"/>
  <c r="E112" i="13" s="1"/>
  <c r="E21" i="13"/>
  <c r="E113" i="13" s="1"/>
  <c r="E22" i="13"/>
  <c r="E114" i="13" s="1"/>
  <c r="E23" i="13"/>
  <c r="E115" i="13" s="1"/>
  <c r="E24" i="13"/>
  <c r="E116" i="13" s="1"/>
  <c r="E25" i="13"/>
  <c r="E117" i="13" s="1"/>
  <c r="E26" i="13"/>
  <c r="E118" i="13" s="1"/>
  <c r="E27" i="13"/>
  <c r="E119" i="13" s="1"/>
  <c r="E28" i="13"/>
  <c r="E120" i="13" s="1"/>
  <c r="E29" i="13"/>
  <c r="E121" i="13" s="1"/>
  <c r="E30" i="13"/>
  <c r="E122" i="13" s="1"/>
  <c r="E31" i="13"/>
  <c r="E123" i="13" s="1"/>
  <c r="E32" i="13"/>
  <c r="E124" i="13" s="1"/>
  <c r="E33" i="13"/>
  <c r="E125" i="13" s="1"/>
  <c r="E34" i="13"/>
  <c r="E126" i="13" s="1"/>
  <c r="E35" i="13"/>
  <c r="E127" i="13" s="1"/>
  <c r="E36" i="13"/>
  <c r="E128" i="13" s="1"/>
  <c r="E37" i="13"/>
  <c r="E129" i="13" s="1"/>
  <c r="E38" i="13"/>
  <c r="E130" i="13" s="1"/>
  <c r="E39" i="13"/>
  <c r="E131" i="13" s="1"/>
  <c r="E40" i="13"/>
  <c r="E132" i="13" s="1"/>
  <c r="E41" i="13"/>
  <c r="E133" i="13" s="1"/>
  <c r="E42" i="13"/>
  <c r="E134" i="13" s="1"/>
  <c r="E43" i="13"/>
  <c r="E135" i="13" s="1"/>
  <c r="E44" i="13"/>
  <c r="E136" i="13" s="1"/>
  <c r="E45" i="13"/>
  <c r="E137" i="13" s="1"/>
  <c r="E46" i="13"/>
  <c r="E138" i="13" s="1"/>
  <c r="E47" i="13"/>
  <c r="E139" i="13" s="1"/>
  <c r="E48" i="13"/>
  <c r="E140" i="13" s="1"/>
  <c r="E49" i="13"/>
  <c r="E50" i="13"/>
  <c r="E142" i="13" s="1"/>
  <c r="E51" i="13"/>
  <c r="E143" i="13" s="1"/>
  <c r="E52" i="13"/>
  <c r="E144" i="13" s="1"/>
  <c r="E53" i="13"/>
  <c r="E145" i="13" s="1"/>
  <c r="E54" i="13"/>
  <c r="E146" i="13" s="1"/>
  <c r="E55" i="13"/>
  <c r="E147" i="13" s="1"/>
  <c r="E56" i="13"/>
  <c r="E148" i="13" s="1"/>
  <c r="E57" i="13"/>
  <c r="E149" i="13" s="1"/>
  <c r="E58" i="13"/>
  <c r="E150" i="13" s="1"/>
  <c r="E59" i="13"/>
  <c r="E60" i="13"/>
  <c r="E152" i="13" s="1"/>
  <c r="E61" i="13"/>
  <c r="E153" i="13" s="1"/>
  <c r="E62" i="13"/>
  <c r="E154" i="13" s="1"/>
  <c r="E63" i="13"/>
  <c r="E155" i="13" s="1"/>
  <c r="E64" i="13"/>
  <c r="E156" i="13" s="1"/>
  <c r="E65" i="13"/>
  <c r="E157" i="13" s="1"/>
  <c r="E66" i="13"/>
  <c r="E158" i="13" s="1"/>
  <c r="E67" i="13"/>
  <c r="E159" i="13" s="1"/>
  <c r="E68" i="13"/>
  <c r="E160" i="13" s="1"/>
  <c r="E69" i="13"/>
  <c r="E161" i="13" s="1"/>
  <c r="E70" i="13"/>
  <c r="E162" i="13" s="1"/>
  <c r="E71" i="13"/>
  <c r="E163" i="13" s="1"/>
  <c r="E72" i="13"/>
  <c r="E164" i="13" s="1"/>
  <c r="E73" i="13"/>
  <c r="E74" i="13"/>
  <c r="E166" i="13" s="1"/>
  <c r="E75" i="13"/>
  <c r="E167" i="13" s="1"/>
  <c r="E76" i="13"/>
  <c r="E168" i="13" s="1"/>
  <c r="E77" i="13"/>
  <c r="E169" i="13" s="1"/>
  <c r="E78" i="13"/>
  <c r="E170" i="13" s="1"/>
  <c r="E79" i="13"/>
  <c r="E171" i="13" s="1"/>
  <c r="E80" i="13"/>
  <c r="E172" i="13" s="1"/>
  <c r="E81" i="13"/>
  <c r="E173" i="13" s="1"/>
  <c r="E82" i="13"/>
  <c r="E174" i="13" s="1"/>
  <c r="E83" i="13"/>
  <c r="E175" i="13" s="1"/>
  <c r="E84" i="13"/>
  <c r="E176" i="13" s="1"/>
  <c r="E85" i="13"/>
  <c r="E177" i="13" s="1"/>
  <c r="E86" i="13"/>
  <c r="E178" i="13" s="1"/>
  <c r="E87" i="13"/>
  <c r="E179" i="13" s="1"/>
  <c r="E8" i="13"/>
  <c r="E100" i="13" s="1"/>
  <c r="V25" i="6"/>
  <c r="V18" i="6"/>
  <c r="W18" i="6" s="1"/>
  <c r="V19" i="6"/>
  <c r="W19" i="6" s="1"/>
  <c r="V20" i="6"/>
  <c r="W20" i="6" s="1"/>
  <c r="V21" i="6"/>
  <c r="W21" i="6" s="1"/>
  <c r="V22" i="6"/>
  <c r="W22" i="6" s="1"/>
  <c r="V23" i="6"/>
  <c r="W23" i="6" s="1"/>
  <c r="V17" i="6"/>
  <c r="W17" i="6" s="1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7" i="15"/>
  <c r="H8" i="15"/>
  <c r="H9" i="15"/>
  <c r="H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0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D8" i="15"/>
  <c r="I101" i="13"/>
  <c r="J101" i="13"/>
  <c r="K101" i="13"/>
  <c r="CT101" i="13" s="1"/>
  <c r="I102" i="13"/>
  <c r="J102" i="13"/>
  <c r="K102" i="13"/>
  <c r="CT102" i="13" s="1"/>
  <c r="I103" i="13"/>
  <c r="J103" i="13"/>
  <c r="K103" i="13"/>
  <c r="CT103" i="13" s="1"/>
  <c r="I104" i="13"/>
  <c r="J104" i="13"/>
  <c r="K104" i="13"/>
  <c r="CT104" i="13" s="1"/>
  <c r="I105" i="13"/>
  <c r="J105" i="13"/>
  <c r="K105" i="13"/>
  <c r="CT105" i="13" s="1"/>
  <c r="I106" i="13"/>
  <c r="J106" i="13"/>
  <c r="K106" i="13"/>
  <c r="CT106" i="13" s="1"/>
  <c r="I107" i="13"/>
  <c r="J107" i="13"/>
  <c r="K107" i="13"/>
  <c r="CT107" i="13" s="1"/>
  <c r="I108" i="13"/>
  <c r="J108" i="13"/>
  <c r="K108" i="13"/>
  <c r="CT108" i="13" s="1"/>
  <c r="I109" i="13"/>
  <c r="J109" i="13"/>
  <c r="K109" i="13"/>
  <c r="CT109" i="13" s="1"/>
  <c r="I110" i="13"/>
  <c r="J110" i="13"/>
  <c r="K110" i="13"/>
  <c r="CT110" i="13" s="1"/>
  <c r="I111" i="13"/>
  <c r="J111" i="13"/>
  <c r="K111" i="13"/>
  <c r="CT111" i="13" s="1"/>
  <c r="I112" i="13"/>
  <c r="J112" i="13"/>
  <c r="K112" i="13"/>
  <c r="CT112" i="13" s="1"/>
  <c r="I113" i="13"/>
  <c r="J113" i="13"/>
  <c r="K113" i="13"/>
  <c r="CT113" i="13" s="1"/>
  <c r="I114" i="13"/>
  <c r="J114" i="13"/>
  <c r="K114" i="13"/>
  <c r="CT114" i="13" s="1"/>
  <c r="I115" i="13"/>
  <c r="J115" i="13"/>
  <c r="K115" i="13"/>
  <c r="CT115" i="13" s="1"/>
  <c r="I116" i="13"/>
  <c r="J116" i="13"/>
  <c r="K116" i="13"/>
  <c r="CT116" i="13" s="1"/>
  <c r="I117" i="13"/>
  <c r="J117" i="13"/>
  <c r="K117" i="13"/>
  <c r="CT117" i="13" s="1"/>
  <c r="I118" i="13"/>
  <c r="J118" i="13"/>
  <c r="K118" i="13"/>
  <c r="CT118" i="13" s="1"/>
  <c r="I119" i="13"/>
  <c r="J119" i="13"/>
  <c r="K119" i="13"/>
  <c r="CT119" i="13" s="1"/>
  <c r="I120" i="13"/>
  <c r="J120" i="13"/>
  <c r="K120" i="13"/>
  <c r="CT120" i="13" s="1"/>
  <c r="I121" i="13"/>
  <c r="J121" i="13"/>
  <c r="K121" i="13"/>
  <c r="CT121" i="13" s="1"/>
  <c r="I122" i="13"/>
  <c r="J122" i="13"/>
  <c r="K122" i="13"/>
  <c r="CT122" i="13" s="1"/>
  <c r="I123" i="13"/>
  <c r="J123" i="13"/>
  <c r="K123" i="13"/>
  <c r="CT123" i="13" s="1"/>
  <c r="I124" i="13"/>
  <c r="J124" i="13"/>
  <c r="K124" i="13"/>
  <c r="CT124" i="13" s="1"/>
  <c r="I125" i="13"/>
  <c r="J125" i="13"/>
  <c r="K125" i="13"/>
  <c r="CT125" i="13" s="1"/>
  <c r="I126" i="13"/>
  <c r="J126" i="13"/>
  <c r="K126" i="13"/>
  <c r="CT126" i="13" s="1"/>
  <c r="I127" i="13"/>
  <c r="J127" i="13"/>
  <c r="K127" i="13"/>
  <c r="CT127" i="13" s="1"/>
  <c r="I128" i="13"/>
  <c r="J128" i="13"/>
  <c r="K128" i="13"/>
  <c r="CT128" i="13" s="1"/>
  <c r="I129" i="13"/>
  <c r="J129" i="13"/>
  <c r="K129" i="13"/>
  <c r="CT129" i="13" s="1"/>
  <c r="I130" i="13"/>
  <c r="J130" i="13"/>
  <c r="K130" i="13"/>
  <c r="CT130" i="13" s="1"/>
  <c r="I131" i="13"/>
  <c r="J131" i="13"/>
  <c r="K131" i="13"/>
  <c r="CT131" i="13" s="1"/>
  <c r="I132" i="13"/>
  <c r="J132" i="13"/>
  <c r="K132" i="13"/>
  <c r="CT132" i="13" s="1"/>
  <c r="I133" i="13"/>
  <c r="J133" i="13"/>
  <c r="K133" i="13"/>
  <c r="CT133" i="13" s="1"/>
  <c r="I134" i="13"/>
  <c r="J134" i="13"/>
  <c r="K134" i="13"/>
  <c r="CT134" i="13" s="1"/>
  <c r="I135" i="13"/>
  <c r="J135" i="13"/>
  <c r="K135" i="13"/>
  <c r="CT135" i="13" s="1"/>
  <c r="I136" i="13"/>
  <c r="J136" i="13"/>
  <c r="K136" i="13"/>
  <c r="CT136" i="13" s="1"/>
  <c r="I137" i="13"/>
  <c r="J137" i="13"/>
  <c r="K137" i="13"/>
  <c r="CT137" i="13" s="1"/>
  <c r="I138" i="13"/>
  <c r="J138" i="13"/>
  <c r="K138" i="13"/>
  <c r="CT138" i="13" s="1"/>
  <c r="I139" i="13"/>
  <c r="J139" i="13"/>
  <c r="K139" i="13"/>
  <c r="CT139" i="13" s="1"/>
  <c r="I140" i="13"/>
  <c r="J140" i="13"/>
  <c r="K140" i="13"/>
  <c r="CT140" i="13" s="1"/>
  <c r="I141" i="13"/>
  <c r="J141" i="13"/>
  <c r="K141" i="13"/>
  <c r="CT141" i="13" s="1"/>
  <c r="I142" i="13"/>
  <c r="J142" i="13"/>
  <c r="K142" i="13"/>
  <c r="CT142" i="13" s="1"/>
  <c r="I143" i="13"/>
  <c r="J143" i="13"/>
  <c r="K143" i="13"/>
  <c r="CT143" i="13" s="1"/>
  <c r="I144" i="13"/>
  <c r="J144" i="13"/>
  <c r="K144" i="13"/>
  <c r="CT144" i="13" s="1"/>
  <c r="I145" i="13"/>
  <c r="J145" i="13"/>
  <c r="K145" i="13"/>
  <c r="CT145" i="13" s="1"/>
  <c r="I146" i="13"/>
  <c r="J146" i="13"/>
  <c r="K146" i="13"/>
  <c r="CT146" i="13" s="1"/>
  <c r="I147" i="13"/>
  <c r="J147" i="13"/>
  <c r="K147" i="13"/>
  <c r="CT147" i="13" s="1"/>
  <c r="I148" i="13"/>
  <c r="J148" i="13"/>
  <c r="K148" i="13"/>
  <c r="CT148" i="13" s="1"/>
  <c r="I149" i="13"/>
  <c r="J149" i="13"/>
  <c r="K149" i="13"/>
  <c r="CT149" i="13" s="1"/>
  <c r="I150" i="13"/>
  <c r="J150" i="13"/>
  <c r="K150" i="13"/>
  <c r="CT150" i="13" s="1"/>
  <c r="I151" i="13"/>
  <c r="J151" i="13"/>
  <c r="K151" i="13"/>
  <c r="CT151" i="13" s="1"/>
  <c r="I152" i="13"/>
  <c r="J152" i="13"/>
  <c r="K152" i="13"/>
  <c r="CT152" i="13" s="1"/>
  <c r="I153" i="13"/>
  <c r="J153" i="13"/>
  <c r="K153" i="13"/>
  <c r="CT153" i="13" s="1"/>
  <c r="I154" i="13"/>
  <c r="J154" i="13"/>
  <c r="K154" i="13"/>
  <c r="CT154" i="13" s="1"/>
  <c r="I155" i="13"/>
  <c r="J155" i="13"/>
  <c r="K155" i="13"/>
  <c r="CT155" i="13" s="1"/>
  <c r="I156" i="13"/>
  <c r="J156" i="13"/>
  <c r="K156" i="13"/>
  <c r="CT156" i="13" s="1"/>
  <c r="I157" i="13"/>
  <c r="J157" i="13"/>
  <c r="K157" i="13"/>
  <c r="CT157" i="13" s="1"/>
  <c r="I158" i="13"/>
  <c r="J158" i="13"/>
  <c r="K158" i="13"/>
  <c r="CT158" i="13" s="1"/>
  <c r="I159" i="13"/>
  <c r="J159" i="13"/>
  <c r="K159" i="13"/>
  <c r="CT159" i="13" s="1"/>
  <c r="I160" i="13"/>
  <c r="J160" i="13"/>
  <c r="K160" i="13"/>
  <c r="CT160" i="13" s="1"/>
  <c r="I161" i="13"/>
  <c r="J161" i="13"/>
  <c r="K161" i="13"/>
  <c r="CT161" i="13" s="1"/>
  <c r="I162" i="13"/>
  <c r="J162" i="13"/>
  <c r="K162" i="13"/>
  <c r="CT162" i="13" s="1"/>
  <c r="I163" i="13"/>
  <c r="J163" i="13"/>
  <c r="K163" i="13"/>
  <c r="CT163" i="13" s="1"/>
  <c r="I164" i="13"/>
  <c r="J164" i="13"/>
  <c r="K164" i="13"/>
  <c r="CT164" i="13" s="1"/>
  <c r="I165" i="13"/>
  <c r="J165" i="13"/>
  <c r="K165" i="13"/>
  <c r="CT165" i="13" s="1"/>
  <c r="I166" i="13"/>
  <c r="J166" i="13"/>
  <c r="K166" i="13"/>
  <c r="CT166" i="13" s="1"/>
  <c r="I167" i="13"/>
  <c r="J167" i="13"/>
  <c r="K167" i="13"/>
  <c r="CT167" i="13" s="1"/>
  <c r="I168" i="13"/>
  <c r="J168" i="13"/>
  <c r="K168" i="13"/>
  <c r="CT168" i="13" s="1"/>
  <c r="I169" i="13"/>
  <c r="J169" i="13"/>
  <c r="K169" i="13"/>
  <c r="CT169" i="13" s="1"/>
  <c r="I170" i="13"/>
  <c r="J170" i="13"/>
  <c r="K170" i="13"/>
  <c r="CT170" i="13" s="1"/>
  <c r="I171" i="13"/>
  <c r="J171" i="13"/>
  <c r="K171" i="13"/>
  <c r="CT171" i="13" s="1"/>
  <c r="I172" i="13"/>
  <c r="J172" i="13"/>
  <c r="K172" i="13"/>
  <c r="CT172" i="13" s="1"/>
  <c r="I173" i="13"/>
  <c r="J173" i="13"/>
  <c r="K173" i="13"/>
  <c r="CT173" i="13" s="1"/>
  <c r="I174" i="13"/>
  <c r="J174" i="13"/>
  <c r="K174" i="13"/>
  <c r="CT174" i="13" s="1"/>
  <c r="I175" i="13"/>
  <c r="J175" i="13"/>
  <c r="K175" i="13"/>
  <c r="CT175" i="13" s="1"/>
  <c r="I176" i="13"/>
  <c r="J176" i="13"/>
  <c r="K176" i="13"/>
  <c r="CT176" i="13" s="1"/>
  <c r="I177" i="13"/>
  <c r="J177" i="13"/>
  <c r="K177" i="13"/>
  <c r="CT177" i="13" s="1"/>
  <c r="I178" i="13"/>
  <c r="J178" i="13"/>
  <c r="K178" i="13"/>
  <c r="CT178" i="13" s="1"/>
  <c r="I179" i="13"/>
  <c r="J179" i="13"/>
  <c r="K179" i="13"/>
  <c r="CT179" i="13" s="1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E103" i="13"/>
  <c r="E104" i="13"/>
  <c r="E141" i="13"/>
  <c r="E151" i="13"/>
  <c r="E165" i="13"/>
  <c r="D101" i="13"/>
  <c r="CR101" i="13" s="1"/>
  <c r="D102" i="13"/>
  <c r="CR102" i="13" s="1"/>
  <c r="D103" i="13"/>
  <c r="CR103" i="13" s="1"/>
  <c r="D104" i="13"/>
  <c r="CR104" i="13" s="1"/>
  <c r="D105" i="13"/>
  <c r="CR105" i="13" s="1"/>
  <c r="D106" i="13"/>
  <c r="CR106" i="13" s="1"/>
  <c r="D107" i="13"/>
  <c r="CR107" i="13" s="1"/>
  <c r="D108" i="13"/>
  <c r="CR108" i="13" s="1"/>
  <c r="D109" i="13"/>
  <c r="CR109" i="13" s="1"/>
  <c r="D110" i="13"/>
  <c r="CR110" i="13" s="1"/>
  <c r="D111" i="13"/>
  <c r="CR111" i="13" s="1"/>
  <c r="D112" i="13"/>
  <c r="CR112" i="13" s="1"/>
  <c r="D113" i="13"/>
  <c r="CR113" i="13" s="1"/>
  <c r="D114" i="13"/>
  <c r="CR114" i="13" s="1"/>
  <c r="D115" i="13"/>
  <c r="CR115" i="13" s="1"/>
  <c r="D116" i="13"/>
  <c r="CR116" i="13" s="1"/>
  <c r="D117" i="13"/>
  <c r="CR117" i="13" s="1"/>
  <c r="D118" i="13"/>
  <c r="CR118" i="13" s="1"/>
  <c r="D119" i="13"/>
  <c r="CR119" i="13" s="1"/>
  <c r="D120" i="13"/>
  <c r="CR120" i="13" s="1"/>
  <c r="D121" i="13"/>
  <c r="CR121" i="13" s="1"/>
  <c r="D122" i="13"/>
  <c r="CR122" i="13" s="1"/>
  <c r="D123" i="13"/>
  <c r="CR123" i="13" s="1"/>
  <c r="D124" i="13"/>
  <c r="CR124" i="13" s="1"/>
  <c r="D125" i="13"/>
  <c r="CR125" i="13" s="1"/>
  <c r="D126" i="13"/>
  <c r="CR126" i="13" s="1"/>
  <c r="D127" i="13"/>
  <c r="CR127" i="13" s="1"/>
  <c r="D128" i="13"/>
  <c r="CR128" i="13" s="1"/>
  <c r="D129" i="13"/>
  <c r="CR129" i="13" s="1"/>
  <c r="D130" i="13"/>
  <c r="CR130" i="13" s="1"/>
  <c r="D131" i="13"/>
  <c r="CR131" i="13" s="1"/>
  <c r="D132" i="13"/>
  <c r="CR132" i="13" s="1"/>
  <c r="D133" i="13"/>
  <c r="CR133" i="13" s="1"/>
  <c r="D134" i="13"/>
  <c r="CR134" i="13" s="1"/>
  <c r="D135" i="13"/>
  <c r="CR135" i="13" s="1"/>
  <c r="D136" i="13"/>
  <c r="CR136" i="13" s="1"/>
  <c r="D137" i="13"/>
  <c r="CR137" i="13" s="1"/>
  <c r="D138" i="13"/>
  <c r="CR138" i="13" s="1"/>
  <c r="D139" i="13"/>
  <c r="CR139" i="13" s="1"/>
  <c r="D140" i="13"/>
  <c r="CR140" i="13" s="1"/>
  <c r="D141" i="13"/>
  <c r="CR141" i="13" s="1"/>
  <c r="D142" i="13"/>
  <c r="CR142" i="13" s="1"/>
  <c r="D143" i="13"/>
  <c r="CR143" i="13" s="1"/>
  <c r="D144" i="13"/>
  <c r="CR144" i="13" s="1"/>
  <c r="D145" i="13"/>
  <c r="CR145" i="13" s="1"/>
  <c r="D146" i="13"/>
  <c r="CR146" i="13" s="1"/>
  <c r="D147" i="13"/>
  <c r="CR147" i="13" s="1"/>
  <c r="D148" i="13"/>
  <c r="CR148" i="13" s="1"/>
  <c r="D149" i="13"/>
  <c r="CR149" i="13" s="1"/>
  <c r="D150" i="13"/>
  <c r="CR150" i="13" s="1"/>
  <c r="D151" i="13"/>
  <c r="CR151" i="13" s="1"/>
  <c r="D152" i="13"/>
  <c r="CR152" i="13" s="1"/>
  <c r="D153" i="13"/>
  <c r="CR153" i="13" s="1"/>
  <c r="D154" i="13"/>
  <c r="CR154" i="13" s="1"/>
  <c r="D155" i="13"/>
  <c r="CR155" i="13" s="1"/>
  <c r="D156" i="13"/>
  <c r="CR156" i="13" s="1"/>
  <c r="D157" i="13"/>
  <c r="CR157" i="13" s="1"/>
  <c r="D158" i="13"/>
  <c r="CR158" i="13" s="1"/>
  <c r="D159" i="13"/>
  <c r="CR159" i="13" s="1"/>
  <c r="D160" i="13"/>
  <c r="CR160" i="13" s="1"/>
  <c r="D161" i="13"/>
  <c r="CR161" i="13" s="1"/>
  <c r="D162" i="13"/>
  <c r="CR162" i="13" s="1"/>
  <c r="D163" i="13"/>
  <c r="CR163" i="13" s="1"/>
  <c r="D164" i="13"/>
  <c r="CR164" i="13" s="1"/>
  <c r="D165" i="13"/>
  <c r="CR165" i="13" s="1"/>
  <c r="D166" i="13"/>
  <c r="CR166" i="13" s="1"/>
  <c r="D167" i="13"/>
  <c r="CR167" i="13" s="1"/>
  <c r="D168" i="13"/>
  <c r="CR168" i="13" s="1"/>
  <c r="D169" i="13"/>
  <c r="CR169" i="13" s="1"/>
  <c r="D170" i="13"/>
  <c r="CR170" i="13" s="1"/>
  <c r="D171" i="13"/>
  <c r="CR171" i="13" s="1"/>
  <c r="D172" i="13"/>
  <c r="CR172" i="13" s="1"/>
  <c r="D173" i="13"/>
  <c r="CR173" i="13" s="1"/>
  <c r="D174" i="13"/>
  <c r="CR174" i="13" s="1"/>
  <c r="D175" i="13"/>
  <c r="CR175" i="13" s="1"/>
  <c r="D176" i="13"/>
  <c r="CR176" i="13" s="1"/>
  <c r="D177" i="13"/>
  <c r="CR177" i="13" s="1"/>
  <c r="D178" i="13"/>
  <c r="CR178" i="13" s="1"/>
  <c r="D179" i="13"/>
  <c r="CR179" i="13" s="1"/>
  <c r="B117" i="13"/>
  <c r="CS117" i="13" s="1"/>
  <c r="B118" i="13"/>
  <c r="CS118" i="13" s="1"/>
  <c r="B119" i="13"/>
  <c r="CS119" i="13" s="1"/>
  <c r="B120" i="13"/>
  <c r="CS120" i="13" s="1"/>
  <c r="B121" i="13"/>
  <c r="BV121" i="13" s="1"/>
  <c r="B122" i="13"/>
  <c r="CS122" i="13" s="1"/>
  <c r="B123" i="13"/>
  <c r="BV123" i="13" s="1"/>
  <c r="B124" i="13"/>
  <c r="BV124" i="13" s="1"/>
  <c r="B125" i="13"/>
  <c r="CS125" i="13" s="1"/>
  <c r="B126" i="13"/>
  <c r="CS126" i="13" s="1"/>
  <c r="B127" i="13"/>
  <c r="BV127" i="13" s="1"/>
  <c r="B128" i="13"/>
  <c r="CS128" i="13" s="1"/>
  <c r="B129" i="13"/>
  <c r="BV129" i="13" s="1"/>
  <c r="B130" i="13"/>
  <c r="BV130" i="13" s="1"/>
  <c r="B131" i="13"/>
  <c r="BV131" i="13" s="1"/>
  <c r="B132" i="13"/>
  <c r="BV132" i="13" s="1"/>
  <c r="B133" i="13"/>
  <c r="BV133" i="13" s="1"/>
  <c r="B134" i="13"/>
  <c r="CS134" i="13" s="1"/>
  <c r="B135" i="13"/>
  <c r="CS135" i="13" s="1"/>
  <c r="B136" i="13"/>
  <c r="CS136" i="13" s="1"/>
  <c r="B137" i="13"/>
  <c r="CS137" i="13" s="1"/>
  <c r="B138" i="13"/>
  <c r="BV138" i="13" s="1"/>
  <c r="B139" i="13"/>
  <c r="BV139" i="13" s="1"/>
  <c r="B140" i="13"/>
  <c r="BV140" i="13" s="1"/>
  <c r="B141" i="13"/>
  <c r="BV141" i="13" s="1"/>
  <c r="B142" i="13"/>
  <c r="BV142" i="13" s="1"/>
  <c r="B143" i="13"/>
  <c r="BV143" i="13" s="1"/>
  <c r="B144" i="13"/>
  <c r="CS144" i="13" s="1"/>
  <c r="B145" i="13"/>
  <c r="BV145" i="13" s="1"/>
  <c r="B146" i="13"/>
  <c r="BV146" i="13" s="1"/>
  <c r="B147" i="13"/>
  <c r="BV147" i="13" s="1"/>
  <c r="B148" i="13"/>
  <c r="BV148" i="13" s="1"/>
  <c r="B149" i="13"/>
  <c r="BV149" i="13" s="1"/>
  <c r="B150" i="13"/>
  <c r="BV150" i="13" s="1"/>
  <c r="B151" i="13"/>
  <c r="BV151" i="13" s="1"/>
  <c r="B152" i="13"/>
  <c r="CS152" i="13" s="1"/>
  <c r="B153" i="13"/>
  <c r="BV153" i="13" s="1"/>
  <c r="B154" i="13"/>
  <c r="BV154" i="13" s="1"/>
  <c r="B155" i="13"/>
  <c r="CS155" i="13" s="1"/>
  <c r="B156" i="13"/>
  <c r="BV156" i="13" s="1"/>
  <c r="B157" i="13"/>
  <c r="BV157" i="13" s="1"/>
  <c r="B158" i="13"/>
  <c r="CS158" i="13" s="1"/>
  <c r="B159" i="13"/>
  <c r="CS159" i="13" s="1"/>
  <c r="B160" i="13"/>
  <c r="CS160" i="13" s="1"/>
  <c r="B161" i="13"/>
  <c r="BV161" i="13" s="1"/>
  <c r="B162" i="13"/>
  <c r="CS162" i="13" s="1"/>
  <c r="B163" i="13"/>
  <c r="BV163" i="13" s="1"/>
  <c r="B164" i="13"/>
  <c r="BV164" i="13" s="1"/>
  <c r="B165" i="13"/>
  <c r="BV165" i="13" s="1"/>
  <c r="B166" i="13"/>
  <c r="CS166" i="13" s="1"/>
  <c r="B167" i="13"/>
  <c r="BV167" i="13" s="1"/>
  <c r="B168" i="13"/>
  <c r="CS168" i="13" s="1"/>
  <c r="B169" i="13"/>
  <c r="BV169" i="13" s="1"/>
  <c r="B170" i="13"/>
  <c r="BV170" i="13" s="1"/>
  <c r="B171" i="13"/>
  <c r="BV171" i="13" s="1"/>
  <c r="B172" i="13"/>
  <c r="BV172" i="13" s="1"/>
  <c r="B173" i="13"/>
  <c r="CS173" i="13" s="1"/>
  <c r="B174" i="13"/>
  <c r="BV174" i="13" s="1"/>
  <c r="B175" i="13"/>
  <c r="BV175" i="13" s="1"/>
  <c r="B176" i="13"/>
  <c r="CS176" i="13" s="1"/>
  <c r="B177" i="13"/>
  <c r="BV177" i="13" s="1"/>
  <c r="B178" i="13"/>
  <c r="BV178" i="13" s="1"/>
  <c r="B179" i="13"/>
  <c r="BV179" i="13" s="1"/>
  <c r="B101" i="13"/>
  <c r="CC101" i="13" s="1"/>
  <c r="B102" i="13"/>
  <c r="CS102" i="13" s="1"/>
  <c r="B103" i="13"/>
  <c r="CS103" i="13" s="1"/>
  <c r="B104" i="13"/>
  <c r="CC104" i="13" s="1"/>
  <c r="B105" i="13"/>
  <c r="CS105" i="13" s="1"/>
  <c r="B106" i="13"/>
  <c r="CC106" i="13" s="1"/>
  <c r="B107" i="13"/>
  <c r="BV107" i="13" s="1"/>
  <c r="B108" i="13"/>
  <c r="BV108" i="13" s="1"/>
  <c r="B109" i="13"/>
  <c r="BV109" i="13" s="1"/>
  <c r="B110" i="13"/>
  <c r="CS110" i="13" s="1"/>
  <c r="B111" i="13"/>
  <c r="CS111" i="13" s="1"/>
  <c r="B112" i="13"/>
  <c r="CC112" i="13" s="1"/>
  <c r="B113" i="13"/>
  <c r="CS113" i="13" s="1"/>
  <c r="B114" i="13"/>
  <c r="BV114" i="13" s="1"/>
  <c r="B115" i="13"/>
  <c r="CC115" i="13" s="1"/>
  <c r="CC188" i="13" s="1"/>
  <c r="B116" i="13"/>
  <c r="CS116" i="13" s="1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C14" i="13"/>
  <c r="C106" i="13" s="1"/>
  <c r="C15" i="13"/>
  <c r="C107" i="13" s="1"/>
  <c r="C16" i="13"/>
  <c r="C108" i="13" s="1"/>
  <c r="C17" i="13"/>
  <c r="C109" i="13" s="1"/>
  <c r="C18" i="13"/>
  <c r="C110" i="13" s="1"/>
  <c r="C19" i="13"/>
  <c r="C111" i="13" s="1"/>
  <c r="C20" i="13"/>
  <c r="C112" i="13" s="1"/>
  <c r="C21" i="13"/>
  <c r="C113" i="13" s="1"/>
  <c r="C22" i="13"/>
  <c r="C114" i="13" s="1"/>
  <c r="C23" i="13"/>
  <c r="C115" i="13" s="1"/>
  <c r="C24" i="13"/>
  <c r="C116" i="13" s="1"/>
  <c r="C25" i="13"/>
  <c r="C117" i="13" s="1"/>
  <c r="C26" i="13"/>
  <c r="C118" i="13" s="1"/>
  <c r="C27" i="13"/>
  <c r="C119" i="13" s="1"/>
  <c r="C28" i="13"/>
  <c r="C120" i="13" s="1"/>
  <c r="C29" i="13"/>
  <c r="C121" i="13" s="1"/>
  <c r="C30" i="13"/>
  <c r="C122" i="13" s="1"/>
  <c r="C31" i="13"/>
  <c r="C123" i="13" s="1"/>
  <c r="C32" i="13"/>
  <c r="C124" i="13" s="1"/>
  <c r="C33" i="13"/>
  <c r="C125" i="13" s="1"/>
  <c r="C34" i="13"/>
  <c r="C126" i="13" s="1"/>
  <c r="C35" i="13"/>
  <c r="C127" i="13" s="1"/>
  <c r="C36" i="13"/>
  <c r="C128" i="13" s="1"/>
  <c r="C37" i="13"/>
  <c r="C129" i="13" s="1"/>
  <c r="C38" i="13"/>
  <c r="C130" i="13" s="1"/>
  <c r="C39" i="13"/>
  <c r="C131" i="13" s="1"/>
  <c r="C40" i="13"/>
  <c r="C132" i="13" s="1"/>
  <c r="C41" i="13"/>
  <c r="C133" i="13" s="1"/>
  <c r="C42" i="13"/>
  <c r="C134" i="13" s="1"/>
  <c r="C43" i="13"/>
  <c r="C135" i="13" s="1"/>
  <c r="C44" i="13"/>
  <c r="C136" i="13" s="1"/>
  <c r="C45" i="13"/>
  <c r="C137" i="13" s="1"/>
  <c r="C46" i="13"/>
  <c r="C138" i="13" s="1"/>
  <c r="C47" i="13"/>
  <c r="C139" i="13" s="1"/>
  <c r="C48" i="13"/>
  <c r="C140" i="13" s="1"/>
  <c r="C49" i="13"/>
  <c r="C141" i="13" s="1"/>
  <c r="C50" i="13"/>
  <c r="C142" i="13" s="1"/>
  <c r="C51" i="13"/>
  <c r="C143" i="13" s="1"/>
  <c r="C52" i="13"/>
  <c r="C144" i="13" s="1"/>
  <c r="C53" i="13"/>
  <c r="C145" i="13" s="1"/>
  <c r="C54" i="13"/>
  <c r="C146" i="13" s="1"/>
  <c r="C55" i="13"/>
  <c r="C147" i="13" s="1"/>
  <c r="C56" i="13"/>
  <c r="C148" i="13" s="1"/>
  <c r="C57" i="13"/>
  <c r="C149" i="13" s="1"/>
  <c r="C58" i="13"/>
  <c r="C150" i="13" s="1"/>
  <c r="C59" i="13"/>
  <c r="C151" i="13" s="1"/>
  <c r="C60" i="13"/>
  <c r="C152" i="13" s="1"/>
  <c r="C61" i="13"/>
  <c r="C153" i="13" s="1"/>
  <c r="C62" i="13"/>
  <c r="C154" i="13" s="1"/>
  <c r="C63" i="13"/>
  <c r="C155" i="13" s="1"/>
  <c r="C64" i="13"/>
  <c r="C156" i="13" s="1"/>
  <c r="C65" i="13"/>
  <c r="C157" i="13" s="1"/>
  <c r="C66" i="13"/>
  <c r="C158" i="13" s="1"/>
  <c r="C67" i="13"/>
  <c r="C159" i="13" s="1"/>
  <c r="C68" i="13"/>
  <c r="C160" i="13" s="1"/>
  <c r="C69" i="13"/>
  <c r="C161" i="13" s="1"/>
  <c r="C70" i="13"/>
  <c r="C162" i="13" s="1"/>
  <c r="C71" i="13"/>
  <c r="C163" i="13" s="1"/>
  <c r="C72" i="13"/>
  <c r="C164" i="13" s="1"/>
  <c r="C73" i="13"/>
  <c r="C165" i="13" s="1"/>
  <c r="C74" i="13"/>
  <c r="C166" i="13" s="1"/>
  <c r="C75" i="13"/>
  <c r="C167" i="13" s="1"/>
  <c r="C76" i="13"/>
  <c r="C168" i="13" s="1"/>
  <c r="C77" i="13"/>
  <c r="C169" i="13" s="1"/>
  <c r="C78" i="13"/>
  <c r="C170" i="13" s="1"/>
  <c r="C79" i="13"/>
  <c r="C171" i="13" s="1"/>
  <c r="C80" i="13"/>
  <c r="C172" i="13" s="1"/>
  <c r="C81" i="13"/>
  <c r="C173" i="13" s="1"/>
  <c r="C82" i="13"/>
  <c r="C174" i="13" s="1"/>
  <c r="C83" i="13"/>
  <c r="C175" i="13" s="1"/>
  <c r="C84" i="13"/>
  <c r="C176" i="13" s="1"/>
  <c r="C85" i="13"/>
  <c r="C177" i="13" s="1"/>
  <c r="C86" i="13"/>
  <c r="C178" i="13" s="1"/>
  <c r="C87" i="13"/>
  <c r="C179" i="13" s="1"/>
  <c r="Z9" i="6"/>
  <c r="AA9" i="6" s="1"/>
  <c r="AA8" i="6"/>
  <c r="W25" i="6"/>
  <c r="W26" i="6"/>
  <c r="W27" i="6"/>
  <c r="V8" i="6"/>
  <c r="W8" i="6" s="1"/>
  <c r="AG14" i="6"/>
  <c r="AC192" i="13"/>
  <c r="BV182" i="13"/>
  <c r="AD182" i="13"/>
  <c r="BV181" i="13"/>
  <c r="AD181" i="13"/>
  <c r="BV180" i="13"/>
  <c r="AD180" i="13"/>
  <c r="BV166" i="13"/>
  <c r="BV160" i="13"/>
  <c r="BV158" i="13"/>
  <c r="BV144" i="13"/>
  <c r="BV137" i="13"/>
  <c r="BV136" i="13"/>
  <c r="BV134" i="13"/>
  <c r="BV128" i="13"/>
  <c r="BV126" i="13"/>
  <c r="BV118" i="13"/>
  <c r="BV111" i="13"/>
  <c r="CC103" i="13"/>
  <c r="K100" i="13"/>
  <c r="CT100" i="13" s="1"/>
  <c r="J100" i="13"/>
  <c r="I100" i="13"/>
  <c r="H100" i="13"/>
  <c r="G100" i="13"/>
  <c r="F100" i="13"/>
  <c r="D100" i="13"/>
  <c r="CR100" i="13" s="1"/>
  <c r="B100" i="13"/>
  <c r="CS100" i="13" s="1"/>
  <c r="BX5" i="13"/>
  <c r="M97" i="13"/>
  <c r="M4" i="13" s="1"/>
  <c r="I95" i="13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BW5" i="13"/>
  <c r="M5" i="13"/>
  <c r="O13" i="21" l="1"/>
  <c r="O14" i="21"/>
  <c r="P12" i="21" s="1"/>
  <c r="O17" i="21"/>
  <c r="O19" i="21" s="1"/>
  <c r="BV168" i="13"/>
  <c r="CC113" i="13"/>
  <c r="BV176" i="13"/>
  <c r="BV117" i="13"/>
  <c r="BV120" i="13"/>
  <c r="BV152" i="13"/>
  <c r="BV125" i="13"/>
  <c r="D11" i="14"/>
  <c r="D19" i="14"/>
  <c r="D9" i="14"/>
  <c r="D17" i="14"/>
  <c r="D12" i="14"/>
  <c r="D7" i="14"/>
  <c r="D15" i="14"/>
  <c r="BV102" i="13"/>
  <c r="BV122" i="13"/>
  <c r="BV173" i="13"/>
  <c r="BV159" i="13"/>
  <c r="BV135" i="13"/>
  <c r="BV162" i="13"/>
  <c r="BV119" i="13"/>
  <c r="V24" i="6"/>
  <c r="W24" i="6" s="1"/>
  <c r="X24" i="6" s="1"/>
  <c r="D2" i="14"/>
  <c r="D13" i="14"/>
  <c r="D5" i="14"/>
  <c r="D4" i="14"/>
  <c r="D3" i="14"/>
  <c r="BV155" i="13"/>
  <c r="BV116" i="13"/>
  <c r="BV189" i="13" s="1"/>
  <c r="CS177" i="13"/>
  <c r="CS169" i="13"/>
  <c r="CS165" i="13"/>
  <c r="CS161" i="13"/>
  <c r="CS157" i="13"/>
  <c r="CS153" i="13"/>
  <c r="CS149" i="13"/>
  <c r="CS145" i="13"/>
  <c r="CS141" i="13"/>
  <c r="CS133" i="13"/>
  <c r="CS129" i="13"/>
  <c r="CS121" i="13"/>
  <c r="CS109" i="13"/>
  <c r="CS101" i="13"/>
  <c r="CS172" i="13"/>
  <c r="CS164" i="13"/>
  <c r="CS156" i="13"/>
  <c r="CS148" i="13"/>
  <c r="CS140" i="13"/>
  <c r="CS132" i="13"/>
  <c r="CS124" i="13"/>
  <c r="CS112" i="13"/>
  <c r="CS108" i="13"/>
  <c r="CS104" i="13"/>
  <c r="CS179" i="13"/>
  <c r="CS175" i="13"/>
  <c r="CS171" i="13"/>
  <c r="CS167" i="13"/>
  <c r="CS163" i="13"/>
  <c r="CS151" i="13"/>
  <c r="CS147" i="13"/>
  <c r="CS143" i="13"/>
  <c r="CS139" i="13"/>
  <c r="CS131" i="13"/>
  <c r="CS127" i="13"/>
  <c r="CS123" i="13"/>
  <c r="CS115" i="13"/>
  <c r="CS107" i="13"/>
  <c r="CS178" i="13"/>
  <c r="CS174" i="13"/>
  <c r="CS170" i="13"/>
  <c r="CS154" i="13"/>
  <c r="CS150" i="13"/>
  <c r="CS146" i="13"/>
  <c r="CS142" i="13"/>
  <c r="CS138" i="13"/>
  <c r="CS130" i="13"/>
  <c r="CS114" i="13"/>
  <c r="CS106" i="13"/>
  <c r="X27" i="6"/>
  <c r="X25" i="6"/>
  <c r="X8" i="6"/>
  <c r="V10" i="6"/>
  <c r="W10" i="6" s="1"/>
  <c r="X10" i="6" s="1"/>
  <c r="X20" i="6"/>
  <c r="X17" i="6"/>
  <c r="X26" i="6"/>
  <c r="V11" i="6"/>
  <c r="W11" i="6" s="1"/>
  <c r="X11" i="6" s="1"/>
  <c r="Z10" i="6"/>
  <c r="L179" i="13"/>
  <c r="L171" i="13"/>
  <c r="L163" i="13"/>
  <c r="L155" i="13"/>
  <c r="L147" i="13"/>
  <c r="L139" i="13"/>
  <c r="L131" i="13"/>
  <c r="L123" i="13"/>
  <c r="L115" i="13"/>
  <c r="L107" i="13"/>
  <c r="L178" i="13"/>
  <c r="L170" i="13"/>
  <c r="L162" i="13"/>
  <c r="L154" i="13"/>
  <c r="L146" i="13"/>
  <c r="L138" i="13"/>
  <c r="L130" i="13"/>
  <c r="L122" i="13"/>
  <c r="L114" i="13"/>
  <c r="L106" i="13"/>
  <c r="X23" i="6"/>
  <c r="L177" i="13"/>
  <c r="L169" i="13"/>
  <c r="L161" i="13"/>
  <c r="L153" i="13"/>
  <c r="L145" i="13"/>
  <c r="L137" i="13"/>
  <c r="L129" i="13"/>
  <c r="L121" i="13"/>
  <c r="L113" i="13"/>
  <c r="L105" i="13"/>
  <c r="X21" i="6"/>
  <c r="V16" i="6"/>
  <c r="W16" i="6" s="1"/>
  <c r="X16" i="6" s="1"/>
  <c r="L176" i="13"/>
  <c r="L168" i="13"/>
  <c r="L160" i="13"/>
  <c r="L152" i="13"/>
  <c r="L144" i="13"/>
  <c r="L136" i="13"/>
  <c r="L128" i="13"/>
  <c r="L120" i="13"/>
  <c r="L112" i="13"/>
  <c r="L104" i="13"/>
  <c r="X19" i="6"/>
  <c r="V15" i="6"/>
  <c r="W15" i="6" s="1"/>
  <c r="X15" i="6" s="1"/>
  <c r="L175" i="13"/>
  <c r="L167" i="13"/>
  <c r="L159" i="13"/>
  <c r="L151" i="13"/>
  <c r="L143" i="13"/>
  <c r="L135" i="13"/>
  <c r="L127" i="13"/>
  <c r="L119" i="13"/>
  <c r="L111" i="13"/>
  <c r="L103" i="13"/>
  <c r="L174" i="13"/>
  <c r="L166" i="13"/>
  <c r="L158" i="13"/>
  <c r="L150" i="13"/>
  <c r="L142" i="13"/>
  <c r="L134" i="13"/>
  <c r="L126" i="13"/>
  <c r="L118" i="13"/>
  <c r="L110" i="13"/>
  <c r="L102" i="13"/>
  <c r="V9" i="6"/>
  <c r="W9" i="6" s="1"/>
  <c r="X9" i="6" s="1"/>
  <c r="X18" i="6"/>
  <c r="V14" i="6"/>
  <c r="W14" i="6" s="1"/>
  <c r="X14" i="6" s="1"/>
  <c r="V13" i="6"/>
  <c r="W13" i="6" s="1"/>
  <c r="X13" i="6" s="1"/>
  <c r="L173" i="13"/>
  <c r="L165" i="13"/>
  <c r="L157" i="13"/>
  <c r="L149" i="13"/>
  <c r="L141" i="13"/>
  <c r="L133" i="13"/>
  <c r="L125" i="13"/>
  <c r="L117" i="13"/>
  <c r="L109" i="13"/>
  <c r="V12" i="6"/>
  <c r="W12" i="6" s="1"/>
  <c r="X12" i="6" s="1"/>
  <c r="X22" i="6"/>
  <c r="L172" i="13"/>
  <c r="L164" i="13"/>
  <c r="L156" i="13"/>
  <c r="L148" i="13"/>
  <c r="L140" i="13"/>
  <c r="L132" i="13"/>
  <c r="L124" i="13"/>
  <c r="L116" i="13"/>
  <c r="L108" i="13"/>
  <c r="BV101" i="13"/>
  <c r="M7" i="13"/>
  <c r="M6" i="13" s="1"/>
  <c r="BW7" i="13"/>
  <c r="CC107" i="13"/>
  <c r="BV115" i="13"/>
  <c r="BV188" i="13" s="1"/>
  <c r="BV113" i="13"/>
  <c r="BV104" i="13"/>
  <c r="BV106" i="13"/>
  <c r="BV103" i="13"/>
  <c r="CC114" i="13"/>
  <c r="N98" i="13"/>
  <c r="CC110" i="13"/>
  <c r="BV110" i="13"/>
  <c r="CC102" i="13"/>
  <c r="CA137" i="13"/>
  <c r="CC111" i="13"/>
  <c r="CC116" i="13"/>
  <c r="CC189" i="13" s="1"/>
  <c r="CC108" i="13"/>
  <c r="BV105" i="13"/>
  <c r="CC105" i="13"/>
  <c r="CC109" i="13"/>
  <c r="BV112" i="13"/>
  <c r="T13" i="21" l="1"/>
  <c r="T12" i="21"/>
  <c r="T11" i="21"/>
  <c r="P17" i="21"/>
  <c r="P19" i="21" s="1"/>
  <c r="M14" i="13"/>
  <c r="M106" i="13" s="1"/>
  <c r="M45" i="13"/>
  <c r="M137" i="13" s="1"/>
  <c r="M60" i="13"/>
  <c r="M152" i="13" s="1"/>
  <c r="M59" i="13"/>
  <c r="M151" i="13" s="1"/>
  <c r="M74" i="13"/>
  <c r="M166" i="13" s="1"/>
  <c r="M10" i="13"/>
  <c r="M102" i="13" s="1"/>
  <c r="M41" i="13"/>
  <c r="M133" i="13" s="1"/>
  <c r="M24" i="13"/>
  <c r="M116" i="13" s="1"/>
  <c r="M55" i="13"/>
  <c r="M147" i="13" s="1"/>
  <c r="M78" i="13"/>
  <c r="M170" i="13" s="1"/>
  <c r="M37" i="13"/>
  <c r="M129" i="13" s="1"/>
  <c r="M52" i="13"/>
  <c r="M144" i="13" s="1"/>
  <c r="M51" i="13"/>
  <c r="M143" i="13" s="1"/>
  <c r="M66" i="13"/>
  <c r="M158" i="13" s="1"/>
  <c r="M33" i="13"/>
  <c r="M125" i="13" s="1"/>
  <c r="M80" i="13"/>
  <c r="M172" i="13" s="1"/>
  <c r="M16" i="13"/>
  <c r="M108" i="13" s="1"/>
  <c r="M47" i="13"/>
  <c r="M139" i="13" s="1"/>
  <c r="M70" i="13"/>
  <c r="M162" i="13" s="1"/>
  <c r="M29" i="13"/>
  <c r="M121" i="13" s="1"/>
  <c r="M44" i="13"/>
  <c r="M136" i="13" s="1"/>
  <c r="M43" i="13"/>
  <c r="M135" i="13" s="1"/>
  <c r="M58" i="13"/>
  <c r="M150" i="13" s="1"/>
  <c r="M25" i="13"/>
  <c r="M117" i="13" s="1"/>
  <c r="M72" i="13"/>
  <c r="M164" i="13" s="1"/>
  <c r="M8" i="13"/>
  <c r="M39" i="13"/>
  <c r="M131" i="13" s="1"/>
  <c r="M62" i="13"/>
  <c r="M154" i="13" s="1"/>
  <c r="M85" i="13"/>
  <c r="M177" i="13" s="1"/>
  <c r="M21" i="13"/>
  <c r="M113" i="13" s="1"/>
  <c r="M36" i="13"/>
  <c r="M128" i="13" s="1"/>
  <c r="M35" i="13"/>
  <c r="M127" i="13" s="1"/>
  <c r="M50" i="13"/>
  <c r="M142" i="13" s="1"/>
  <c r="M81" i="13"/>
  <c r="M173" i="13" s="1"/>
  <c r="M17" i="13"/>
  <c r="M109" i="13" s="1"/>
  <c r="M64" i="13"/>
  <c r="M156" i="13" s="1"/>
  <c r="M31" i="13"/>
  <c r="M123" i="13" s="1"/>
  <c r="M54" i="13"/>
  <c r="M146" i="13" s="1"/>
  <c r="M82" i="13"/>
  <c r="M174" i="13" s="1"/>
  <c r="M18" i="13"/>
  <c r="M110" i="13" s="1"/>
  <c r="M49" i="13"/>
  <c r="M141" i="13" s="1"/>
  <c r="M32" i="13"/>
  <c r="M124" i="13" s="1"/>
  <c r="M63" i="13"/>
  <c r="M155" i="13" s="1"/>
  <c r="M22" i="13"/>
  <c r="M114" i="13" s="1"/>
  <c r="M77" i="13"/>
  <c r="M169" i="13" s="1"/>
  <c r="M13" i="13"/>
  <c r="M105" i="13" s="1"/>
  <c r="M28" i="13"/>
  <c r="M120" i="13" s="1"/>
  <c r="M27" i="13"/>
  <c r="M119" i="13" s="1"/>
  <c r="M42" i="13"/>
  <c r="M134" i="13" s="1"/>
  <c r="M73" i="13"/>
  <c r="M165" i="13" s="1"/>
  <c r="M9" i="13"/>
  <c r="M56" i="13"/>
  <c r="M148" i="13" s="1"/>
  <c r="M87" i="13"/>
  <c r="M179" i="13" s="1"/>
  <c r="M23" i="13"/>
  <c r="M115" i="13" s="1"/>
  <c r="M46" i="13"/>
  <c r="M138" i="13" s="1"/>
  <c r="M53" i="13"/>
  <c r="M145" i="13" s="1"/>
  <c r="M69" i="13"/>
  <c r="M161" i="13" s="1"/>
  <c r="M84" i="13"/>
  <c r="M176" i="13" s="1"/>
  <c r="M20" i="13"/>
  <c r="M112" i="13" s="1"/>
  <c r="M83" i="13"/>
  <c r="M175" i="13" s="1"/>
  <c r="M19" i="13"/>
  <c r="M111" i="13" s="1"/>
  <c r="M34" i="13"/>
  <c r="M126" i="13" s="1"/>
  <c r="M65" i="13"/>
  <c r="M157" i="13" s="1"/>
  <c r="M48" i="13"/>
  <c r="M140" i="13" s="1"/>
  <c r="M79" i="13"/>
  <c r="M171" i="13" s="1"/>
  <c r="M15" i="13"/>
  <c r="M107" i="13" s="1"/>
  <c r="M38" i="13"/>
  <c r="M130" i="13" s="1"/>
  <c r="M68" i="13"/>
  <c r="M160" i="13" s="1"/>
  <c r="M61" i="13"/>
  <c r="M153" i="13" s="1"/>
  <c r="M76" i="13"/>
  <c r="M168" i="13" s="1"/>
  <c r="M12" i="13"/>
  <c r="M104" i="13" s="1"/>
  <c r="M75" i="13"/>
  <c r="M167" i="13" s="1"/>
  <c r="M11" i="13"/>
  <c r="M103" i="13" s="1"/>
  <c r="M26" i="13"/>
  <c r="M118" i="13" s="1"/>
  <c r="M57" i="13"/>
  <c r="M149" i="13" s="1"/>
  <c r="M40" i="13"/>
  <c r="M132" i="13" s="1"/>
  <c r="M71" i="13"/>
  <c r="M163" i="13" s="1"/>
  <c r="M30" i="13"/>
  <c r="M122" i="13" s="1"/>
  <c r="M67" i="13"/>
  <c r="M159" i="13" s="1"/>
  <c r="M86" i="13"/>
  <c r="M178" i="13" s="1"/>
  <c r="O87" i="15"/>
  <c r="L9" i="13"/>
  <c r="L8" i="13"/>
  <c r="Z11" i="6"/>
  <c r="AA10" i="6"/>
  <c r="BV185" i="13"/>
  <c r="BV184" i="13"/>
  <c r="BX7" i="13"/>
  <c r="O98" i="13"/>
  <c r="N97" i="13"/>
  <c r="N4" i="13" s="1"/>
  <c r="N5" i="13"/>
  <c r="T14" i="21" l="1"/>
  <c r="BV186" i="13"/>
  <c r="M185" i="13"/>
  <c r="M90" i="13"/>
  <c r="N7" i="13"/>
  <c r="N6" i="13" s="1"/>
  <c r="N15" i="13" s="1"/>
  <c r="N107" i="13" s="1"/>
  <c r="L100" i="13"/>
  <c r="M100" i="13"/>
  <c r="L101" i="13"/>
  <c r="M101" i="13"/>
  <c r="M184" i="13" s="1"/>
  <c r="AA11" i="6"/>
  <c r="Z12" i="6"/>
  <c r="BY5" i="13"/>
  <c r="P98" i="13"/>
  <c r="O97" i="13"/>
  <c r="O4" i="13" s="1"/>
  <c r="O5" i="13"/>
  <c r="M186" i="13" l="1"/>
  <c r="N86" i="13"/>
  <c r="N178" i="13" s="1"/>
  <c r="N68" i="13"/>
  <c r="N160" i="13" s="1"/>
  <c r="N21" i="13"/>
  <c r="N113" i="13" s="1"/>
  <c r="N53" i="13"/>
  <c r="N145" i="13" s="1"/>
  <c r="N52" i="13"/>
  <c r="N144" i="13" s="1"/>
  <c r="N85" i="13"/>
  <c r="N177" i="13" s="1"/>
  <c r="N28" i="13"/>
  <c r="N120" i="13" s="1"/>
  <c r="N83" i="13"/>
  <c r="N175" i="13" s="1"/>
  <c r="N62" i="13"/>
  <c r="N154" i="13" s="1"/>
  <c r="N44" i="13"/>
  <c r="N136" i="13" s="1"/>
  <c r="N13" i="13"/>
  <c r="N105" i="13" s="1"/>
  <c r="N75" i="13"/>
  <c r="N167" i="13" s="1"/>
  <c r="N29" i="13"/>
  <c r="N121" i="13" s="1"/>
  <c r="N69" i="13"/>
  <c r="N161" i="13" s="1"/>
  <c r="N45" i="13"/>
  <c r="N137" i="13" s="1"/>
  <c r="N70" i="13"/>
  <c r="N162" i="13" s="1"/>
  <c r="N46" i="13"/>
  <c r="N138" i="13" s="1"/>
  <c r="N84" i="13"/>
  <c r="N176" i="13" s="1"/>
  <c r="N78" i="13"/>
  <c r="N170" i="13" s="1"/>
  <c r="N30" i="13"/>
  <c r="N122" i="13" s="1"/>
  <c r="N61" i="13"/>
  <c r="N153" i="13" s="1"/>
  <c r="N38" i="13"/>
  <c r="N130" i="13" s="1"/>
  <c r="N74" i="13"/>
  <c r="N166" i="13" s="1"/>
  <c r="N60" i="13"/>
  <c r="N152" i="13" s="1"/>
  <c r="N37" i="13"/>
  <c r="N129" i="13" s="1"/>
  <c r="N76" i="13"/>
  <c r="N168" i="13" s="1"/>
  <c r="N54" i="13"/>
  <c r="N146" i="13" s="1"/>
  <c r="N36" i="13"/>
  <c r="N128" i="13" s="1"/>
  <c r="N22" i="13"/>
  <c r="N114" i="13" s="1"/>
  <c r="N14" i="13"/>
  <c r="N106" i="13" s="1"/>
  <c r="N20" i="13"/>
  <c r="N112" i="13" s="1"/>
  <c r="N12" i="13"/>
  <c r="N104" i="13" s="1"/>
  <c r="N67" i="13"/>
  <c r="N159" i="13" s="1"/>
  <c r="N59" i="13"/>
  <c r="N151" i="13" s="1"/>
  <c r="N51" i="13"/>
  <c r="N143" i="13" s="1"/>
  <c r="N43" i="13"/>
  <c r="N135" i="13" s="1"/>
  <c r="N35" i="13"/>
  <c r="N127" i="13" s="1"/>
  <c r="N27" i="13"/>
  <c r="N119" i="13" s="1"/>
  <c r="N19" i="13"/>
  <c r="N111" i="13" s="1"/>
  <c r="N11" i="13"/>
  <c r="N103" i="13" s="1"/>
  <c r="N82" i="13"/>
  <c r="N174" i="13" s="1"/>
  <c r="N77" i="13"/>
  <c r="N169" i="13" s="1"/>
  <c r="N66" i="13"/>
  <c r="N158" i="13" s="1"/>
  <c r="N58" i="13"/>
  <c r="N150" i="13" s="1"/>
  <c r="N50" i="13"/>
  <c r="N142" i="13" s="1"/>
  <c r="N42" i="13"/>
  <c r="N134" i="13" s="1"/>
  <c r="N34" i="13"/>
  <c r="N126" i="13" s="1"/>
  <c r="N26" i="13"/>
  <c r="N118" i="13" s="1"/>
  <c r="N18" i="13"/>
  <c r="N110" i="13" s="1"/>
  <c r="N10" i="13"/>
  <c r="N102" i="13" s="1"/>
  <c r="O7" i="13"/>
  <c r="O6" i="13" s="1"/>
  <c r="O9" i="13" s="1"/>
  <c r="O101" i="13" s="1"/>
  <c r="N81" i="13"/>
  <c r="N173" i="13" s="1"/>
  <c r="N73" i="13"/>
  <c r="N165" i="13" s="1"/>
  <c r="N65" i="13"/>
  <c r="N157" i="13" s="1"/>
  <c r="N57" i="13"/>
  <c r="N149" i="13" s="1"/>
  <c r="N49" i="13"/>
  <c r="N141" i="13" s="1"/>
  <c r="N41" i="13"/>
  <c r="N133" i="13" s="1"/>
  <c r="N33" i="13"/>
  <c r="N125" i="13" s="1"/>
  <c r="N25" i="13"/>
  <c r="N117" i="13" s="1"/>
  <c r="N17" i="13"/>
  <c r="N109" i="13" s="1"/>
  <c r="N9" i="13"/>
  <c r="N101" i="13" s="1"/>
  <c r="N80" i="13"/>
  <c r="N172" i="13" s="1"/>
  <c r="N72" i="13"/>
  <c r="N164" i="13" s="1"/>
  <c r="N64" i="13"/>
  <c r="N156" i="13" s="1"/>
  <c r="N56" i="13"/>
  <c r="N148" i="13" s="1"/>
  <c r="N48" i="13"/>
  <c r="N140" i="13" s="1"/>
  <c r="N40" i="13"/>
  <c r="N132" i="13" s="1"/>
  <c r="N32" i="13"/>
  <c r="N124" i="13" s="1"/>
  <c r="N24" i="13"/>
  <c r="N116" i="13" s="1"/>
  <c r="N189" i="13" s="1"/>
  <c r="N16" i="13"/>
  <c r="N108" i="13" s="1"/>
  <c r="N8" i="13"/>
  <c r="N100" i="13" s="1"/>
  <c r="N87" i="13"/>
  <c r="N179" i="13" s="1"/>
  <c r="N79" i="13"/>
  <c r="N171" i="13" s="1"/>
  <c r="N71" i="13"/>
  <c r="N163" i="13" s="1"/>
  <c r="N63" i="13"/>
  <c r="N155" i="13" s="1"/>
  <c r="N55" i="13"/>
  <c r="N147" i="13" s="1"/>
  <c r="N47" i="13"/>
  <c r="N139" i="13" s="1"/>
  <c r="N39" i="13"/>
  <c r="N131" i="13" s="1"/>
  <c r="N31" i="13"/>
  <c r="N123" i="13" s="1"/>
  <c r="N23" i="13"/>
  <c r="N115" i="13" s="1"/>
  <c r="M183" i="13"/>
  <c r="AA12" i="6"/>
  <c r="Z13" i="6"/>
  <c r="BY7" i="13"/>
  <c r="Q98" i="13"/>
  <c r="P97" i="13"/>
  <c r="P4" i="13" s="1"/>
  <c r="P5" i="13"/>
  <c r="N185" i="13" l="1"/>
  <c r="N183" i="13"/>
  <c r="N184" i="13"/>
  <c r="O56" i="13"/>
  <c r="O148" i="13" s="1"/>
  <c r="O24" i="13"/>
  <c r="O116" i="13" s="1"/>
  <c r="O189" i="13" s="1"/>
  <c r="O77" i="13"/>
  <c r="O169" i="13" s="1"/>
  <c r="O80" i="13"/>
  <c r="O172" i="13" s="1"/>
  <c r="O71" i="13"/>
  <c r="O163" i="13" s="1"/>
  <c r="O63" i="13"/>
  <c r="O155" i="13" s="1"/>
  <c r="O55" i="13"/>
  <c r="O147" i="13" s="1"/>
  <c r="O47" i="13"/>
  <c r="O139" i="13" s="1"/>
  <c r="O39" i="13"/>
  <c r="O131" i="13" s="1"/>
  <c r="O31" i="13"/>
  <c r="O123" i="13" s="1"/>
  <c r="O23" i="13"/>
  <c r="O115" i="13" s="1"/>
  <c r="O188" i="13" s="1"/>
  <c r="O15" i="13"/>
  <c r="O107" i="13" s="1"/>
  <c r="N90" i="13"/>
  <c r="O87" i="13"/>
  <c r="O179" i="13" s="1"/>
  <c r="O79" i="13"/>
  <c r="O171" i="13" s="1"/>
  <c r="O70" i="13"/>
  <c r="O162" i="13" s="1"/>
  <c r="O62" i="13"/>
  <c r="O154" i="13" s="1"/>
  <c r="O54" i="13"/>
  <c r="O146" i="13" s="1"/>
  <c r="O46" i="13"/>
  <c r="O138" i="13" s="1"/>
  <c r="O38" i="13"/>
  <c r="O130" i="13" s="1"/>
  <c r="O30" i="13"/>
  <c r="O122" i="13" s="1"/>
  <c r="O22" i="13"/>
  <c r="O114" i="13" s="1"/>
  <c r="O14" i="13"/>
  <c r="O106" i="13" s="1"/>
  <c r="O86" i="13"/>
  <c r="O178" i="13" s="1"/>
  <c r="O78" i="13"/>
  <c r="O170" i="13" s="1"/>
  <c r="O69" i="13"/>
  <c r="O161" i="13" s="1"/>
  <c r="O61" i="13"/>
  <c r="O153" i="13" s="1"/>
  <c r="O53" i="13"/>
  <c r="O145" i="13" s="1"/>
  <c r="O45" i="13"/>
  <c r="O137" i="13" s="1"/>
  <c r="O37" i="13"/>
  <c r="O129" i="13" s="1"/>
  <c r="O29" i="13"/>
  <c r="O121" i="13" s="1"/>
  <c r="O21" i="13"/>
  <c r="O113" i="13" s="1"/>
  <c r="O13" i="13"/>
  <c r="O105" i="13" s="1"/>
  <c r="O48" i="13"/>
  <c r="O140" i="13" s="1"/>
  <c r="O85" i="13"/>
  <c r="O177" i="13" s="1"/>
  <c r="O76" i="13"/>
  <c r="O168" i="13" s="1"/>
  <c r="O68" i="13"/>
  <c r="O160" i="13" s="1"/>
  <c r="O60" i="13"/>
  <c r="O152" i="13" s="1"/>
  <c r="O52" i="13"/>
  <c r="O144" i="13" s="1"/>
  <c r="O44" i="13"/>
  <c r="O136" i="13" s="1"/>
  <c r="O36" i="13"/>
  <c r="O128" i="13" s="1"/>
  <c r="O28" i="13"/>
  <c r="O120" i="13" s="1"/>
  <c r="O20" i="13"/>
  <c r="O112" i="13" s="1"/>
  <c r="O12" i="13"/>
  <c r="O104" i="13" s="1"/>
  <c r="O64" i="13"/>
  <c r="O156" i="13" s="1"/>
  <c r="O40" i="13"/>
  <c r="O132" i="13" s="1"/>
  <c r="O16" i="13"/>
  <c r="O108" i="13" s="1"/>
  <c r="O84" i="13"/>
  <c r="O176" i="13" s="1"/>
  <c r="O75" i="13"/>
  <c r="O167" i="13" s="1"/>
  <c r="O67" i="13"/>
  <c r="O159" i="13" s="1"/>
  <c r="O59" i="13"/>
  <c r="O151" i="13" s="1"/>
  <c r="O51" i="13"/>
  <c r="O143" i="13" s="1"/>
  <c r="O43" i="13"/>
  <c r="O135" i="13" s="1"/>
  <c r="O35" i="13"/>
  <c r="O127" i="13" s="1"/>
  <c r="O27" i="13"/>
  <c r="O119" i="13" s="1"/>
  <c r="O19" i="13"/>
  <c r="O111" i="13" s="1"/>
  <c r="O11" i="13"/>
  <c r="O103" i="13" s="1"/>
  <c r="O72" i="13"/>
  <c r="O164" i="13" s="1"/>
  <c r="O8" i="13"/>
  <c r="O100" i="13" s="1"/>
  <c r="N188" i="13"/>
  <c r="P7" i="13"/>
  <c r="P6" i="13" s="1"/>
  <c r="P10" i="13" s="1"/>
  <c r="P102" i="13" s="1"/>
  <c r="O83" i="13"/>
  <c r="O175" i="13" s="1"/>
  <c r="O74" i="13"/>
  <c r="O166" i="13" s="1"/>
  <c r="O66" i="13"/>
  <c r="O158" i="13" s="1"/>
  <c r="O58" i="13"/>
  <c r="O150" i="13" s="1"/>
  <c r="O50" i="13"/>
  <c r="O142" i="13" s="1"/>
  <c r="O42" i="13"/>
  <c r="O134" i="13" s="1"/>
  <c r="O34" i="13"/>
  <c r="O126" i="13" s="1"/>
  <c r="O26" i="13"/>
  <c r="O118" i="13" s="1"/>
  <c r="O18" i="13"/>
  <c r="O110" i="13" s="1"/>
  <c r="O10" i="13"/>
  <c r="O102" i="13" s="1"/>
  <c r="O81" i="13"/>
  <c r="O173" i="13" s="1"/>
  <c r="O32" i="13"/>
  <c r="O124" i="13" s="1"/>
  <c r="O82" i="13"/>
  <c r="O174" i="13" s="1"/>
  <c r="O73" i="13"/>
  <c r="O165" i="13" s="1"/>
  <c r="O65" i="13"/>
  <c r="O157" i="13" s="1"/>
  <c r="O57" i="13"/>
  <c r="O149" i="13" s="1"/>
  <c r="O49" i="13"/>
  <c r="O141" i="13" s="1"/>
  <c r="O41" i="13"/>
  <c r="O133" i="13" s="1"/>
  <c r="O33" i="13"/>
  <c r="O125" i="13" s="1"/>
  <c r="O25" i="13"/>
  <c r="O117" i="13" s="1"/>
  <c r="O17" i="13"/>
  <c r="O109" i="13" s="1"/>
  <c r="AA13" i="6"/>
  <c r="Z14" i="6"/>
  <c r="BZ5" i="13"/>
  <c r="R98" i="13"/>
  <c r="Q97" i="13"/>
  <c r="Q4" i="13" s="1"/>
  <c r="Q5" i="13"/>
  <c r="N186" i="13" l="1"/>
  <c r="O185" i="13"/>
  <c r="O184" i="13"/>
  <c r="P82" i="13"/>
  <c r="P174" i="13" s="1"/>
  <c r="P73" i="13"/>
  <c r="P165" i="13" s="1"/>
  <c r="P65" i="13"/>
  <c r="P157" i="13" s="1"/>
  <c r="P57" i="13"/>
  <c r="P149" i="13" s="1"/>
  <c r="P49" i="13"/>
  <c r="P141" i="13" s="1"/>
  <c r="P41" i="13"/>
  <c r="P133" i="13" s="1"/>
  <c r="P33" i="13"/>
  <c r="P125" i="13" s="1"/>
  <c r="P25" i="13"/>
  <c r="P117" i="13" s="1"/>
  <c r="P17" i="13"/>
  <c r="P109" i="13" s="1"/>
  <c r="P9" i="13"/>
  <c r="P101" i="13" s="1"/>
  <c r="P56" i="13"/>
  <c r="P148" i="13" s="1"/>
  <c r="P40" i="13"/>
  <c r="P132" i="13" s="1"/>
  <c r="P24" i="13"/>
  <c r="P116" i="13" s="1"/>
  <c r="P189" i="13" s="1"/>
  <c r="P16" i="13"/>
  <c r="P108" i="13" s="1"/>
  <c r="P8" i="13"/>
  <c r="P100" i="13" s="1"/>
  <c r="P81" i="13"/>
  <c r="P173" i="13" s="1"/>
  <c r="P64" i="13"/>
  <c r="P156" i="13" s="1"/>
  <c r="P48" i="13"/>
  <c r="P140" i="13" s="1"/>
  <c r="P80" i="13"/>
  <c r="P172" i="13" s="1"/>
  <c r="P55" i="13"/>
  <c r="P147" i="13" s="1"/>
  <c r="P31" i="13"/>
  <c r="P123" i="13" s="1"/>
  <c r="P23" i="13"/>
  <c r="P115" i="13" s="1"/>
  <c r="P188" i="13" s="1"/>
  <c r="P87" i="13"/>
  <c r="P179" i="13" s="1"/>
  <c r="P79" i="13"/>
  <c r="P171" i="13" s="1"/>
  <c r="P70" i="13"/>
  <c r="P162" i="13" s="1"/>
  <c r="P62" i="13"/>
  <c r="P154" i="13" s="1"/>
  <c r="P54" i="13"/>
  <c r="P146" i="13" s="1"/>
  <c r="P46" i="13"/>
  <c r="P138" i="13" s="1"/>
  <c r="P38" i="13"/>
  <c r="P130" i="13" s="1"/>
  <c r="P30" i="13"/>
  <c r="P122" i="13" s="1"/>
  <c r="P22" i="13"/>
  <c r="P114" i="13" s="1"/>
  <c r="P14" i="13"/>
  <c r="P106" i="13" s="1"/>
  <c r="O183" i="13"/>
  <c r="P47" i="13"/>
  <c r="P139" i="13" s="1"/>
  <c r="P86" i="13"/>
  <c r="P178" i="13" s="1"/>
  <c r="P78" i="13"/>
  <c r="P170" i="13" s="1"/>
  <c r="P69" i="13"/>
  <c r="P161" i="13" s="1"/>
  <c r="P61" i="13"/>
  <c r="P153" i="13" s="1"/>
  <c r="P53" i="13"/>
  <c r="P145" i="13" s="1"/>
  <c r="P45" i="13"/>
  <c r="P137" i="13" s="1"/>
  <c r="P37" i="13"/>
  <c r="P129" i="13" s="1"/>
  <c r="P29" i="13"/>
  <c r="P121" i="13" s="1"/>
  <c r="P21" i="13"/>
  <c r="P113" i="13" s="1"/>
  <c r="P13" i="13"/>
  <c r="P105" i="13" s="1"/>
  <c r="Q7" i="13"/>
  <c r="Q6" i="13" s="1"/>
  <c r="Q11" i="13" s="1"/>
  <c r="Q103" i="13" s="1"/>
  <c r="P39" i="13"/>
  <c r="P131" i="13" s="1"/>
  <c r="P85" i="13"/>
  <c r="P177" i="13" s="1"/>
  <c r="P76" i="13"/>
  <c r="P168" i="13" s="1"/>
  <c r="P68" i="13"/>
  <c r="P160" i="13" s="1"/>
  <c r="P60" i="13"/>
  <c r="P152" i="13" s="1"/>
  <c r="P52" i="13"/>
  <c r="P144" i="13" s="1"/>
  <c r="P44" i="13"/>
  <c r="P136" i="13" s="1"/>
  <c r="P36" i="13"/>
  <c r="P128" i="13" s="1"/>
  <c r="P28" i="13"/>
  <c r="P120" i="13" s="1"/>
  <c r="P20" i="13"/>
  <c r="P112" i="13" s="1"/>
  <c r="P12" i="13"/>
  <c r="P104" i="13" s="1"/>
  <c r="P77" i="13"/>
  <c r="P169" i="13" s="1"/>
  <c r="P63" i="13"/>
  <c r="P155" i="13" s="1"/>
  <c r="P15" i="13"/>
  <c r="P107" i="13" s="1"/>
  <c r="P84" i="13"/>
  <c r="P176" i="13" s="1"/>
  <c r="P75" i="13"/>
  <c r="P167" i="13" s="1"/>
  <c r="P67" i="13"/>
  <c r="P159" i="13" s="1"/>
  <c r="P59" i="13"/>
  <c r="P151" i="13" s="1"/>
  <c r="P51" i="13"/>
  <c r="P143" i="13" s="1"/>
  <c r="P43" i="13"/>
  <c r="P135" i="13" s="1"/>
  <c r="P35" i="13"/>
  <c r="P127" i="13" s="1"/>
  <c r="P27" i="13"/>
  <c r="P119" i="13" s="1"/>
  <c r="P19" i="13"/>
  <c r="P111" i="13" s="1"/>
  <c r="P11" i="13"/>
  <c r="P103" i="13" s="1"/>
  <c r="P72" i="13"/>
  <c r="P164" i="13" s="1"/>
  <c r="P32" i="13"/>
  <c r="P124" i="13" s="1"/>
  <c r="P71" i="13"/>
  <c r="P163" i="13" s="1"/>
  <c r="O90" i="13"/>
  <c r="P83" i="13"/>
  <c r="P175" i="13" s="1"/>
  <c r="P74" i="13"/>
  <c r="P166" i="13" s="1"/>
  <c r="P66" i="13"/>
  <c r="P158" i="13" s="1"/>
  <c r="P58" i="13"/>
  <c r="P150" i="13" s="1"/>
  <c r="P50" i="13"/>
  <c r="P142" i="13" s="1"/>
  <c r="P42" i="13"/>
  <c r="P134" i="13" s="1"/>
  <c r="P34" i="13"/>
  <c r="P126" i="13" s="1"/>
  <c r="P26" i="13"/>
  <c r="P118" i="13" s="1"/>
  <c r="P18" i="13"/>
  <c r="P110" i="13" s="1"/>
  <c r="AA14" i="6"/>
  <c r="Z15" i="6"/>
  <c r="S98" i="13"/>
  <c r="R97" i="13"/>
  <c r="R4" i="13" s="1"/>
  <c r="R5" i="13"/>
  <c r="BZ7" i="13"/>
  <c r="P185" i="13" l="1"/>
  <c r="O186" i="13"/>
  <c r="P183" i="13"/>
  <c r="P184" i="13"/>
  <c r="P186" i="13" s="1"/>
  <c r="Q85" i="13"/>
  <c r="Q177" i="13" s="1"/>
  <c r="Q74" i="13"/>
  <c r="Q166" i="13" s="1"/>
  <c r="Q66" i="13"/>
  <c r="Q158" i="13" s="1"/>
  <c r="Q58" i="13"/>
  <c r="Q150" i="13" s="1"/>
  <c r="Q50" i="13"/>
  <c r="Q142" i="13" s="1"/>
  <c r="Q42" i="13"/>
  <c r="Q134" i="13" s="1"/>
  <c r="Q34" i="13"/>
  <c r="Q126" i="13" s="1"/>
  <c r="Q26" i="13"/>
  <c r="Q118" i="13" s="1"/>
  <c r="Q18" i="13"/>
  <c r="Q110" i="13" s="1"/>
  <c r="Q10" i="13"/>
  <c r="Q102" i="13" s="1"/>
  <c r="Q84" i="13"/>
  <c r="Q176" i="13" s="1"/>
  <c r="Q73" i="13"/>
  <c r="Q165" i="13" s="1"/>
  <c r="Q65" i="13"/>
  <c r="Q157" i="13" s="1"/>
  <c r="Q57" i="13"/>
  <c r="Q149" i="13" s="1"/>
  <c r="Q49" i="13"/>
  <c r="Q141" i="13" s="1"/>
  <c r="Q41" i="13"/>
  <c r="Q133" i="13" s="1"/>
  <c r="Q33" i="13"/>
  <c r="Q125" i="13" s="1"/>
  <c r="Q25" i="13"/>
  <c r="Q117" i="13" s="1"/>
  <c r="Q17" i="13"/>
  <c r="Q109" i="13" s="1"/>
  <c r="Q9" i="13"/>
  <c r="Q101" i="13" s="1"/>
  <c r="Q83" i="13"/>
  <c r="Q175" i="13" s="1"/>
  <c r="Q72" i="13"/>
  <c r="Q164" i="13" s="1"/>
  <c r="Q64" i="13"/>
  <c r="Q156" i="13" s="1"/>
  <c r="Q56" i="13"/>
  <c r="Q148" i="13" s="1"/>
  <c r="Q48" i="13"/>
  <c r="Q140" i="13" s="1"/>
  <c r="Q40" i="13"/>
  <c r="Q132" i="13" s="1"/>
  <c r="Q32" i="13"/>
  <c r="Q124" i="13" s="1"/>
  <c r="Q24" i="13"/>
  <c r="Q116" i="13" s="1"/>
  <c r="Q189" i="13" s="1"/>
  <c r="Q16" i="13"/>
  <c r="Q108" i="13" s="1"/>
  <c r="Q8" i="13"/>
  <c r="Q100" i="13" s="1"/>
  <c r="Q76" i="13"/>
  <c r="Q168" i="13" s="1"/>
  <c r="Q82" i="13"/>
  <c r="Q174" i="13" s="1"/>
  <c r="Q71" i="13"/>
  <c r="Q163" i="13" s="1"/>
  <c r="Q63" i="13"/>
  <c r="Q155" i="13" s="1"/>
  <c r="Q55" i="13"/>
  <c r="Q147" i="13" s="1"/>
  <c r="Q47" i="13"/>
  <c r="Q139" i="13" s="1"/>
  <c r="Q39" i="13"/>
  <c r="Q131" i="13" s="1"/>
  <c r="Q31" i="13"/>
  <c r="Q123" i="13" s="1"/>
  <c r="Q23" i="13"/>
  <c r="Q115" i="13" s="1"/>
  <c r="Q188" i="13" s="1"/>
  <c r="Q15" i="13"/>
  <c r="Q107" i="13" s="1"/>
  <c r="Q75" i="13"/>
  <c r="Q167" i="13" s="1"/>
  <c r="Q81" i="13"/>
  <c r="Q173" i="13" s="1"/>
  <c r="Q70" i="13"/>
  <c r="Q162" i="13" s="1"/>
  <c r="Q62" i="13"/>
  <c r="Q154" i="13" s="1"/>
  <c r="Q54" i="13"/>
  <c r="Q146" i="13" s="1"/>
  <c r="Q46" i="13"/>
  <c r="Q138" i="13" s="1"/>
  <c r="Q38" i="13"/>
  <c r="Q130" i="13" s="1"/>
  <c r="Q30" i="13"/>
  <c r="Q122" i="13" s="1"/>
  <c r="Q22" i="13"/>
  <c r="Q114" i="13" s="1"/>
  <c r="Q14" i="13"/>
  <c r="Q106" i="13" s="1"/>
  <c r="R7" i="13"/>
  <c r="R6" i="13" s="1"/>
  <c r="R29" i="13" s="1"/>
  <c r="R121" i="13" s="1"/>
  <c r="Q77" i="13"/>
  <c r="Q169" i="13" s="1"/>
  <c r="Q80" i="13"/>
  <c r="Q172" i="13" s="1"/>
  <c r="Q69" i="13"/>
  <c r="Q161" i="13" s="1"/>
  <c r="Q61" i="13"/>
  <c r="Q153" i="13" s="1"/>
  <c r="Q53" i="13"/>
  <c r="Q145" i="13" s="1"/>
  <c r="Q45" i="13"/>
  <c r="Q137" i="13" s="1"/>
  <c r="Q37" i="13"/>
  <c r="Q129" i="13" s="1"/>
  <c r="Q29" i="13"/>
  <c r="Q121" i="13" s="1"/>
  <c r="Q21" i="13"/>
  <c r="Q113" i="13" s="1"/>
  <c r="Q13" i="13"/>
  <c r="Q105" i="13" s="1"/>
  <c r="Q87" i="13"/>
  <c r="Q179" i="13" s="1"/>
  <c r="Q79" i="13"/>
  <c r="Q171" i="13" s="1"/>
  <c r="Q68" i="13"/>
  <c r="Q160" i="13" s="1"/>
  <c r="Q60" i="13"/>
  <c r="Q152" i="13" s="1"/>
  <c r="Q52" i="13"/>
  <c r="Q144" i="13" s="1"/>
  <c r="Q44" i="13"/>
  <c r="Q136" i="13" s="1"/>
  <c r="Q36" i="13"/>
  <c r="Q128" i="13" s="1"/>
  <c r="Q28" i="13"/>
  <c r="Q120" i="13" s="1"/>
  <c r="Q20" i="13"/>
  <c r="Q112" i="13" s="1"/>
  <c r="Q12" i="13"/>
  <c r="Q104" i="13" s="1"/>
  <c r="P90" i="13"/>
  <c r="Q86" i="13"/>
  <c r="Q178" i="13" s="1"/>
  <c r="Q78" i="13"/>
  <c r="Q170" i="13" s="1"/>
  <c r="Q67" i="13"/>
  <c r="Q159" i="13" s="1"/>
  <c r="Q59" i="13"/>
  <c r="Q151" i="13" s="1"/>
  <c r="Q51" i="13"/>
  <c r="Q143" i="13" s="1"/>
  <c r="Q43" i="13"/>
  <c r="Q135" i="13" s="1"/>
  <c r="Q35" i="13"/>
  <c r="Q127" i="13" s="1"/>
  <c r="Q27" i="13"/>
  <c r="Q119" i="13" s="1"/>
  <c r="Q19" i="13"/>
  <c r="Q111" i="13" s="1"/>
  <c r="AA15" i="6"/>
  <c r="Z16" i="6"/>
  <c r="CA5" i="13"/>
  <c r="T98" i="13"/>
  <c r="S97" i="13"/>
  <c r="S4" i="13" s="1"/>
  <c r="S5" i="13"/>
  <c r="Q185" i="13" l="1"/>
  <c r="Q186" i="13" s="1"/>
  <c r="R79" i="13"/>
  <c r="R171" i="13" s="1"/>
  <c r="R25" i="13"/>
  <c r="R117" i="13" s="1"/>
  <c r="R11" i="13"/>
  <c r="R103" i="13" s="1"/>
  <c r="R16" i="13"/>
  <c r="R108" i="13" s="1"/>
  <c r="R22" i="13"/>
  <c r="R114" i="13" s="1"/>
  <c r="R70" i="13"/>
  <c r="R162" i="13" s="1"/>
  <c r="R62" i="13"/>
  <c r="R154" i="13" s="1"/>
  <c r="R87" i="13"/>
  <c r="R179" i="13" s="1"/>
  <c r="R54" i="13"/>
  <c r="R146" i="13" s="1"/>
  <c r="Q184" i="13"/>
  <c r="R43" i="13"/>
  <c r="R135" i="13" s="1"/>
  <c r="R86" i="13"/>
  <c r="R178" i="13" s="1"/>
  <c r="R78" i="13"/>
  <c r="R170" i="13" s="1"/>
  <c r="R18" i="13"/>
  <c r="R110" i="13" s="1"/>
  <c r="R69" i="13"/>
  <c r="R161" i="13" s="1"/>
  <c r="R61" i="13"/>
  <c r="R153" i="13" s="1"/>
  <c r="R53" i="13"/>
  <c r="R145" i="13" s="1"/>
  <c r="R39" i="13"/>
  <c r="R131" i="13" s="1"/>
  <c r="R44" i="13"/>
  <c r="R136" i="13" s="1"/>
  <c r="R12" i="13"/>
  <c r="R104" i="13" s="1"/>
  <c r="R21" i="13"/>
  <c r="R113" i="13" s="1"/>
  <c r="R85" i="13"/>
  <c r="R177" i="13" s="1"/>
  <c r="R46" i="13"/>
  <c r="R138" i="13" s="1"/>
  <c r="R14" i="13"/>
  <c r="R106" i="13" s="1"/>
  <c r="R68" i="13"/>
  <c r="R160" i="13" s="1"/>
  <c r="R60" i="13"/>
  <c r="R152" i="13" s="1"/>
  <c r="R52" i="13"/>
  <c r="R144" i="13" s="1"/>
  <c r="R35" i="13"/>
  <c r="R127" i="13" s="1"/>
  <c r="R40" i="13"/>
  <c r="R132" i="13" s="1"/>
  <c r="R8" i="13"/>
  <c r="R100" i="13" s="1"/>
  <c r="R17" i="13"/>
  <c r="R109" i="13" s="1"/>
  <c r="R84" i="13"/>
  <c r="R176" i="13" s="1"/>
  <c r="R42" i="13"/>
  <c r="R134" i="13" s="1"/>
  <c r="R10" i="13"/>
  <c r="R102" i="13" s="1"/>
  <c r="R67" i="13"/>
  <c r="R159" i="13" s="1"/>
  <c r="R59" i="13"/>
  <c r="R151" i="13" s="1"/>
  <c r="R51" i="13"/>
  <c r="R143" i="13" s="1"/>
  <c r="R31" i="13"/>
  <c r="R123" i="13" s="1"/>
  <c r="R36" i="13"/>
  <c r="R128" i="13" s="1"/>
  <c r="R45" i="13"/>
  <c r="R137" i="13" s="1"/>
  <c r="R13" i="13"/>
  <c r="R105" i="13" s="1"/>
  <c r="R83" i="13"/>
  <c r="R175" i="13" s="1"/>
  <c r="R38" i="13"/>
  <c r="R130" i="13" s="1"/>
  <c r="R66" i="13"/>
  <c r="R158" i="13" s="1"/>
  <c r="R58" i="13"/>
  <c r="R150" i="13" s="1"/>
  <c r="R50" i="13"/>
  <c r="R142" i="13" s="1"/>
  <c r="R27" i="13"/>
  <c r="R119" i="13" s="1"/>
  <c r="R32" i="13"/>
  <c r="R124" i="13" s="1"/>
  <c r="R41" i="13"/>
  <c r="R133" i="13" s="1"/>
  <c r="R9" i="13"/>
  <c r="R101" i="13" s="1"/>
  <c r="S7" i="13"/>
  <c r="S6" i="13" s="1"/>
  <c r="Q183" i="13"/>
  <c r="R76" i="13"/>
  <c r="R168" i="13" s="1"/>
  <c r="R82" i="13"/>
  <c r="R174" i="13" s="1"/>
  <c r="R34" i="13"/>
  <c r="R126" i="13" s="1"/>
  <c r="R73" i="13"/>
  <c r="R165" i="13" s="1"/>
  <c r="R65" i="13"/>
  <c r="R157" i="13" s="1"/>
  <c r="R57" i="13"/>
  <c r="R149" i="13" s="1"/>
  <c r="R49" i="13"/>
  <c r="R141" i="13" s="1"/>
  <c r="R23" i="13"/>
  <c r="R115" i="13" s="1"/>
  <c r="R188" i="13" s="1"/>
  <c r="R28" i="13"/>
  <c r="R120" i="13" s="1"/>
  <c r="R37" i="13"/>
  <c r="R129" i="13" s="1"/>
  <c r="R75" i="13"/>
  <c r="R167" i="13" s="1"/>
  <c r="R81" i="13"/>
  <c r="R173" i="13" s="1"/>
  <c r="R30" i="13"/>
  <c r="R122" i="13" s="1"/>
  <c r="R72" i="13"/>
  <c r="R164" i="13" s="1"/>
  <c r="R64" i="13"/>
  <c r="R156" i="13" s="1"/>
  <c r="R56" i="13"/>
  <c r="R148" i="13" s="1"/>
  <c r="R48" i="13"/>
  <c r="R140" i="13" s="1"/>
  <c r="R19" i="13"/>
  <c r="R111" i="13" s="1"/>
  <c r="R24" i="13"/>
  <c r="R116" i="13" s="1"/>
  <c r="R189" i="13" s="1"/>
  <c r="R33" i="13"/>
  <c r="R125" i="13" s="1"/>
  <c r="R74" i="13"/>
  <c r="R166" i="13" s="1"/>
  <c r="Q90" i="13"/>
  <c r="R77" i="13"/>
  <c r="R169" i="13" s="1"/>
  <c r="R80" i="13"/>
  <c r="R172" i="13" s="1"/>
  <c r="R26" i="13"/>
  <c r="R118" i="13" s="1"/>
  <c r="R71" i="13"/>
  <c r="R163" i="13" s="1"/>
  <c r="R63" i="13"/>
  <c r="R155" i="13" s="1"/>
  <c r="R55" i="13"/>
  <c r="R147" i="13" s="1"/>
  <c r="R47" i="13"/>
  <c r="R139" i="13" s="1"/>
  <c r="R15" i="13"/>
  <c r="R107" i="13" s="1"/>
  <c r="R20" i="13"/>
  <c r="R112" i="13" s="1"/>
  <c r="AA16" i="6"/>
  <c r="Z17" i="6"/>
  <c r="CA7" i="13"/>
  <c r="U98" i="13"/>
  <c r="T97" i="13"/>
  <c r="T4" i="13" s="1"/>
  <c r="T5" i="13"/>
  <c r="S15" i="13" l="1"/>
  <c r="S107" i="13" s="1"/>
  <c r="S13" i="13"/>
  <c r="S105" i="13" s="1"/>
  <c r="S14" i="13"/>
  <c r="S106" i="13" s="1"/>
  <c r="S30" i="13"/>
  <c r="S122" i="13" s="1"/>
  <c r="S74" i="13"/>
  <c r="S166" i="13" s="1"/>
  <c r="S70" i="13"/>
  <c r="S162" i="13" s="1"/>
  <c r="S85" i="13"/>
  <c r="S177" i="13" s="1"/>
  <c r="S84" i="13"/>
  <c r="S176" i="13" s="1"/>
  <c r="S29" i="13"/>
  <c r="S121" i="13" s="1"/>
  <c r="S61" i="13"/>
  <c r="S153" i="13" s="1"/>
  <c r="S60" i="13"/>
  <c r="S152" i="13" s="1"/>
  <c r="S46" i="13"/>
  <c r="S138" i="13" s="1"/>
  <c r="S45" i="13"/>
  <c r="S137" i="13" s="1"/>
  <c r="S83" i="13"/>
  <c r="S175" i="13" s="1"/>
  <c r="S69" i="13"/>
  <c r="S161" i="13" s="1"/>
  <c r="S59" i="13"/>
  <c r="S151" i="13" s="1"/>
  <c r="S44" i="13"/>
  <c r="S136" i="13" s="1"/>
  <c r="S28" i="13"/>
  <c r="S120" i="13" s="1"/>
  <c r="S12" i="13"/>
  <c r="S104" i="13" s="1"/>
  <c r="S80" i="13"/>
  <c r="S172" i="13" s="1"/>
  <c r="S68" i="13"/>
  <c r="S160" i="13" s="1"/>
  <c r="S57" i="13"/>
  <c r="S149" i="13" s="1"/>
  <c r="S43" i="13"/>
  <c r="S135" i="13" s="1"/>
  <c r="S27" i="13"/>
  <c r="S119" i="13" s="1"/>
  <c r="S11" i="13"/>
  <c r="S103" i="13" s="1"/>
  <c r="S79" i="13"/>
  <c r="S171" i="13" s="1"/>
  <c r="S67" i="13"/>
  <c r="S159" i="13" s="1"/>
  <c r="S54" i="13"/>
  <c r="S146" i="13" s="1"/>
  <c r="S38" i="13"/>
  <c r="S130" i="13" s="1"/>
  <c r="S22" i="13"/>
  <c r="S114" i="13" s="1"/>
  <c r="R90" i="13"/>
  <c r="S77" i="13"/>
  <c r="S169" i="13" s="1"/>
  <c r="S78" i="13"/>
  <c r="S170" i="13" s="1"/>
  <c r="S66" i="13"/>
  <c r="S158" i="13" s="1"/>
  <c r="S53" i="13"/>
  <c r="S145" i="13" s="1"/>
  <c r="S37" i="13"/>
  <c r="S129" i="13" s="1"/>
  <c r="S21" i="13"/>
  <c r="S113" i="13" s="1"/>
  <c r="R184" i="13"/>
  <c r="R186" i="13" s="1"/>
  <c r="S87" i="13"/>
  <c r="S179" i="13" s="1"/>
  <c r="S73" i="13"/>
  <c r="S165" i="13" s="1"/>
  <c r="S65" i="13"/>
  <c r="S157" i="13" s="1"/>
  <c r="S52" i="13"/>
  <c r="S144" i="13" s="1"/>
  <c r="S36" i="13"/>
  <c r="S128" i="13" s="1"/>
  <c r="S20" i="13"/>
  <c r="S112" i="13" s="1"/>
  <c r="S86" i="13"/>
  <c r="S178" i="13" s="1"/>
  <c r="S76" i="13"/>
  <c r="S168" i="13" s="1"/>
  <c r="S62" i="13"/>
  <c r="S154" i="13" s="1"/>
  <c r="S51" i="13"/>
  <c r="S143" i="13" s="1"/>
  <c r="S35" i="13"/>
  <c r="S127" i="13" s="1"/>
  <c r="S19" i="13"/>
  <c r="S111" i="13" s="1"/>
  <c r="R183" i="13"/>
  <c r="S58" i="13"/>
  <c r="S150" i="13" s="1"/>
  <c r="S50" i="13"/>
  <c r="S142" i="13" s="1"/>
  <c r="S42" i="13"/>
  <c r="S134" i="13" s="1"/>
  <c r="S34" i="13"/>
  <c r="S126" i="13" s="1"/>
  <c r="S26" i="13"/>
  <c r="S118" i="13" s="1"/>
  <c r="S18" i="13"/>
  <c r="S110" i="13" s="1"/>
  <c r="S10" i="13"/>
  <c r="S102" i="13" s="1"/>
  <c r="R185" i="13"/>
  <c r="S49" i="13"/>
  <c r="S141" i="13" s="1"/>
  <c r="S41" i="13"/>
  <c r="S133" i="13" s="1"/>
  <c r="S33" i="13"/>
  <c r="S125" i="13" s="1"/>
  <c r="S25" i="13"/>
  <c r="S117" i="13" s="1"/>
  <c r="S17" i="13"/>
  <c r="S109" i="13" s="1"/>
  <c r="S9" i="13"/>
  <c r="S101" i="13" s="1"/>
  <c r="T7" i="13"/>
  <c r="T6" i="13" s="1"/>
  <c r="S82" i="13"/>
  <c r="S174" i="13" s="1"/>
  <c r="S72" i="13"/>
  <c r="S164" i="13" s="1"/>
  <c r="S64" i="13"/>
  <c r="S156" i="13" s="1"/>
  <c r="S56" i="13"/>
  <c r="S148" i="13" s="1"/>
  <c r="S48" i="13"/>
  <c r="S140" i="13" s="1"/>
  <c r="S40" i="13"/>
  <c r="S132" i="13" s="1"/>
  <c r="S32" i="13"/>
  <c r="S124" i="13" s="1"/>
  <c r="S24" i="13"/>
  <c r="S116" i="13" s="1"/>
  <c r="S189" i="13" s="1"/>
  <c r="S16" i="13"/>
  <c r="S108" i="13" s="1"/>
  <c r="S8" i="13"/>
  <c r="S100" i="13" s="1"/>
  <c r="S75" i="13"/>
  <c r="S167" i="13" s="1"/>
  <c r="S81" i="13"/>
  <c r="S173" i="13" s="1"/>
  <c r="S71" i="13"/>
  <c r="S163" i="13" s="1"/>
  <c r="S63" i="13"/>
  <c r="S155" i="13" s="1"/>
  <c r="S55" i="13"/>
  <c r="S147" i="13" s="1"/>
  <c r="S47" i="13"/>
  <c r="S139" i="13" s="1"/>
  <c r="S39" i="13"/>
  <c r="S131" i="13" s="1"/>
  <c r="S31" i="13"/>
  <c r="S123" i="13" s="1"/>
  <c r="S23" i="13"/>
  <c r="S115" i="13" s="1"/>
  <c r="S188" i="13" s="1"/>
  <c r="AA17" i="6"/>
  <c r="Z18" i="6"/>
  <c r="CB7" i="13"/>
  <c r="CB5" i="13"/>
  <c r="V98" i="13"/>
  <c r="U97" i="13"/>
  <c r="U4" i="13" s="1"/>
  <c r="U5" i="13"/>
  <c r="S184" i="13" l="1"/>
  <c r="T37" i="13"/>
  <c r="T129" i="13" s="1"/>
  <c r="T25" i="13"/>
  <c r="T117" i="13" s="1"/>
  <c r="T40" i="13"/>
  <c r="T132" i="13" s="1"/>
  <c r="T10" i="13"/>
  <c r="T102" i="13" s="1"/>
  <c r="T47" i="13"/>
  <c r="T139" i="13" s="1"/>
  <c r="T57" i="13"/>
  <c r="T149" i="13" s="1"/>
  <c r="T66" i="13"/>
  <c r="T158" i="13" s="1"/>
  <c r="T75" i="13"/>
  <c r="T167" i="13" s="1"/>
  <c r="T85" i="13"/>
  <c r="T177" i="13" s="1"/>
  <c r="T8" i="13"/>
  <c r="T100" i="13" s="1"/>
  <c r="T69" i="13"/>
  <c r="T161" i="13" s="1"/>
  <c r="T35" i="13"/>
  <c r="T127" i="13" s="1"/>
  <c r="T62" i="13"/>
  <c r="T154" i="13" s="1"/>
  <c r="T29" i="13"/>
  <c r="T121" i="13" s="1"/>
  <c r="T44" i="13"/>
  <c r="T136" i="13" s="1"/>
  <c r="T14" i="13"/>
  <c r="T106" i="13" s="1"/>
  <c r="T49" i="13"/>
  <c r="T141" i="13" s="1"/>
  <c r="T58" i="13"/>
  <c r="T150" i="13" s="1"/>
  <c r="T67" i="13"/>
  <c r="T159" i="13" s="1"/>
  <c r="T76" i="13"/>
  <c r="T168" i="13" s="1"/>
  <c r="T86" i="13"/>
  <c r="T178" i="13" s="1"/>
  <c r="T15" i="13"/>
  <c r="T107" i="13" s="1"/>
  <c r="T60" i="13"/>
  <c r="T152" i="13" s="1"/>
  <c r="T77" i="13"/>
  <c r="T169" i="13" s="1"/>
  <c r="T33" i="13"/>
  <c r="T125" i="13" s="1"/>
  <c r="T11" i="13"/>
  <c r="T103" i="13" s="1"/>
  <c r="T26" i="13"/>
  <c r="T118" i="13" s="1"/>
  <c r="T50" i="13"/>
  <c r="T142" i="13" s="1"/>
  <c r="T59" i="13"/>
  <c r="T151" i="13" s="1"/>
  <c r="T68" i="13"/>
  <c r="T160" i="13" s="1"/>
  <c r="T78" i="13"/>
  <c r="T170" i="13" s="1"/>
  <c r="T87" i="13"/>
  <c r="T179" i="13" s="1"/>
  <c r="T51" i="13"/>
  <c r="T143" i="13" s="1"/>
  <c r="T79" i="13"/>
  <c r="T171" i="13" s="1"/>
  <c r="T43" i="13"/>
  <c r="T135" i="13" s="1"/>
  <c r="T84" i="13"/>
  <c r="T176" i="13" s="1"/>
  <c r="T30" i="13"/>
  <c r="T122" i="13" s="1"/>
  <c r="T16" i="13"/>
  <c r="T108" i="13" s="1"/>
  <c r="T53" i="13"/>
  <c r="T145" i="13" s="1"/>
  <c r="T82" i="13"/>
  <c r="T174" i="13" s="1"/>
  <c r="T74" i="13"/>
  <c r="T166" i="13" s="1"/>
  <c r="T12" i="13"/>
  <c r="T104" i="13" s="1"/>
  <c r="T19" i="13"/>
  <c r="T111" i="13" s="1"/>
  <c r="T34" i="13"/>
  <c r="T126" i="13" s="1"/>
  <c r="T52" i="13"/>
  <c r="T144" i="13" s="1"/>
  <c r="T61" i="13"/>
  <c r="T153" i="13" s="1"/>
  <c r="T70" i="13"/>
  <c r="T162" i="13" s="1"/>
  <c r="T80" i="13"/>
  <c r="T172" i="13" s="1"/>
  <c r="T38" i="13"/>
  <c r="T130" i="13" s="1"/>
  <c r="T71" i="13"/>
  <c r="T163" i="13" s="1"/>
  <c r="T21" i="13"/>
  <c r="T113" i="13" s="1"/>
  <c r="T55" i="13"/>
  <c r="T147" i="13" s="1"/>
  <c r="T17" i="13"/>
  <c r="T109" i="13" s="1"/>
  <c r="T20" i="13"/>
  <c r="T112" i="13" s="1"/>
  <c r="T39" i="13"/>
  <c r="T131" i="13" s="1"/>
  <c r="T42" i="13"/>
  <c r="T134" i="13" s="1"/>
  <c r="T54" i="13"/>
  <c r="T146" i="13" s="1"/>
  <c r="T63" i="13"/>
  <c r="T155" i="13" s="1"/>
  <c r="T73" i="13"/>
  <c r="T165" i="13" s="1"/>
  <c r="T83" i="13"/>
  <c r="T175" i="13" s="1"/>
  <c r="T24" i="13"/>
  <c r="T116" i="13" s="1"/>
  <c r="T189" i="13" s="1"/>
  <c r="T46" i="13"/>
  <c r="T138" i="13" s="1"/>
  <c r="T65" i="13"/>
  <c r="T157" i="13" s="1"/>
  <c r="S183" i="13"/>
  <c r="T31" i="13"/>
  <c r="T123" i="13" s="1"/>
  <c r="T36" i="13"/>
  <c r="T128" i="13" s="1"/>
  <c r="T45" i="13"/>
  <c r="T137" i="13" s="1"/>
  <c r="T13" i="13"/>
  <c r="T105" i="13" s="1"/>
  <c r="S185" i="13"/>
  <c r="S90" i="13"/>
  <c r="T81" i="13"/>
  <c r="T173" i="13" s="1"/>
  <c r="T72" i="13"/>
  <c r="T164" i="13" s="1"/>
  <c r="T64" i="13"/>
  <c r="T156" i="13" s="1"/>
  <c r="T56" i="13"/>
  <c r="T148" i="13" s="1"/>
  <c r="T48" i="13"/>
  <c r="T140" i="13" s="1"/>
  <c r="T22" i="13"/>
  <c r="T114" i="13" s="1"/>
  <c r="T27" i="13"/>
  <c r="T119" i="13" s="1"/>
  <c r="T32" i="13"/>
  <c r="T124" i="13" s="1"/>
  <c r="T41" i="13"/>
  <c r="T133" i="13" s="1"/>
  <c r="T9" i="13"/>
  <c r="T101" i="13" s="1"/>
  <c r="U7" i="13"/>
  <c r="U6" i="13" s="1"/>
  <c r="U34" i="13" s="1"/>
  <c r="U126" i="13" s="1"/>
  <c r="T18" i="13"/>
  <c r="T110" i="13" s="1"/>
  <c r="T23" i="13"/>
  <c r="T115" i="13" s="1"/>
  <c r="T188" i="13" s="1"/>
  <c r="T28" i="13"/>
  <c r="T120" i="13" s="1"/>
  <c r="AA18" i="6"/>
  <c r="Z19" i="6"/>
  <c r="W98" i="13"/>
  <c r="V97" i="13"/>
  <c r="V4" i="13" s="1"/>
  <c r="V5" i="13"/>
  <c r="S186" i="13" l="1"/>
  <c r="U25" i="13"/>
  <c r="U117" i="13" s="1"/>
  <c r="U21" i="13"/>
  <c r="U113" i="13" s="1"/>
  <c r="U71" i="13"/>
  <c r="U163" i="13" s="1"/>
  <c r="U81" i="13"/>
  <c r="U173" i="13" s="1"/>
  <c r="U43" i="13"/>
  <c r="U135" i="13" s="1"/>
  <c r="U49" i="13"/>
  <c r="U141" i="13" s="1"/>
  <c r="U66" i="13"/>
  <c r="U158" i="13" s="1"/>
  <c r="U50" i="13"/>
  <c r="U142" i="13" s="1"/>
  <c r="U40" i="13"/>
  <c r="U132" i="13" s="1"/>
  <c r="U36" i="13"/>
  <c r="U128" i="13" s="1"/>
  <c r="U39" i="13"/>
  <c r="U131" i="13" s="1"/>
  <c r="U48" i="13"/>
  <c r="U140" i="13" s="1"/>
  <c r="T184" i="13"/>
  <c r="T185" i="13"/>
  <c r="U35" i="13"/>
  <c r="U127" i="13" s="1"/>
  <c r="U16" i="13"/>
  <c r="U108" i="13" s="1"/>
  <c r="U13" i="13"/>
  <c r="U105" i="13" s="1"/>
  <c r="U64" i="13"/>
  <c r="U156" i="13" s="1"/>
  <c r="U30" i="13"/>
  <c r="U122" i="13" s="1"/>
  <c r="U32" i="13"/>
  <c r="U124" i="13" s="1"/>
  <c r="U12" i="13"/>
  <c r="U104" i="13" s="1"/>
  <c r="U63" i="13"/>
  <c r="U155" i="13" s="1"/>
  <c r="U27" i="13"/>
  <c r="U119" i="13" s="1"/>
  <c r="U74" i="13"/>
  <c r="U166" i="13" s="1"/>
  <c r="U58" i="13"/>
  <c r="U150" i="13" s="1"/>
  <c r="U22" i="13"/>
  <c r="U114" i="13" s="1"/>
  <c r="U17" i="13"/>
  <c r="U109" i="13" s="1"/>
  <c r="U85" i="13"/>
  <c r="U177" i="13" s="1"/>
  <c r="U26" i="13"/>
  <c r="U118" i="13" s="1"/>
  <c r="U65" i="13"/>
  <c r="U157" i="13" s="1"/>
  <c r="U87" i="13"/>
  <c r="U179" i="13" s="1"/>
  <c r="U31" i="13"/>
  <c r="U123" i="13" s="1"/>
  <c r="U9" i="13"/>
  <c r="U101" i="13" s="1"/>
  <c r="U84" i="13"/>
  <c r="U176" i="13" s="1"/>
  <c r="U8" i="13"/>
  <c r="U100" i="13" s="1"/>
  <c r="U83" i="13"/>
  <c r="U175" i="13" s="1"/>
  <c r="U11" i="13"/>
  <c r="U103" i="13" s="1"/>
  <c r="U45" i="13"/>
  <c r="U137" i="13" s="1"/>
  <c r="U73" i="13"/>
  <c r="U165" i="13" s="1"/>
  <c r="U57" i="13"/>
  <c r="U149" i="13" s="1"/>
  <c r="U82" i="13"/>
  <c r="U174" i="13" s="1"/>
  <c r="U44" i="13"/>
  <c r="U136" i="13" s="1"/>
  <c r="U41" i="13"/>
  <c r="U133" i="13" s="1"/>
  <c r="U72" i="13"/>
  <c r="U164" i="13" s="1"/>
  <c r="U56" i="13"/>
  <c r="U148" i="13" s="1"/>
  <c r="U55" i="13"/>
  <c r="U147" i="13" s="1"/>
  <c r="U47" i="13"/>
  <c r="U139" i="13" s="1"/>
  <c r="U18" i="13"/>
  <c r="U110" i="13" s="1"/>
  <c r="U70" i="13"/>
  <c r="U162" i="13" s="1"/>
  <c r="U62" i="13"/>
  <c r="U154" i="13" s="1"/>
  <c r="U54" i="13"/>
  <c r="U146" i="13" s="1"/>
  <c r="U46" i="13"/>
  <c r="U138" i="13" s="1"/>
  <c r="U14" i="13"/>
  <c r="U106" i="13" s="1"/>
  <c r="T183" i="13"/>
  <c r="V7" i="13"/>
  <c r="V6" i="13" s="1"/>
  <c r="V14" i="13" s="1"/>
  <c r="V106" i="13" s="1"/>
  <c r="U80" i="13"/>
  <c r="U172" i="13" s="1"/>
  <c r="U23" i="13"/>
  <c r="U115" i="13" s="1"/>
  <c r="U188" i="13" s="1"/>
  <c r="U28" i="13"/>
  <c r="U120" i="13" s="1"/>
  <c r="U37" i="13"/>
  <c r="U129" i="13" s="1"/>
  <c r="U77" i="13"/>
  <c r="U169" i="13" s="1"/>
  <c r="U69" i="13"/>
  <c r="U161" i="13" s="1"/>
  <c r="U61" i="13"/>
  <c r="U153" i="13" s="1"/>
  <c r="U53" i="13"/>
  <c r="U145" i="13" s="1"/>
  <c r="U42" i="13"/>
  <c r="U134" i="13" s="1"/>
  <c r="U10" i="13"/>
  <c r="U102" i="13" s="1"/>
  <c r="T90" i="13"/>
  <c r="U79" i="13"/>
  <c r="U171" i="13" s="1"/>
  <c r="U19" i="13"/>
  <c r="U111" i="13" s="1"/>
  <c r="U24" i="13"/>
  <c r="U116" i="13" s="1"/>
  <c r="U189" i="13" s="1"/>
  <c r="U33" i="13"/>
  <c r="U125" i="13" s="1"/>
  <c r="U76" i="13"/>
  <c r="U168" i="13" s="1"/>
  <c r="U68" i="13"/>
  <c r="U160" i="13" s="1"/>
  <c r="U60" i="13"/>
  <c r="U152" i="13" s="1"/>
  <c r="U52" i="13"/>
  <c r="U144" i="13" s="1"/>
  <c r="U38" i="13"/>
  <c r="U130" i="13" s="1"/>
  <c r="U86" i="13"/>
  <c r="U178" i="13" s="1"/>
  <c r="U78" i="13"/>
  <c r="U170" i="13" s="1"/>
  <c r="U15" i="13"/>
  <c r="U107" i="13" s="1"/>
  <c r="U20" i="13"/>
  <c r="U112" i="13" s="1"/>
  <c r="U29" i="13"/>
  <c r="U121" i="13" s="1"/>
  <c r="U75" i="13"/>
  <c r="U167" i="13" s="1"/>
  <c r="U67" i="13"/>
  <c r="U159" i="13" s="1"/>
  <c r="U59" i="13"/>
  <c r="U151" i="13" s="1"/>
  <c r="U51" i="13"/>
  <c r="U143" i="13" s="1"/>
  <c r="AA19" i="6"/>
  <c r="Z20" i="6"/>
  <c r="X98" i="13"/>
  <c r="W97" i="13"/>
  <c r="W4" i="13" s="1"/>
  <c r="W5" i="13"/>
  <c r="T186" i="13" l="1"/>
  <c r="V77" i="13"/>
  <c r="V169" i="13" s="1"/>
  <c r="V21" i="13"/>
  <c r="V113" i="13" s="1"/>
  <c r="V76" i="13"/>
  <c r="V168" i="13" s="1"/>
  <c r="V13" i="13"/>
  <c r="V105" i="13" s="1"/>
  <c r="V67" i="13"/>
  <c r="V159" i="13" s="1"/>
  <c r="V12" i="13"/>
  <c r="V104" i="13" s="1"/>
  <c r="V85" i="13"/>
  <c r="V177" i="13" s="1"/>
  <c r="V59" i="13"/>
  <c r="V151" i="13" s="1"/>
  <c r="V53" i="13"/>
  <c r="V145" i="13" s="1"/>
  <c r="V44" i="13"/>
  <c r="V136" i="13" s="1"/>
  <c r="V36" i="13"/>
  <c r="V128" i="13" s="1"/>
  <c r="V35" i="13"/>
  <c r="V127" i="13" s="1"/>
  <c r="U183" i="13"/>
  <c r="V74" i="13"/>
  <c r="V166" i="13" s="1"/>
  <c r="V52" i="13"/>
  <c r="V144" i="13" s="1"/>
  <c r="V29" i="13"/>
  <c r="V121" i="13" s="1"/>
  <c r="V11" i="13"/>
  <c r="V103" i="13" s="1"/>
  <c r="V69" i="13"/>
  <c r="V161" i="13" s="1"/>
  <c r="V51" i="13"/>
  <c r="V143" i="13" s="1"/>
  <c r="V28" i="13"/>
  <c r="V120" i="13" s="1"/>
  <c r="V68" i="13"/>
  <c r="V160" i="13" s="1"/>
  <c r="V45" i="13"/>
  <c r="V137" i="13" s="1"/>
  <c r="V27" i="13"/>
  <c r="V119" i="13" s="1"/>
  <c r="V84" i="13"/>
  <c r="V176" i="13" s="1"/>
  <c r="V61" i="13"/>
  <c r="V153" i="13" s="1"/>
  <c r="V43" i="13"/>
  <c r="V135" i="13" s="1"/>
  <c r="V20" i="13"/>
  <c r="V112" i="13" s="1"/>
  <c r="U184" i="13"/>
  <c r="V83" i="13"/>
  <c r="V175" i="13" s="1"/>
  <c r="V60" i="13"/>
  <c r="V152" i="13" s="1"/>
  <c r="V37" i="13"/>
  <c r="V129" i="13" s="1"/>
  <c r="V19" i="13"/>
  <c r="V111" i="13" s="1"/>
  <c r="V82" i="13"/>
  <c r="V174" i="13" s="1"/>
  <c r="V75" i="13"/>
  <c r="V167" i="13" s="1"/>
  <c r="V66" i="13"/>
  <c r="V158" i="13" s="1"/>
  <c r="V58" i="13"/>
  <c r="V150" i="13" s="1"/>
  <c r="V50" i="13"/>
  <c r="V142" i="13" s="1"/>
  <c r="V42" i="13"/>
  <c r="V134" i="13" s="1"/>
  <c r="V34" i="13"/>
  <c r="V126" i="13" s="1"/>
  <c r="V26" i="13"/>
  <c r="V118" i="13" s="1"/>
  <c r="V18" i="13"/>
  <c r="V110" i="13" s="1"/>
  <c r="V10" i="13"/>
  <c r="V102" i="13" s="1"/>
  <c r="V81" i="13"/>
  <c r="V173" i="13" s="1"/>
  <c r="V73" i="13"/>
  <c r="V165" i="13" s="1"/>
  <c r="V65" i="13"/>
  <c r="V157" i="13" s="1"/>
  <c r="V57" i="13"/>
  <c r="V149" i="13" s="1"/>
  <c r="V49" i="13"/>
  <c r="V141" i="13" s="1"/>
  <c r="V41" i="13"/>
  <c r="V133" i="13" s="1"/>
  <c r="V33" i="13"/>
  <c r="V125" i="13" s="1"/>
  <c r="V25" i="13"/>
  <c r="V117" i="13" s="1"/>
  <c r="V17" i="13"/>
  <c r="V109" i="13" s="1"/>
  <c r="V9" i="13"/>
  <c r="V101" i="13" s="1"/>
  <c r="U185" i="13"/>
  <c r="V80" i="13"/>
  <c r="V172" i="13" s="1"/>
  <c r="V72" i="13"/>
  <c r="V164" i="13" s="1"/>
  <c r="V64" i="13"/>
  <c r="V156" i="13" s="1"/>
  <c r="V56" i="13"/>
  <c r="V148" i="13" s="1"/>
  <c r="V48" i="13"/>
  <c r="V140" i="13" s="1"/>
  <c r="V40" i="13"/>
  <c r="V132" i="13" s="1"/>
  <c r="V32" i="13"/>
  <c r="V124" i="13" s="1"/>
  <c r="V24" i="13"/>
  <c r="V116" i="13" s="1"/>
  <c r="V189" i="13" s="1"/>
  <c r="V16" i="13"/>
  <c r="V108" i="13" s="1"/>
  <c r="V8" i="13"/>
  <c r="V100" i="13" s="1"/>
  <c r="W7" i="13"/>
  <c r="W6" i="13" s="1"/>
  <c r="V87" i="13"/>
  <c r="V179" i="13" s="1"/>
  <c r="V79" i="13"/>
  <c r="V171" i="13" s="1"/>
  <c r="V71" i="13"/>
  <c r="V163" i="13" s="1"/>
  <c r="V63" i="13"/>
  <c r="V155" i="13" s="1"/>
  <c r="V55" i="13"/>
  <c r="V147" i="13" s="1"/>
  <c r="V47" i="13"/>
  <c r="V139" i="13" s="1"/>
  <c r="V39" i="13"/>
  <c r="V131" i="13" s="1"/>
  <c r="V31" i="13"/>
  <c r="V123" i="13" s="1"/>
  <c r="V23" i="13"/>
  <c r="V115" i="13" s="1"/>
  <c r="V15" i="13"/>
  <c r="V107" i="13" s="1"/>
  <c r="U90" i="13"/>
  <c r="V86" i="13"/>
  <c r="V178" i="13" s="1"/>
  <c r="V78" i="13"/>
  <c r="V170" i="13" s="1"/>
  <c r="V70" i="13"/>
  <c r="V162" i="13" s="1"/>
  <c r="V62" i="13"/>
  <c r="V154" i="13" s="1"/>
  <c r="V54" i="13"/>
  <c r="V146" i="13" s="1"/>
  <c r="V46" i="13"/>
  <c r="V138" i="13" s="1"/>
  <c r="V38" i="13"/>
  <c r="V130" i="13" s="1"/>
  <c r="V30" i="13"/>
  <c r="V122" i="13" s="1"/>
  <c r="V22" i="13"/>
  <c r="V114" i="13" s="1"/>
  <c r="Z21" i="6"/>
  <c r="AA20" i="6"/>
  <c r="Y98" i="13"/>
  <c r="X97" i="13"/>
  <c r="X4" i="13" s="1"/>
  <c r="X5" i="13"/>
  <c r="U186" i="13" l="1"/>
  <c r="V185" i="13"/>
  <c r="V188" i="13"/>
  <c r="W15" i="13"/>
  <c r="W107" i="13" s="1"/>
  <c r="W20" i="13"/>
  <c r="W112" i="13" s="1"/>
  <c r="W43" i="13"/>
  <c r="W135" i="13" s="1"/>
  <c r="W59" i="13"/>
  <c r="W151" i="13" s="1"/>
  <c r="W75" i="13"/>
  <c r="W167" i="13" s="1"/>
  <c r="W45" i="13"/>
  <c r="W137" i="13" s="1"/>
  <c r="W36" i="13"/>
  <c r="W128" i="13" s="1"/>
  <c r="W19" i="13"/>
  <c r="W111" i="13" s="1"/>
  <c r="W38" i="13"/>
  <c r="W130" i="13" s="1"/>
  <c r="W86" i="13"/>
  <c r="W178" i="13" s="1"/>
  <c r="W22" i="13"/>
  <c r="W114" i="13" s="1"/>
  <c r="W44" i="13"/>
  <c r="W136" i="13" s="1"/>
  <c r="W60" i="13"/>
  <c r="W152" i="13" s="1"/>
  <c r="W76" i="13"/>
  <c r="W168" i="13" s="1"/>
  <c r="W27" i="13"/>
  <c r="W119" i="13" s="1"/>
  <c r="W77" i="13"/>
  <c r="W169" i="13" s="1"/>
  <c r="W70" i="13"/>
  <c r="W162" i="13" s="1"/>
  <c r="W61" i="13"/>
  <c r="W153" i="13" s="1"/>
  <c r="W54" i="13"/>
  <c r="W146" i="13" s="1"/>
  <c r="W28" i="13"/>
  <c r="W120" i="13" s="1"/>
  <c r="W46" i="13"/>
  <c r="W138" i="13" s="1"/>
  <c r="W62" i="13"/>
  <c r="W154" i="13" s="1"/>
  <c r="W78" i="13"/>
  <c r="W170" i="13" s="1"/>
  <c r="W30" i="13"/>
  <c r="W122" i="13" s="1"/>
  <c r="W51" i="13"/>
  <c r="W143" i="13" s="1"/>
  <c r="W67" i="13"/>
  <c r="W159" i="13" s="1"/>
  <c r="W83" i="13"/>
  <c r="W175" i="13" s="1"/>
  <c r="W85" i="13"/>
  <c r="W177" i="13" s="1"/>
  <c r="W11" i="13"/>
  <c r="W103" i="13" s="1"/>
  <c r="W35" i="13"/>
  <c r="W127" i="13" s="1"/>
  <c r="W52" i="13"/>
  <c r="W144" i="13" s="1"/>
  <c r="W68" i="13"/>
  <c r="W160" i="13" s="1"/>
  <c r="W84" i="13"/>
  <c r="W176" i="13" s="1"/>
  <c r="W14" i="13"/>
  <c r="W106" i="13" s="1"/>
  <c r="W53" i="13"/>
  <c r="W145" i="13" s="1"/>
  <c r="W69" i="13"/>
  <c r="W161" i="13" s="1"/>
  <c r="V183" i="13"/>
  <c r="V184" i="13"/>
  <c r="W37" i="13"/>
  <c r="W129" i="13" s="1"/>
  <c r="W29" i="13"/>
  <c r="W121" i="13" s="1"/>
  <c r="W21" i="13"/>
  <c r="W113" i="13" s="1"/>
  <c r="W13" i="13"/>
  <c r="W105" i="13" s="1"/>
  <c r="W12" i="13"/>
  <c r="W104" i="13" s="1"/>
  <c r="V90" i="13"/>
  <c r="W82" i="13"/>
  <c r="W174" i="13" s="1"/>
  <c r="W74" i="13"/>
  <c r="W166" i="13" s="1"/>
  <c r="W66" i="13"/>
  <c r="W158" i="13" s="1"/>
  <c r="W58" i="13"/>
  <c r="W150" i="13" s="1"/>
  <c r="W50" i="13"/>
  <c r="W142" i="13" s="1"/>
  <c r="W42" i="13"/>
  <c r="W134" i="13" s="1"/>
  <c r="W34" i="13"/>
  <c r="W126" i="13" s="1"/>
  <c r="W26" i="13"/>
  <c r="W118" i="13" s="1"/>
  <c r="W18" i="13"/>
  <c r="W110" i="13" s="1"/>
  <c r="W10" i="13"/>
  <c r="W102" i="13" s="1"/>
  <c r="X7" i="13"/>
  <c r="X6" i="13" s="1"/>
  <c r="W81" i="13"/>
  <c r="W173" i="13" s="1"/>
  <c r="W73" i="13"/>
  <c r="W165" i="13" s="1"/>
  <c r="W65" i="13"/>
  <c r="W157" i="13" s="1"/>
  <c r="W57" i="13"/>
  <c r="W149" i="13" s="1"/>
  <c r="W49" i="13"/>
  <c r="W141" i="13" s="1"/>
  <c r="W41" i="13"/>
  <c r="W133" i="13" s="1"/>
  <c r="W33" i="13"/>
  <c r="W125" i="13" s="1"/>
  <c r="W25" i="13"/>
  <c r="W117" i="13" s="1"/>
  <c r="W17" i="13"/>
  <c r="W109" i="13" s="1"/>
  <c r="W9" i="13"/>
  <c r="W101" i="13" s="1"/>
  <c r="W80" i="13"/>
  <c r="W172" i="13" s="1"/>
  <c r="W72" i="13"/>
  <c r="W164" i="13" s="1"/>
  <c r="W64" i="13"/>
  <c r="W156" i="13" s="1"/>
  <c r="W56" i="13"/>
  <c r="W148" i="13" s="1"/>
  <c r="W48" i="13"/>
  <c r="W140" i="13" s="1"/>
  <c r="W40" i="13"/>
  <c r="W132" i="13" s="1"/>
  <c r="W32" i="13"/>
  <c r="W124" i="13" s="1"/>
  <c r="W24" i="13"/>
  <c r="W116" i="13" s="1"/>
  <c r="W189" i="13" s="1"/>
  <c r="W16" i="13"/>
  <c r="W108" i="13" s="1"/>
  <c r="W8" i="13"/>
  <c r="W100" i="13" s="1"/>
  <c r="W87" i="13"/>
  <c r="W179" i="13" s="1"/>
  <c r="W79" i="13"/>
  <c r="W171" i="13" s="1"/>
  <c r="W71" i="13"/>
  <c r="W163" i="13" s="1"/>
  <c r="W63" i="13"/>
  <c r="W155" i="13" s="1"/>
  <c r="W55" i="13"/>
  <c r="W147" i="13" s="1"/>
  <c r="W47" i="13"/>
  <c r="W139" i="13" s="1"/>
  <c r="W39" i="13"/>
  <c r="W131" i="13" s="1"/>
  <c r="W31" i="13"/>
  <c r="W123" i="13" s="1"/>
  <c r="W23" i="13"/>
  <c r="W115" i="13" s="1"/>
  <c r="W188" i="13" s="1"/>
  <c r="Z22" i="6"/>
  <c r="AA21" i="6"/>
  <c r="Z98" i="13"/>
  <c r="Y97" i="13"/>
  <c r="Y4" i="13" s="1"/>
  <c r="Y5" i="13"/>
  <c r="V186" i="13" l="1"/>
  <c r="X14" i="13"/>
  <c r="X106" i="13" s="1"/>
  <c r="X19" i="13"/>
  <c r="X111" i="13" s="1"/>
  <c r="X29" i="13"/>
  <c r="X121" i="13" s="1"/>
  <c r="X85" i="13"/>
  <c r="X177" i="13" s="1"/>
  <c r="X43" i="13"/>
  <c r="X135" i="13" s="1"/>
  <c r="X68" i="13"/>
  <c r="X160" i="13" s="1"/>
  <c r="X51" i="13"/>
  <c r="X143" i="13" s="1"/>
  <c r="X61" i="13"/>
  <c r="X153" i="13" s="1"/>
  <c r="X78" i="13"/>
  <c r="X170" i="13" s="1"/>
  <c r="X74" i="13"/>
  <c r="X166" i="13" s="1"/>
  <c r="X58" i="13"/>
  <c r="X150" i="13" s="1"/>
  <c r="X35" i="13"/>
  <c r="X127" i="13" s="1"/>
  <c r="X86" i="13"/>
  <c r="X178" i="13" s="1"/>
  <c r="X69" i="13"/>
  <c r="X161" i="13" s="1"/>
  <c r="X53" i="13"/>
  <c r="X145" i="13" s="1"/>
  <c r="X34" i="13"/>
  <c r="X126" i="13" s="1"/>
  <c r="X84" i="13"/>
  <c r="X176" i="13" s="1"/>
  <c r="X67" i="13"/>
  <c r="X159" i="13" s="1"/>
  <c r="X50" i="13"/>
  <c r="X142" i="13" s="1"/>
  <c r="X27" i="13"/>
  <c r="X119" i="13" s="1"/>
  <c r="X83" i="13"/>
  <c r="X175" i="13" s="1"/>
  <c r="X66" i="13"/>
  <c r="X158" i="13" s="1"/>
  <c r="X45" i="13"/>
  <c r="X137" i="13" s="1"/>
  <c r="X21" i="13"/>
  <c r="X113" i="13" s="1"/>
  <c r="W184" i="13"/>
  <c r="X77" i="13"/>
  <c r="X169" i="13" s="1"/>
  <c r="X60" i="13"/>
  <c r="X152" i="13" s="1"/>
  <c r="X42" i="13"/>
  <c r="X134" i="13" s="1"/>
  <c r="X13" i="13"/>
  <c r="X105" i="13" s="1"/>
  <c r="X75" i="13"/>
  <c r="X167" i="13" s="1"/>
  <c r="X59" i="13"/>
  <c r="X151" i="13" s="1"/>
  <c r="X37" i="13"/>
  <c r="X129" i="13" s="1"/>
  <c r="X11" i="13"/>
  <c r="X103" i="13" s="1"/>
  <c r="X52" i="13"/>
  <c r="X144" i="13" s="1"/>
  <c r="X44" i="13"/>
  <c r="X136" i="13" s="1"/>
  <c r="X36" i="13"/>
  <c r="X128" i="13" s="1"/>
  <c r="X28" i="13"/>
  <c r="X120" i="13" s="1"/>
  <c r="X20" i="13"/>
  <c r="X112" i="13" s="1"/>
  <c r="X12" i="13"/>
  <c r="X104" i="13" s="1"/>
  <c r="X26" i="13"/>
  <c r="X118" i="13" s="1"/>
  <c r="X18" i="13"/>
  <c r="X110" i="13" s="1"/>
  <c r="X10" i="13"/>
  <c r="X102" i="13" s="1"/>
  <c r="W183" i="13"/>
  <c r="X82" i="13"/>
  <c r="X174" i="13" s="1"/>
  <c r="X73" i="13"/>
  <c r="X165" i="13" s="1"/>
  <c r="X65" i="13"/>
  <c r="X157" i="13" s="1"/>
  <c r="X57" i="13"/>
  <c r="X149" i="13" s="1"/>
  <c r="X49" i="13"/>
  <c r="X141" i="13" s="1"/>
  <c r="X41" i="13"/>
  <c r="X133" i="13" s="1"/>
  <c r="X33" i="13"/>
  <c r="X125" i="13" s="1"/>
  <c r="X25" i="13"/>
  <c r="X117" i="13" s="1"/>
  <c r="X17" i="13"/>
  <c r="X109" i="13" s="1"/>
  <c r="X9" i="13"/>
  <c r="X101" i="13" s="1"/>
  <c r="X81" i="13"/>
  <c r="X173" i="13" s="1"/>
  <c r="X72" i="13"/>
  <c r="X164" i="13" s="1"/>
  <c r="X64" i="13"/>
  <c r="X156" i="13" s="1"/>
  <c r="X56" i="13"/>
  <c r="X148" i="13" s="1"/>
  <c r="X48" i="13"/>
  <c r="X140" i="13" s="1"/>
  <c r="X40" i="13"/>
  <c r="X132" i="13" s="1"/>
  <c r="X32" i="13"/>
  <c r="X124" i="13" s="1"/>
  <c r="X24" i="13"/>
  <c r="X116" i="13" s="1"/>
  <c r="X189" i="13" s="1"/>
  <c r="X16" i="13"/>
  <c r="X108" i="13" s="1"/>
  <c r="X8" i="13"/>
  <c r="X100" i="13" s="1"/>
  <c r="X76" i="13"/>
  <c r="X168" i="13" s="1"/>
  <c r="X80" i="13"/>
  <c r="X172" i="13" s="1"/>
  <c r="X71" i="13"/>
  <c r="X163" i="13" s="1"/>
  <c r="X63" i="13"/>
  <c r="X155" i="13" s="1"/>
  <c r="X55" i="13"/>
  <c r="X147" i="13" s="1"/>
  <c r="X47" i="13"/>
  <c r="X139" i="13" s="1"/>
  <c r="X39" i="13"/>
  <c r="X131" i="13" s="1"/>
  <c r="X31" i="13"/>
  <c r="X123" i="13" s="1"/>
  <c r="X23" i="13"/>
  <c r="X115" i="13" s="1"/>
  <c r="X15" i="13"/>
  <c r="X107" i="13" s="1"/>
  <c r="W185" i="13"/>
  <c r="Y7" i="13"/>
  <c r="Y6" i="13"/>
  <c r="Y13" i="13" s="1"/>
  <c r="Y105" i="13" s="1"/>
  <c r="W90" i="13"/>
  <c r="X87" i="13"/>
  <c r="X179" i="13" s="1"/>
  <c r="X79" i="13"/>
  <c r="X171" i="13" s="1"/>
  <c r="X70" i="13"/>
  <c r="X162" i="13" s="1"/>
  <c r="X62" i="13"/>
  <c r="X154" i="13" s="1"/>
  <c r="X54" i="13"/>
  <c r="X146" i="13" s="1"/>
  <c r="X46" i="13"/>
  <c r="X138" i="13" s="1"/>
  <c r="X38" i="13"/>
  <c r="X130" i="13" s="1"/>
  <c r="X30" i="13"/>
  <c r="X122" i="13" s="1"/>
  <c r="X22" i="13"/>
  <c r="X114" i="13" s="1"/>
  <c r="Z23" i="6"/>
  <c r="AA22" i="6"/>
  <c r="AA98" i="13"/>
  <c r="Z97" i="13"/>
  <c r="Z4" i="13" s="1"/>
  <c r="Z5" i="13"/>
  <c r="Y60" i="13" l="1"/>
  <c r="Y152" i="13" s="1"/>
  <c r="W186" i="13"/>
  <c r="Y77" i="13"/>
  <c r="Y169" i="13" s="1"/>
  <c r="Y42" i="13"/>
  <c r="Y134" i="13" s="1"/>
  <c r="Y10" i="13"/>
  <c r="Y102" i="13" s="1"/>
  <c r="Y73" i="13"/>
  <c r="Y165" i="13" s="1"/>
  <c r="Y85" i="13"/>
  <c r="Y177" i="13" s="1"/>
  <c r="Y51" i="13"/>
  <c r="Y143" i="13" s="1"/>
  <c r="Y26" i="13"/>
  <c r="Y118" i="13" s="1"/>
  <c r="Y84" i="13"/>
  <c r="Y176" i="13" s="1"/>
  <c r="Y67" i="13"/>
  <c r="Y159" i="13" s="1"/>
  <c r="Y50" i="13"/>
  <c r="Y142" i="13" s="1"/>
  <c r="Y19" i="13"/>
  <c r="Y111" i="13" s="1"/>
  <c r="Y68" i="13"/>
  <c r="Y160" i="13" s="1"/>
  <c r="Y83" i="13"/>
  <c r="Y175" i="13" s="1"/>
  <c r="Y49" i="13"/>
  <c r="Y141" i="13" s="1"/>
  <c r="Y18" i="13"/>
  <c r="Y110" i="13" s="1"/>
  <c r="X183" i="13"/>
  <c r="X184" i="13"/>
  <c r="Y52" i="13"/>
  <c r="Y144" i="13" s="1"/>
  <c r="Y27" i="13"/>
  <c r="Y119" i="13" s="1"/>
  <c r="X185" i="13"/>
  <c r="X186" i="13" s="1"/>
  <c r="Y66" i="13"/>
  <c r="Y158" i="13" s="1"/>
  <c r="Y82" i="13"/>
  <c r="Y174" i="13" s="1"/>
  <c r="Y65" i="13"/>
  <c r="Y157" i="13" s="1"/>
  <c r="Y43" i="13"/>
  <c r="Y135" i="13" s="1"/>
  <c r="Y11" i="13"/>
  <c r="Y103" i="13" s="1"/>
  <c r="Y59" i="13"/>
  <c r="Y151" i="13" s="1"/>
  <c r="Y35" i="13"/>
  <c r="Y127" i="13" s="1"/>
  <c r="Y75" i="13"/>
  <c r="Y167" i="13" s="1"/>
  <c r="Y74" i="13"/>
  <c r="Y166" i="13" s="1"/>
  <c r="Y58" i="13"/>
  <c r="Y150" i="13" s="1"/>
  <c r="Y34" i="13"/>
  <c r="Y126" i="13" s="1"/>
  <c r="Y44" i="13"/>
  <c r="Y136" i="13" s="1"/>
  <c r="Y36" i="13"/>
  <c r="Y128" i="13" s="1"/>
  <c r="Y28" i="13"/>
  <c r="Y120" i="13" s="1"/>
  <c r="Y20" i="13"/>
  <c r="Y112" i="13" s="1"/>
  <c r="Y12" i="13"/>
  <c r="Y104" i="13" s="1"/>
  <c r="Z7" i="13"/>
  <c r="Z6" i="13" s="1"/>
  <c r="Y25" i="13"/>
  <c r="Y117" i="13" s="1"/>
  <c r="Y56" i="13"/>
  <c r="Y148" i="13" s="1"/>
  <c r="Y32" i="13"/>
  <c r="Y124" i="13" s="1"/>
  <c r="Y24" i="13"/>
  <c r="Y116" i="13" s="1"/>
  <c r="Y189" i="13" s="1"/>
  <c r="Y16" i="13"/>
  <c r="Y108" i="13" s="1"/>
  <c r="Y8" i="13"/>
  <c r="Y100" i="13" s="1"/>
  <c r="Y57" i="13"/>
  <c r="Y149" i="13" s="1"/>
  <c r="Y33" i="13"/>
  <c r="Y125" i="13" s="1"/>
  <c r="Y9" i="13"/>
  <c r="Y101" i="13" s="1"/>
  <c r="Y72" i="13"/>
  <c r="Y164" i="13" s="1"/>
  <c r="Y48" i="13"/>
  <c r="Y140" i="13" s="1"/>
  <c r="X188" i="13"/>
  <c r="Y76" i="13"/>
  <c r="Y168" i="13" s="1"/>
  <c r="Y71" i="13"/>
  <c r="Y163" i="13" s="1"/>
  <c r="Y63" i="13"/>
  <c r="Y155" i="13" s="1"/>
  <c r="Y55" i="13"/>
  <c r="Y147" i="13" s="1"/>
  <c r="Y47" i="13"/>
  <c r="Y139" i="13" s="1"/>
  <c r="Y39" i="13"/>
  <c r="Y131" i="13" s="1"/>
  <c r="Y31" i="13"/>
  <c r="Y123" i="13" s="1"/>
  <c r="Y23" i="13"/>
  <c r="Y115" i="13" s="1"/>
  <c r="Y15" i="13"/>
  <c r="Y107" i="13" s="1"/>
  <c r="X90" i="13"/>
  <c r="Y64" i="13"/>
  <c r="Y156" i="13" s="1"/>
  <c r="Y40" i="13"/>
  <c r="Y132" i="13" s="1"/>
  <c r="Y70" i="13"/>
  <c r="Y162" i="13" s="1"/>
  <c r="Y54" i="13"/>
  <c r="Y146" i="13" s="1"/>
  <c r="Y38" i="13"/>
  <c r="Y130" i="13" s="1"/>
  <c r="Y30" i="13"/>
  <c r="Y122" i="13" s="1"/>
  <c r="Y22" i="13"/>
  <c r="Y114" i="13" s="1"/>
  <c r="Y14" i="13"/>
  <c r="Y106" i="13" s="1"/>
  <c r="Y41" i="13"/>
  <c r="Y133" i="13" s="1"/>
  <c r="Y17" i="13"/>
  <c r="Y109" i="13" s="1"/>
  <c r="Y81" i="13"/>
  <c r="Y173" i="13" s="1"/>
  <c r="Y80" i="13"/>
  <c r="Y172" i="13" s="1"/>
  <c r="Y87" i="13"/>
  <c r="Y179" i="13" s="1"/>
  <c r="Y79" i="13"/>
  <c r="Y171" i="13" s="1"/>
  <c r="Y62" i="13"/>
  <c r="Y154" i="13" s="1"/>
  <c r="Y46" i="13"/>
  <c r="Y138" i="13" s="1"/>
  <c r="Y86" i="13"/>
  <c r="Y178" i="13" s="1"/>
  <c r="Y78" i="13"/>
  <c r="Y170" i="13" s="1"/>
  <c r="Y69" i="13"/>
  <c r="Y161" i="13" s="1"/>
  <c r="Y61" i="13"/>
  <c r="Y153" i="13" s="1"/>
  <c r="Y53" i="13"/>
  <c r="Y145" i="13" s="1"/>
  <c r="Y45" i="13"/>
  <c r="Y137" i="13" s="1"/>
  <c r="Y37" i="13"/>
  <c r="Y129" i="13" s="1"/>
  <c r="Y29" i="13"/>
  <c r="Y121" i="13" s="1"/>
  <c r="Y21" i="13"/>
  <c r="Y113" i="13" s="1"/>
  <c r="AA23" i="6"/>
  <c r="Z24" i="6"/>
  <c r="AB98" i="13"/>
  <c r="AA97" i="13"/>
  <c r="AA4" i="13" s="1"/>
  <c r="AA5" i="13"/>
  <c r="Y185" i="13" l="1"/>
  <c r="Y186" i="13" s="1"/>
  <c r="Z18" i="13"/>
  <c r="Z110" i="13" s="1"/>
  <c r="Z9" i="13"/>
  <c r="Z101" i="13" s="1"/>
  <c r="Z41" i="13"/>
  <c r="Z133" i="13" s="1"/>
  <c r="Z64" i="13"/>
  <c r="Z156" i="13" s="1"/>
  <c r="Z66" i="13"/>
  <c r="Z158" i="13" s="1"/>
  <c r="Z80" i="13"/>
  <c r="Z172" i="13" s="1"/>
  <c r="Z72" i="13"/>
  <c r="Z164" i="13" s="1"/>
  <c r="Z82" i="13"/>
  <c r="Z174" i="13" s="1"/>
  <c r="Z14" i="13"/>
  <c r="Z106" i="13" s="1"/>
  <c r="Z87" i="13"/>
  <c r="Z179" i="13" s="1"/>
  <c r="Y183" i="13"/>
  <c r="Z79" i="13"/>
  <c r="Z171" i="13" s="1"/>
  <c r="Z58" i="13"/>
  <c r="Z150" i="13" s="1"/>
  <c r="Z39" i="13"/>
  <c r="Z131" i="13" s="1"/>
  <c r="Z56" i="13"/>
  <c r="Z148" i="13" s="1"/>
  <c r="Y188" i="13"/>
  <c r="Y184" i="13"/>
  <c r="Z31" i="13"/>
  <c r="Z123" i="13" s="1"/>
  <c r="Z50" i="13"/>
  <c r="Z142" i="13" s="1"/>
  <c r="Z27" i="13"/>
  <c r="Z119" i="13" s="1"/>
  <c r="Z48" i="13"/>
  <c r="Z140" i="13" s="1"/>
  <c r="Z76" i="13"/>
  <c r="Z168" i="13" s="1"/>
  <c r="Z74" i="13"/>
  <c r="Z166" i="13" s="1"/>
  <c r="Z32" i="13"/>
  <c r="Z124" i="13" s="1"/>
  <c r="AA7" i="13"/>
  <c r="AA6" i="13" s="1"/>
  <c r="AA15" i="13" s="1"/>
  <c r="AA107" i="13" s="1"/>
  <c r="Z81" i="13"/>
  <c r="Z173" i="13" s="1"/>
  <c r="Z35" i="13"/>
  <c r="Z127" i="13" s="1"/>
  <c r="Z73" i="13"/>
  <c r="Z165" i="13" s="1"/>
  <c r="Z65" i="13"/>
  <c r="Z157" i="13" s="1"/>
  <c r="Z57" i="13"/>
  <c r="Z149" i="13" s="1"/>
  <c r="Z49" i="13"/>
  <c r="Z141" i="13" s="1"/>
  <c r="Z28" i="13"/>
  <c r="Z120" i="13" s="1"/>
  <c r="Z37" i="13"/>
  <c r="Z129" i="13" s="1"/>
  <c r="Z42" i="13"/>
  <c r="Z134" i="13" s="1"/>
  <c r="Z10" i="13"/>
  <c r="Z102" i="13" s="1"/>
  <c r="Z24" i="13"/>
  <c r="Z116" i="13" s="1"/>
  <c r="Z189" i="13" s="1"/>
  <c r="Z33" i="13"/>
  <c r="Z125" i="13" s="1"/>
  <c r="Z38" i="13"/>
  <c r="Z130" i="13" s="1"/>
  <c r="Z71" i="13"/>
  <c r="Z163" i="13" s="1"/>
  <c r="Z63" i="13"/>
  <c r="Z155" i="13" s="1"/>
  <c r="Z55" i="13"/>
  <c r="Z147" i="13" s="1"/>
  <c r="Z47" i="13"/>
  <c r="Z139" i="13" s="1"/>
  <c r="Z20" i="13"/>
  <c r="Z112" i="13" s="1"/>
  <c r="Z29" i="13"/>
  <c r="Z121" i="13" s="1"/>
  <c r="Z34" i="13"/>
  <c r="Z126" i="13" s="1"/>
  <c r="Z86" i="13"/>
  <c r="Z178" i="13" s="1"/>
  <c r="Z78" i="13"/>
  <c r="Z170" i="13" s="1"/>
  <c r="Z23" i="13"/>
  <c r="Z115" i="13" s="1"/>
  <c r="Z70" i="13"/>
  <c r="Z162" i="13" s="1"/>
  <c r="Z62" i="13"/>
  <c r="Z154" i="13" s="1"/>
  <c r="Z54" i="13"/>
  <c r="Z146" i="13" s="1"/>
  <c r="Z46" i="13"/>
  <c r="Z138" i="13" s="1"/>
  <c r="Z16" i="13"/>
  <c r="Z108" i="13" s="1"/>
  <c r="Z25" i="13"/>
  <c r="Z117" i="13" s="1"/>
  <c r="Z30" i="13"/>
  <c r="Z122" i="13" s="1"/>
  <c r="Z85" i="13"/>
  <c r="Z177" i="13" s="1"/>
  <c r="Z77" i="13"/>
  <c r="Z169" i="13" s="1"/>
  <c r="Z19" i="13"/>
  <c r="Z111" i="13" s="1"/>
  <c r="Z69" i="13"/>
  <c r="Z161" i="13" s="1"/>
  <c r="Z61" i="13"/>
  <c r="Z153" i="13" s="1"/>
  <c r="Z53" i="13"/>
  <c r="Z145" i="13" s="1"/>
  <c r="Z44" i="13"/>
  <c r="Z136" i="13" s="1"/>
  <c r="Z12" i="13"/>
  <c r="Z104" i="13" s="1"/>
  <c r="Z21" i="13"/>
  <c r="Z113" i="13" s="1"/>
  <c r="Z26" i="13"/>
  <c r="Z118" i="13" s="1"/>
  <c r="Z84" i="13"/>
  <c r="Z176" i="13" s="1"/>
  <c r="Z75" i="13"/>
  <c r="Z167" i="13" s="1"/>
  <c r="Z15" i="13"/>
  <c r="Z107" i="13" s="1"/>
  <c r="Z68" i="13"/>
  <c r="Z160" i="13" s="1"/>
  <c r="Z60" i="13"/>
  <c r="Z152" i="13" s="1"/>
  <c r="Z52" i="13"/>
  <c r="Z144" i="13" s="1"/>
  <c r="Z40" i="13"/>
  <c r="Z132" i="13" s="1"/>
  <c r="Z8" i="13"/>
  <c r="Z100" i="13" s="1"/>
  <c r="Z17" i="13"/>
  <c r="Z109" i="13" s="1"/>
  <c r="Z22" i="13"/>
  <c r="Z114" i="13" s="1"/>
  <c r="Y90" i="13"/>
  <c r="Z83" i="13"/>
  <c r="Z175" i="13" s="1"/>
  <c r="Z43" i="13"/>
  <c r="Z135" i="13" s="1"/>
  <c r="Z11" i="13"/>
  <c r="Z103" i="13" s="1"/>
  <c r="Z67" i="13"/>
  <c r="Z159" i="13" s="1"/>
  <c r="Z59" i="13"/>
  <c r="Z151" i="13" s="1"/>
  <c r="Z51" i="13"/>
  <c r="Z143" i="13" s="1"/>
  <c r="Z36" i="13"/>
  <c r="Z128" i="13" s="1"/>
  <c r="Z45" i="13"/>
  <c r="Z137" i="13" s="1"/>
  <c r="Z13" i="13"/>
  <c r="Z105" i="13" s="1"/>
  <c r="AA24" i="6"/>
  <c r="Z25" i="6"/>
  <c r="AC98" i="13"/>
  <c r="AB97" i="13"/>
  <c r="AB4" i="13" s="1"/>
  <c r="AB5" i="13"/>
  <c r="Z185" i="13" l="1"/>
  <c r="Z188" i="13"/>
  <c r="AA87" i="13"/>
  <c r="AA179" i="13" s="1"/>
  <c r="AA75" i="13"/>
  <c r="AA167" i="13" s="1"/>
  <c r="AA59" i="13"/>
  <c r="AA151" i="13" s="1"/>
  <c r="AA43" i="13"/>
  <c r="AA135" i="13" s="1"/>
  <c r="AA27" i="13"/>
  <c r="AA119" i="13" s="1"/>
  <c r="AA61" i="13"/>
  <c r="AA153" i="13" s="1"/>
  <c r="AA13" i="13"/>
  <c r="AA105" i="13" s="1"/>
  <c r="AA86" i="13"/>
  <c r="AA178" i="13" s="1"/>
  <c r="AA70" i="13"/>
  <c r="AA162" i="13" s="1"/>
  <c r="AA54" i="13"/>
  <c r="AA146" i="13" s="1"/>
  <c r="AA38" i="13"/>
  <c r="AA130" i="13" s="1"/>
  <c r="AA22" i="13"/>
  <c r="AA114" i="13" s="1"/>
  <c r="AA45" i="13"/>
  <c r="AA137" i="13" s="1"/>
  <c r="AA73" i="13"/>
  <c r="AA165" i="13" s="1"/>
  <c r="AA85" i="13"/>
  <c r="AA177" i="13" s="1"/>
  <c r="AA69" i="13"/>
  <c r="AA161" i="13" s="1"/>
  <c r="AA53" i="13"/>
  <c r="AA145" i="13" s="1"/>
  <c r="AA37" i="13"/>
  <c r="AA129" i="13" s="1"/>
  <c r="AA21" i="13"/>
  <c r="AA113" i="13" s="1"/>
  <c r="AA77" i="13"/>
  <c r="AA169" i="13" s="1"/>
  <c r="AA28" i="13"/>
  <c r="AA120" i="13" s="1"/>
  <c r="AA84" i="13"/>
  <c r="AA176" i="13" s="1"/>
  <c r="AA68" i="13"/>
  <c r="AA160" i="13" s="1"/>
  <c r="AA52" i="13"/>
  <c r="AA144" i="13" s="1"/>
  <c r="AA36" i="13"/>
  <c r="AA128" i="13" s="1"/>
  <c r="AA20" i="13"/>
  <c r="AA112" i="13" s="1"/>
  <c r="AA78" i="13"/>
  <c r="AA170" i="13" s="1"/>
  <c r="AA29" i="13"/>
  <c r="AA121" i="13" s="1"/>
  <c r="AA44" i="13"/>
  <c r="AA136" i="13" s="1"/>
  <c r="Z184" i="13"/>
  <c r="Z186" i="13" s="1"/>
  <c r="AA80" i="13"/>
  <c r="AA172" i="13" s="1"/>
  <c r="AA67" i="13"/>
  <c r="AA159" i="13" s="1"/>
  <c r="AA51" i="13"/>
  <c r="AA143" i="13" s="1"/>
  <c r="AA35" i="13"/>
  <c r="AA127" i="13" s="1"/>
  <c r="AA19" i="13"/>
  <c r="AA111" i="13" s="1"/>
  <c r="AA60" i="13"/>
  <c r="AA152" i="13" s="1"/>
  <c r="AA12" i="13"/>
  <c r="AA104" i="13" s="1"/>
  <c r="AA79" i="13"/>
  <c r="AA171" i="13" s="1"/>
  <c r="AA62" i="13"/>
  <c r="AA154" i="13" s="1"/>
  <c r="AA46" i="13"/>
  <c r="AA138" i="13" s="1"/>
  <c r="AA30" i="13"/>
  <c r="AA122" i="13" s="1"/>
  <c r="AA14" i="13"/>
  <c r="AA106" i="13" s="1"/>
  <c r="AA11" i="13"/>
  <c r="AA103" i="13" s="1"/>
  <c r="Z90" i="13"/>
  <c r="AA66" i="13"/>
  <c r="AA158" i="13" s="1"/>
  <c r="AA58" i="13"/>
  <c r="AA150" i="13" s="1"/>
  <c r="AA50" i="13"/>
  <c r="AA142" i="13" s="1"/>
  <c r="AA42" i="13"/>
  <c r="AA134" i="13" s="1"/>
  <c r="AA34" i="13"/>
  <c r="AA126" i="13" s="1"/>
  <c r="AA26" i="13"/>
  <c r="AA118" i="13" s="1"/>
  <c r="AA18" i="13"/>
  <c r="AA110" i="13" s="1"/>
  <c r="AA10" i="13"/>
  <c r="AA102" i="13" s="1"/>
  <c r="AA83" i="13"/>
  <c r="AA175" i="13" s="1"/>
  <c r="AA74" i="13"/>
  <c r="AA166" i="13" s="1"/>
  <c r="AA65" i="13"/>
  <c r="AA157" i="13" s="1"/>
  <c r="AA57" i="13"/>
  <c r="AA149" i="13" s="1"/>
  <c r="AA49" i="13"/>
  <c r="AA141" i="13" s="1"/>
  <c r="AA41" i="13"/>
  <c r="AA133" i="13" s="1"/>
  <c r="AA33" i="13"/>
  <c r="AA125" i="13" s="1"/>
  <c r="AA25" i="13"/>
  <c r="AA117" i="13" s="1"/>
  <c r="AA17" i="13"/>
  <c r="AA109" i="13" s="1"/>
  <c r="AA9" i="13"/>
  <c r="AA101" i="13" s="1"/>
  <c r="AB7" i="13"/>
  <c r="AB6" i="13" s="1"/>
  <c r="AA82" i="13"/>
  <c r="AA174" i="13" s="1"/>
  <c r="AA72" i="13"/>
  <c r="AA164" i="13" s="1"/>
  <c r="AA64" i="13"/>
  <c r="AA156" i="13" s="1"/>
  <c r="AA56" i="13"/>
  <c r="AA148" i="13" s="1"/>
  <c r="AA48" i="13"/>
  <c r="AA140" i="13" s="1"/>
  <c r="AA40" i="13"/>
  <c r="AA132" i="13" s="1"/>
  <c r="AA32" i="13"/>
  <c r="AA124" i="13" s="1"/>
  <c r="AA24" i="13"/>
  <c r="AA116" i="13" s="1"/>
  <c r="AA189" i="13" s="1"/>
  <c r="AA16" i="13"/>
  <c r="AA108" i="13" s="1"/>
  <c r="AA8" i="13"/>
  <c r="AA100" i="13" s="1"/>
  <c r="Z183" i="13"/>
  <c r="AA76" i="13"/>
  <c r="AA168" i="13" s="1"/>
  <c r="AA81" i="13"/>
  <c r="AA173" i="13" s="1"/>
  <c r="AA71" i="13"/>
  <c r="AA163" i="13" s="1"/>
  <c r="AA63" i="13"/>
  <c r="AA155" i="13" s="1"/>
  <c r="AA55" i="13"/>
  <c r="AA147" i="13" s="1"/>
  <c r="AA47" i="13"/>
  <c r="AA139" i="13" s="1"/>
  <c r="AA39" i="13"/>
  <c r="AA131" i="13" s="1"/>
  <c r="AA31" i="13"/>
  <c r="AA123" i="13" s="1"/>
  <c r="AA23" i="13"/>
  <c r="AA115" i="13" s="1"/>
  <c r="AA188" i="13" s="1"/>
  <c r="Z26" i="6"/>
  <c r="AA25" i="6"/>
  <c r="AC97" i="13"/>
  <c r="AC4" i="13" s="1"/>
  <c r="AD98" i="13"/>
  <c r="AC5" i="13"/>
  <c r="AB23" i="13" l="1"/>
  <c r="AB115" i="13" s="1"/>
  <c r="AB188" i="13" s="1"/>
  <c r="AB14" i="13"/>
  <c r="AB106" i="13" s="1"/>
  <c r="AB83" i="13"/>
  <c r="AB175" i="13" s="1"/>
  <c r="AB9" i="13"/>
  <c r="AB101" i="13" s="1"/>
  <c r="AB41" i="13"/>
  <c r="AB133" i="13" s="1"/>
  <c r="AB58" i="13"/>
  <c r="AB150" i="13" s="1"/>
  <c r="AB19" i="13"/>
  <c r="AB111" i="13" s="1"/>
  <c r="AB32" i="13"/>
  <c r="AB124" i="13" s="1"/>
  <c r="AB74" i="13"/>
  <c r="AB166" i="13" s="1"/>
  <c r="AB50" i="13"/>
  <c r="AB142" i="13" s="1"/>
  <c r="AB66" i="13"/>
  <c r="AB158" i="13" s="1"/>
  <c r="AA183" i="13"/>
  <c r="AB82" i="13"/>
  <c r="AB174" i="13" s="1"/>
  <c r="AB73" i="13"/>
  <c r="AB165" i="13" s="1"/>
  <c r="AB65" i="13"/>
  <c r="AB157" i="13" s="1"/>
  <c r="AB57" i="13"/>
  <c r="AB149" i="13" s="1"/>
  <c r="AB49" i="13"/>
  <c r="AB141" i="13" s="1"/>
  <c r="AB28" i="13"/>
  <c r="AB120" i="13" s="1"/>
  <c r="AB37" i="13"/>
  <c r="AB129" i="13" s="1"/>
  <c r="AB42" i="13"/>
  <c r="AB134" i="13" s="1"/>
  <c r="AB10" i="13"/>
  <c r="AB102" i="13" s="1"/>
  <c r="AB15" i="13"/>
  <c r="AB107" i="13" s="1"/>
  <c r="AB81" i="13"/>
  <c r="AB173" i="13" s="1"/>
  <c r="AB64" i="13"/>
  <c r="AB156" i="13" s="1"/>
  <c r="AB56" i="13"/>
  <c r="AB148" i="13" s="1"/>
  <c r="AB48" i="13"/>
  <c r="AB140" i="13" s="1"/>
  <c r="AB24" i="13"/>
  <c r="AB116" i="13" s="1"/>
  <c r="AB189" i="13" s="1"/>
  <c r="AB33" i="13"/>
  <c r="AB125" i="13" s="1"/>
  <c r="AB38" i="13"/>
  <c r="AB130" i="13" s="1"/>
  <c r="AB43" i="13"/>
  <c r="AB135" i="13" s="1"/>
  <c r="AB11" i="13"/>
  <c r="AB103" i="13" s="1"/>
  <c r="AA184" i="13"/>
  <c r="AB80" i="13"/>
  <c r="AB172" i="13" s="1"/>
  <c r="AB55" i="13"/>
  <c r="AB147" i="13" s="1"/>
  <c r="AB20" i="13"/>
  <c r="AB112" i="13" s="1"/>
  <c r="AB29" i="13"/>
  <c r="AB121" i="13" s="1"/>
  <c r="AB34" i="13"/>
  <c r="AB126" i="13" s="1"/>
  <c r="AB39" i="13"/>
  <c r="AB131" i="13" s="1"/>
  <c r="AB87" i="13"/>
  <c r="AB179" i="13" s="1"/>
  <c r="AB79" i="13"/>
  <c r="AB171" i="13" s="1"/>
  <c r="AB70" i="13"/>
  <c r="AB162" i="13" s="1"/>
  <c r="AB62" i="13"/>
  <c r="AB154" i="13" s="1"/>
  <c r="AB54" i="13"/>
  <c r="AB146" i="13" s="1"/>
  <c r="AB46" i="13"/>
  <c r="AB138" i="13" s="1"/>
  <c r="AB16" i="13"/>
  <c r="AB108" i="13" s="1"/>
  <c r="AB25" i="13"/>
  <c r="AB117" i="13" s="1"/>
  <c r="AB30" i="13"/>
  <c r="AB122" i="13" s="1"/>
  <c r="AB35" i="13"/>
  <c r="AB127" i="13" s="1"/>
  <c r="AA185" i="13"/>
  <c r="AB63" i="13"/>
  <c r="AB155" i="13" s="1"/>
  <c r="AB86" i="13"/>
  <c r="AB178" i="13" s="1"/>
  <c r="AB78" i="13"/>
  <c r="AB170" i="13" s="1"/>
  <c r="AB69" i="13"/>
  <c r="AB161" i="13" s="1"/>
  <c r="AB61" i="13"/>
  <c r="AB153" i="13" s="1"/>
  <c r="AB53" i="13"/>
  <c r="AB145" i="13" s="1"/>
  <c r="AB44" i="13"/>
  <c r="AB136" i="13" s="1"/>
  <c r="AB12" i="13"/>
  <c r="AB104" i="13" s="1"/>
  <c r="AB21" i="13"/>
  <c r="AB113" i="13" s="1"/>
  <c r="AB26" i="13"/>
  <c r="AB118" i="13" s="1"/>
  <c r="AB31" i="13"/>
  <c r="AB123" i="13" s="1"/>
  <c r="AB71" i="13"/>
  <c r="AB163" i="13" s="1"/>
  <c r="AB47" i="13"/>
  <c r="AB139" i="13" s="1"/>
  <c r="AA90" i="13"/>
  <c r="AB85" i="13"/>
  <c r="AB177" i="13" s="1"/>
  <c r="AB77" i="13"/>
  <c r="AB169" i="13" s="1"/>
  <c r="AB68" i="13"/>
  <c r="AB160" i="13" s="1"/>
  <c r="AB60" i="13"/>
  <c r="AB152" i="13" s="1"/>
  <c r="AB52" i="13"/>
  <c r="AB144" i="13" s="1"/>
  <c r="AB40" i="13"/>
  <c r="AB132" i="13" s="1"/>
  <c r="AB8" i="13"/>
  <c r="AB100" i="13" s="1"/>
  <c r="AB17" i="13"/>
  <c r="AB109" i="13" s="1"/>
  <c r="AB22" i="13"/>
  <c r="AB114" i="13" s="1"/>
  <c r="AB27" i="13"/>
  <c r="AB119" i="13" s="1"/>
  <c r="AC7" i="13"/>
  <c r="AC6" i="13" s="1"/>
  <c r="AB72" i="13"/>
  <c r="AB164" i="13" s="1"/>
  <c r="AB76" i="13"/>
  <c r="AB168" i="13" s="1"/>
  <c r="AB84" i="13"/>
  <c r="AB176" i="13" s="1"/>
  <c r="AB75" i="13"/>
  <c r="AB167" i="13" s="1"/>
  <c r="AB67" i="13"/>
  <c r="AB159" i="13" s="1"/>
  <c r="AB59" i="13"/>
  <c r="AB151" i="13" s="1"/>
  <c r="AB51" i="13"/>
  <c r="AB143" i="13" s="1"/>
  <c r="AB36" i="13"/>
  <c r="AB128" i="13" s="1"/>
  <c r="AB45" i="13"/>
  <c r="AB137" i="13" s="1"/>
  <c r="AB13" i="13"/>
  <c r="AB105" i="13" s="1"/>
  <c r="AB18" i="13"/>
  <c r="AB110" i="13" s="1"/>
  <c r="Z27" i="6"/>
  <c r="AA26" i="6"/>
  <c r="AE98" i="13"/>
  <c r="AD97" i="13"/>
  <c r="AD4" i="13" s="1"/>
  <c r="AD5" i="13"/>
  <c r="AA186" i="13" l="1"/>
  <c r="AB183" i="13"/>
  <c r="AB184" i="13"/>
  <c r="AB185" i="13"/>
  <c r="AC30" i="13"/>
  <c r="AC122" i="13" s="1"/>
  <c r="AC15" i="13"/>
  <c r="AC107" i="13" s="1"/>
  <c r="AC79" i="13"/>
  <c r="AC171" i="13" s="1"/>
  <c r="AC64" i="13"/>
  <c r="AC156" i="13" s="1"/>
  <c r="AC41" i="13"/>
  <c r="AC133" i="13" s="1"/>
  <c r="AC18" i="13"/>
  <c r="AC110" i="13" s="1"/>
  <c r="AC82" i="13"/>
  <c r="AC174" i="13" s="1"/>
  <c r="AC67" i="13"/>
  <c r="AC159" i="13" s="1"/>
  <c r="AC52" i="13"/>
  <c r="AC144" i="13" s="1"/>
  <c r="AC37" i="13"/>
  <c r="AC129" i="13" s="1"/>
  <c r="AC75" i="13"/>
  <c r="AC167" i="13" s="1"/>
  <c r="AC45" i="13"/>
  <c r="AC137" i="13" s="1"/>
  <c r="AC76" i="13"/>
  <c r="AC168" i="13" s="1"/>
  <c r="AC35" i="13"/>
  <c r="AC127" i="13" s="1"/>
  <c r="AC81" i="13"/>
  <c r="AC173" i="13" s="1"/>
  <c r="AC22" i="13"/>
  <c r="AC114" i="13" s="1"/>
  <c r="AC33" i="13"/>
  <c r="AC125" i="13" s="1"/>
  <c r="AC38" i="13"/>
  <c r="AC130" i="13" s="1"/>
  <c r="AC23" i="13"/>
  <c r="AC115" i="13" s="1"/>
  <c r="AC188" i="13" s="1"/>
  <c r="AC87" i="13"/>
  <c r="AC179" i="13" s="1"/>
  <c r="AC72" i="13"/>
  <c r="AC164" i="13" s="1"/>
  <c r="AC49" i="13"/>
  <c r="AC141" i="13" s="1"/>
  <c r="AC26" i="13"/>
  <c r="AC118" i="13" s="1"/>
  <c r="AC11" i="13"/>
  <c r="AC103" i="13" s="1"/>
  <c r="AC60" i="13"/>
  <c r="AC152" i="13" s="1"/>
  <c r="AC84" i="13"/>
  <c r="AC176" i="13" s="1"/>
  <c r="AC74" i="13"/>
  <c r="AC166" i="13" s="1"/>
  <c r="AC46" i="13"/>
  <c r="AC138" i="13" s="1"/>
  <c r="AC31" i="13"/>
  <c r="AC123" i="13" s="1"/>
  <c r="AC16" i="13"/>
  <c r="AC108" i="13" s="1"/>
  <c r="AC80" i="13"/>
  <c r="AC172" i="13" s="1"/>
  <c r="AC57" i="13"/>
  <c r="AC149" i="13" s="1"/>
  <c r="AC34" i="13"/>
  <c r="AC126" i="13" s="1"/>
  <c r="AC19" i="13"/>
  <c r="AC111" i="13" s="1"/>
  <c r="AC83" i="13"/>
  <c r="AC175" i="13" s="1"/>
  <c r="AC68" i="13"/>
  <c r="AC160" i="13" s="1"/>
  <c r="AC53" i="13"/>
  <c r="AC145" i="13" s="1"/>
  <c r="AC70" i="13"/>
  <c r="AC162" i="13" s="1"/>
  <c r="AC28" i="13"/>
  <c r="AC120" i="13" s="1"/>
  <c r="AC56" i="13"/>
  <c r="AC148" i="13" s="1"/>
  <c r="AC54" i="13"/>
  <c r="AC146" i="13" s="1"/>
  <c r="AC39" i="13"/>
  <c r="AC131" i="13" s="1"/>
  <c r="AC24" i="13"/>
  <c r="AC116" i="13" s="1"/>
  <c r="AC189" i="13" s="1"/>
  <c r="AC8" i="13"/>
  <c r="AC100" i="13" s="1"/>
  <c r="AC65" i="13"/>
  <c r="AC157" i="13" s="1"/>
  <c r="AC42" i="13"/>
  <c r="AC134" i="13" s="1"/>
  <c r="AC27" i="13"/>
  <c r="AC119" i="13" s="1"/>
  <c r="AC12" i="13"/>
  <c r="AC104" i="13" s="1"/>
  <c r="AC61" i="13"/>
  <c r="AC153" i="13" s="1"/>
  <c r="AC69" i="13"/>
  <c r="AC161" i="13" s="1"/>
  <c r="AC55" i="13"/>
  <c r="AC147" i="13" s="1"/>
  <c r="AC17" i="13"/>
  <c r="AC109" i="13" s="1"/>
  <c r="AC13" i="13"/>
  <c r="AC105" i="13" s="1"/>
  <c r="AC59" i="13"/>
  <c r="AC151" i="13" s="1"/>
  <c r="AC62" i="13"/>
  <c r="AC154" i="13" s="1"/>
  <c r="AC47" i="13"/>
  <c r="AC139" i="13" s="1"/>
  <c r="AC32" i="13"/>
  <c r="AC124" i="13" s="1"/>
  <c r="AC9" i="13"/>
  <c r="AC101" i="13" s="1"/>
  <c r="AC73" i="13"/>
  <c r="AC165" i="13" s="1"/>
  <c r="AC50" i="13"/>
  <c r="AC142" i="13" s="1"/>
  <c r="AC20" i="13"/>
  <c r="AC112" i="13" s="1"/>
  <c r="AC40" i="13"/>
  <c r="AC132" i="13" s="1"/>
  <c r="AC58" i="13"/>
  <c r="AC150" i="13" s="1"/>
  <c r="AC77" i="13"/>
  <c r="AC169" i="13" s="1"/>
  <c r="AC71" i="13"/>
  <c r="AC163" i="13" s="1"/>
  <c r="AC44" i="13"/>
  <c r="AC136" i="13" s="1"/>
  <c r="AC43" i="13"/>
  <c r="AC135" i="13" s="1"/>
  <c r="AC86" i="13"/>
  <c r="AC178" i="13" s="1"/>
  <c r="AC10" i="13"/>
  <c r="AC102" i="13" s="1"/>
  <c r="AC29" i="13"/>
  <c r="AC121" i="13" s="1"/>
  <c r="AC14" i="13"/>
  <c r="AC106" i="13" s="1"/>
  <c r="AC78" i="13"/>
  <c r="AC170" i="13" s="1"/>
  <c r="AC63" i="13"/>
  <c r="AC155" i="13" s="1"/>
  <c r="AC48" i="13"/>
  <c r="AC140" i="13" s="1"/>
  <c r="AC25" i="13"/>
  <c r="AC117" i="13" s="1"/>
  <c r="AC66" i="13"/>
  <c r="AC158" i="13" s="1"/>
  <c r="AC51" i="13"/>
  <c r="AC143" i="13" s="1"/>
  <c r="AC36" i="13"/>
  <c r="AC128" i="13" s="1"/>
  <c r="AC21" i="13"/>
  <c r="AC113" i="13" s="1"/>
  <c r="AC85" i="13"/>
  <c r="AC177" i="13" s="1"/>
  <c r="AD7" i="13"/>
  <c r="AD6" i="13" s="1"/>
  <c r="AB90" i="13"/>
  <c r="Z28" i="6"/>
  <c r="AA27" i="6"/>
  <c r="AF98" i="13"/>
  <c r="AE97" i="13"/>
  <c r="AE4" i="13" s="1"/>
  <c r="AE5" i="13"/>
  <c r="AB186" i="13" l="1"/>
  <c r="AC185" i="13"/>
  <c r="AC184" i="13"/>
  <c r="AC183" i="13"/>
  <c r="AD15" i="13"/>
  <c r="AD107" i="13" s="1"/>
  <c r="AD46" i="13"/>
  <c r="AD138" i="13" s="1"/>
  <c r="AD57" i="13"/>
  <c r="AD149" i="13" s="1"/>
  <c r="AD21" i="13"/>
  <c r="AD113" i="13" s="1"/>
  <c r="AD42" i="13"/>
  <c r="AD134" i="13" s="1"/>
  <c r="AD40" i="13"/>
  <c r="AD132" i="13" s="1"/>
  <c r="AD43" i="13"/>
  <c r="AD135" i="13" s="1"/>
  <c r="AD64" i="13"/>
  <c r="AD156" i="13" s="1"/>
  <c r="AD75" i="13"/>
  <c r="AD167" i="13" s="1"/>
  <c r="AD76" i="13"/>
  <c r="AD168" i="13" s="1"/>
  <c r="AD9" i="13"/>
  <c r="AD101" i="13" s="1"/>
  <c r="AD36" i="13"/>
  <c r="AD128" i="13" s="1"/>
  <c r="AD29" i="13"/>
  <c r="AD121" i="13" s="1"/>
  <c r="AD85" i="13"/>
  <c r="AD177" i="13" s="1"/>
  <c r="AD14" i="13"/>
  <c r="AD106" i="13" s="1"/>
  <c r="AD10" i="13"/>
  <c r="AD102" i="13" s="1"/>
  <c r="AD54" i="13"/>
  <c r="AD146" i="13" s="1"/>
  <c r="AD65" i="13"/>
  <c r="AD157" i="13" s="1"/>
  <c r="AD31" i="13"/>
  <c r="AD123" i="13" s="1"/>
  <c r="AD50" i="13"/>
  <c r="AD142" i="13" s="1"/>
  <c r="AD48" i="13"/>
  <c r="AD140" i="13" s="1"/>
  <c r="AD51" i="13"/>
  <c r="AD143" i="13" s="1"/>
  <c r="AD71" i="13"/>
  <c r="AD163" i="13" s="1"/>
  <c r="AD83" i="13"/>
  <c r="AD175" i="13" s="1"/>
  <c r="AD84" i="13"/>
  <c r="AD176" i="13" s="1"/>
  <c r="AD18" i="13"/>
  <c r="AD110" i="13" s="1"/>
  <c r="AD62" i="13"/>
  <c r="AD154" i="13" s="1"/>
  <c r="AD39" i="13"/>
  <c r="AD131" i="13" s="1"/>
  <c r="AD58" i="13"/>
  <c r="AD150" i="13" s="1"/>
  <c r="AD79" i="13"/>
  <c r="AD171" i="13" s="1"/>
  <c r="AD13" i="13"/>
  <c r="AD105" i="13" s="1"/>
  <c r="AD70" i="13"/>
  <c r="AD162" i="13" s="1"/>
  <c r="AD47" i="13"/>
  <c r="AD139" i="13" s="1"/>
  <c r="AD87" i="13"/>
  <c r="AD179" i="13" s="1"/>
  <c r="AD59" i="13"/>
  <c r="AD151" i="13" s="1"/>
  <c r="AD22" i="13"/>
  <c r="AD114" i="13" s="1"/>
  <c r="AD28" i="13"/>
  <c r="AD120" i="13" s="1"/>
  <c r="AD56" i="13"/>
  <c r="AD148" i="13" s="1"/>
  <c r="AD77" i="13"/>
  <c r="AD169" i="13" s="1"/>
  <c r="AD16" i="13"/>
  <c r="AD108" i="13" s="1"/>
  <c r="AD49" i="13"/>
  <c r="AD141" i="13" s="1"/>
  <c r="AD82" i="13"/>
  <c r="AD174" i="13" s="1"/>
  <c r="AD17" i="13"/>
  <c r="AD109" i="13" s="1"/>
  <c r="AD8" i="13"/>
  <c r="AD100" i="13" s="1"/>
  <c r="AD24" i="13"/>
  <c r="AD116" i="13" s="1"/>
  <c r="AD189" i="13" s="1"/>
  <c r="AD44" i="13"/>
  <c r="AD136" i="13" s="1"/>
  <c r="AD55" i="13"/>
  <c r="AD147" i="13" s="1"/>
  <c r="AD37" i="13"/>
  <c r="AD129" i="13" s="1"/>
  <c r="AD19" i="13"/>
  <c r="AD111" i="13" s="1"/>
  <c r="AD61" i="13"/>
  <c r="AD153" i="13" s="1"/>
  <c r="AD67" i="13"/>
  <c r="AD159" i="13" s="1"/>
  <c r="AD78" i="13"/>
  <c r="AD170" i="13" s="1"/>
  <c r="AD20" i="13"/>
  <c r="AD112" i="13" s="1"/>
  <c r="AD68" i="13"/>
  <c r="AD160" i="13" s="1"/>
  <c r="AD35" i="13"/>
  <c r="AD127" i="13" s="1"/>
  <c r="AD81" i="13"/>
  <c r="AD173" i="13" s="1"/>
  <c r="AD25" i="13"/>
  <c r="AD117" i="13" s="1"/>
  <c r="AD11" i="13"/>
  <c r="AD103" i="13" s="1"/>
  <c r="AD33" i="13"/>
  <c r="AD125" i="13" s="1"/>
  <c r="AD52" i="13"/>
  <c r="AD144" i="13" s="1"/>
  <c r="AD63" i="13"/>
  <c r="AD155" i="13" s="1"/>
  <c r="AD45" i="13"/>
  <c r="AD137" i="13" s="1"/>
  <c r="AD23" i="13"/>
  <c r="AD115" i="13" s="1"/>
  <c r="AD66" i="13"/>
  <c r="AD158" i="13" s="1"/>
  <c r="AD69" i="13"/>
  <c r="AD161" i="13" s="1"/>
  <c r="AD86" i="13"/>
  <c r="AD178" i="13" s="1"/>
  <c r="AD30" i="13"/>
  <c r="AD122" i="13" s="1"/>
  <c r="AD60" i="13"/>
  <c r="AD152" i="13" s="1"/>
  <c r="AD26" i="13"/>
  <c r="AD118" i="13" s="1"/>
  <c r="AD27" i="13"/>
  <c r="AD119" i="13" s="1"/>
  <c r="AD74" i="13"/>
  <c r="AD166" i="13" s="1"/>
  <c r="AD73" i="13"/>
  <c r="AD165" i="13" s="1"/>
  <c r="AD38" i="13"/>
  <c r="AD130" i="13" s="1"/>
  <c r="AD32" i="13"/>
  <c r="AD124" i="13" s="1"/>
  <c r="AD80" i="13"/>
  <c r="AD172" i="13" s="1"/>
  <c r="AD12" i="13"/>
  <c r="AD104" i="13" s="1"/>
  <c r="AD41" i="13"/>
  <c r="AD133" i="13" s="1"/>
  <c r="AD53" i="13"/>
  <c r="AD145" i="13" s="1"/>
  <c r="AD72" i="13"/>
  <c r="AD164" i="13" s="1"/>
  <c r="AD34" i="13"/>
  <c r="AD126" i="13" s="1"/>
  <c r="AC90" i="13"/>
  <c r="AE7" i="13"/>
  <c r="AE6" i="13" s="1"/>
  <c r="AE17" i="13" s="1"/>
  <c r="AE109" i="13" s="1"/>
  <c r="AA28" i="6"/>
  <c r="Z29" i="6"/>
  <c r="AG98" i="13"/>
  <c r="AF97" i="13"/>
  <c r="AF4" i="13" s="1"/>
  <c r="AF5" i="13"/>
  <c r="AC186" i="13"/>
  <c r="AD183" i="13" l="1"/>
  <c r="AD184" i="13"/>
  <c r="AE32" i="13"/>
  <c r="AE124" i="13" s="1"/>
  <c r="AE26" i="13"/>
  <c r="AE118" i="13" s="1"/>
  <c r="AE52" i="13"/>
  <c r="AE144" i="13" s="1"/>
  <c r="AE33" i="13"/>
  <c r="AE125" i="13" s="1"/>
  <c r="AE59" i="13"/>
  <c r="AE151" i="13" s="1"/>
  <c r="AE13" i="13"/>
  <c r="AE105" i="13" s="1"/>
  <c r="AE22" i="13"/>
  <c r="AE114" i="13" s="1"/>
  <c r="AD188" i="13"/>
  <c r="AD185" i="13"/>
  <c r="AE83" i="13"/>
  <c r="AE175" i="13" s="1"/>
  <c r="AE75" i="13"/>
  <c r="AE167" i="13" s="1"/>
  <c r="AE71" i="13"/>
  <c r="AE163" i="13" s="1"/>
  <c r="AE87" i="13"/>
  <c r="AE179" i="13" s="1"/>
  <c r="AE53" i="13"/>
  <c r="AE145" i="13" s="1"/>
  <c r="AE55" i="13"/>
  <c r="AE147" i="13" s="1"/>
  <c r="AE44" i="13"/>
  <c r="AE136" i="13" s="1"/>
  <c r="AE24" i="13"/>
  <c r="AE116" i="13" s="1"/>
  <c r="AE189" i="13" s="1"/>
  <c r="AE51" i="13"/>
  <c r="AE143" i="13" s="1"/>
  <c r="AE10" i="13"/>
  <c r="AE102" i="13" s="1"/>
  <c r="AE14" i="13"/>
  <c r="AE106" i="13" s="1"/>
  <c r="AD90" i="13"/>
  <c r="AE70" i="13"/>
  <c r="AE162" i="13" s="1"/>
  <c r="AE79" i="13"/>
  <c r="AE171" i="13" s="1"/>
  <c r="AE45" i="13"/>
  <c r="AE137" i="13" s="1"/>
  <c r="AE47" i="13"/>
  <c r="AE139" i="13" s="1"/>
  <c r="AE36" i="13"/>
  <c r="AE128" i="13" s="1"/>
  <c r="AE62" i="13"/>
  <c r="AE154" i="13" s="1"/>
  <c r="AE43" i="13"/>
  <c r="AE135" i="13" s="1"/>
  <c r="AE15" i="13"/>
  <c r="AE107" i="13" s="1"/>
  <c r="AE19" i="13"/>
  <c r="AE111" i="13" s="1"/>
  <c r="AE85" i="13"/>
  <c r="AE177" i="13" s="1"/>
  <c r="AE60" i="13"/>
  <c r="AE152" i="13" s="1"/>
  <c r="AE9" i="13"/>
  <c r="AE101" i="13" s="1"/>
  <c r="AE84" i="13"/>
  <c r="AE176" i="13" s="1"/>
  <c r="AE39" i="13"/>
  <c r="AE131" i="13" s="1"/>
  <c r="AE35" i="13"/>
  <c r="AE127" i="13" s="1"/>
  <c r="AE20" i="13"/>
  <c r="AE112" i="13" s="1"/>
  <c r="AE11" i="13"/>
  <c r="AE103" i="13" s="1"/>
  <c r="AE34" i="13"/>
  <c r="AE126" i="13" s="1"/>
  <c r="AE8" i="13"/>
  <c r="AE100" i="13" s="1"/>
  <c r="AE72" i="13"/>
  <c r="AE164" i="13" s="1"/>
  <c r="AE37" i="13"/>
  <c r="AE129" i="13" s="1"/>
  <c r="AE54" i="13"/>
  <c r="AE146" i="13" s="1"/>
  <c r="AE73" i="13"/>
  <c r="AE165" i="13" s="1"/>
  <c r="AE69" i="13"/>
  <c r="AE161" i="13" s="1"/>
  <c r="AE82" i="13"/>
  <c r="AE174" i="13" s="1"/>
  <c r="AE76" i="13"/>
  <c r="AE168" i="13" s="1"/>
  <c r="AE29" i="13"/>
  <c r="AE121" i="13" s="1"/>
  <c r="AE31" i="13"/>
  <c r="AE123" i="13" s="1"/>
  <c r="AE65" i="13"/>
  <c r="AE157" i="13" s="1"/>
  <c r="AE46" i="13"/>
  <c r="AE138" i="13" s="1"/>
  <c r="AE27" i="13"/>
  <c r="AE119" i="13" s="1"/>
  <c r="AE12" i="13"/>
  <c r="AE104" i="13" s="1"/>
  <c r="AE40" i="13"/>
  <c r="AE132" i="13" s="1"/>
  <c r="AE41" i="13"/>
  <c r="AE133" i="13" s="1"/>
  <c r="AE58" i="13"/>
  <c r="AE150" i="13" s="1"/>
  <c r="AE81" i="13"/>
  <c r="AE173" i="13" s="1"/>
  <c r="AE28" i="13"/>
  <c r="AE120" i="13" s="1"/>
  <c r="AF7" i="13"/>
  <c r="AF6" i="13" s="1"/>
  <c r="AE86" i="13"/>
  <c r="AE178" i="13" s="1"/>
  <c r="AE68" i="13"/>
  <c r="AE160" i="13" s="1"/>
  <c r="AE74" i="13"/>
  <c r="AE166" i="13" s="1"/>
  <c r="AE56" i="13"/>
  <c r="AE148" i="13" s="1"/>
  <c r="AE50" i="13"/>
  <c r="AE142" i="13" s="1"/>
  <c r="AE21" i="13"/>
  <c r="AE113" i="13" s="1"/>
  <c r="AE57" i="13"/>
  <c r="AE149" i="13" s="1"/>
  <c r="AE38" i="13"/>
  <c r="AE130" i="13" s="1"/>
  <c r="AE23" i="13"/>
  <c r="AE115" i="13" s="1"/>
  <c r="AE25" i="13"/>
  <c r="AE117" i="13" s="1"/>
  <c r="AE61" i="13"/>
  <c r="AE153" i="13" s="1"/>
  <c r="AE67" i="13"/>
  <c r="AE159" i="13" s="1"/>
  <c r="AE77" i="13"/>
  <c r="AE169" i="13" s="1"/>
  <c r="AE80" i="13"/>
  <c r="AE172" i="13" s="1"/>
  <c r="AE64" i="13"/>
  <c r="AE156" i="13" s="1"/>
  <c r="AE78" i="13"/>
  <c r="AE170" i="13" s="1"/>
  <c r="AE63" i="13"/>
  <c r="AE155" i="13" s="1"/>
  <c r="AE66" i="13"/>
  <c r="AE158" i="13" s="1"/>
  <c r="AE48" i="13"/>
  <c r="AE140" i="13" s="1"/>
  <c r="AE42" i="13"/>
  <c r="AE134" i="13" s="1"/>
  <c r="AE18" i="13"/>
  <c r="AE110" i="13" s="1"/>
  <c r="AE49" i="13"/>
  <c r="AE141" i="13" s="1"/>
  <c r="AE30" i="13"/>
  <c r="AE122" i="13" s="1"/>
  <c r="AE16" i="13"/>
  <c r="AE108" i="13" s="1"/>
  <c r="Z30" i="6"/>
  <c r="AA29" i="6"/>
  <c r="AH98" i="13"/>
  <c r="AG97" i="13"/>
  <c r="AG4" i="13" s="1"/>
  <c r="AG5" i="13"/>
  <c r="AE183" i="13" l="1"/>
  <c r="AE90" i="13"/>
  <c r="AF11" i="13"/>
  <c r="AF103" i="13" s="1"/>
  <c r="AF15" i="13"/>
  <c r="AF107" i="13" s="1"/>
  <c r="AF23" i="13"/>
  <c r="AF115" i="13" s="1"/>
  <c r="AF30" i="13"/>
  <c r="AF122" i="13" s="1"/>
  <c r="AF57" i="13"/>
  <c r="AF149" i="13" s="1"/>
  <c r="AF31" i="13"/>
  <c r="AF123" i="13" s="1"/>
  <c r="AF29" i="13"/>
  <c r="AF121" i="13" s="1"/>
  <c r="AF84" i="13"/>
  <c r="AF176" i="13" s="1"/>
  <c r="AF70" i="13"/>
  <c r="AF162" i="13" s="1"/>
  <c r="AF80" i="13"/>
  <c r="AF172" i="13" s="1"/>
  <c r="AF40" i="13"/>
  <c r="AF132" i="13" s="1"/>
  <c r="AF63" i="13"/>
  <c r="AF155" i="13" s="1"/>
  <c r="AF8" i="13"/>
  <c r="AF100" i="13" s="1"/>
  <c r="AF17" i="13"/>
  <c r="AF109" i="13" s="1"/>
  <c r="AF34" i="13"/>
  <c r="AF126" i="13" s="1"/>
  <c r="AF68" i="13"/>
  <c r="AF160" i="13" s="1"/>
  <c r="AF19" i="13"/>
  <c r="AF111" i="13" s="1"/>
  <c r="AF10" i="13"/>
  <c r="AF102" i="13" s="1"/>
  <c r="AF27" i="13"/>
  <c r="AF119" i="13" s="1"/>
  <c r="AF38" i="13"/>
  <c r="AF130" i="13" s="1"/>
  <c r="AF28" i="13"/>
  <c r="AF120" i="13" s="1"/>
  <c r="AF39" i="13"/>
  <c r="AF131" i="13" s="1"/>
  <c r="AF37" i="13"/>
  <c r="AF129" i="13" s="1"/>
  <c r="AF79" i="13"/>
  <c r="AF171" i="13" s="1"/>
  <c r="AF71" i="13"/>
  <c r="AF163" i="13" s="1"/>
  <c r="AF75" i="13"/>
  <c r="AF167" i="13" s="1"/>
  <c r="AF52" i="13"/>
  <c r="AF144" i="13" s="1"/>
  <c r="AF60" i="13"/>
  <c r="AF152" i="13" s="1"/>
  <c r="AF86" i="13"/>
  <c r="AF178" i="13" s="1"/>
  <c r="AF14" i="13"/>
  <c r="AF106" i="13" s="1"/>
  <c r="AF13" i="13"/>
  <c r="AF105" i="13" s="1"/>
  <c r="AF35" i="13"/>
  <c r="AF127" i="13" s="1"/>
  <c r="AF46" i="13"/>
  <c r="AF138" i="13" s="1"/>
  <c r="AF36" i="13"/>
  <c r="AF128" i="13" s="1"/>
  <c r="AF47" i="13"/>
  <c r="AF139" i="13" s="1"/>
  <c r="AF45" i="13"/>
  <c r="AF137" i="13" s="1"/>
  <c r="AF87" i="13"/>
  <c r="AF179" i="13" s="1"/>
  <c r="AF77" i="13"/>
  <c r="AF169" i="13" s="1"/>
  <c r="AF83" i="13"/>
  <c r="AF175" i="13" s="1"/>
  <c r="AF51" i="13"/>
  <c r="AF143" i="13" s="1"/>
  <c r="AF73" i="13"/>
  <c r="AF165" i="13" s="1"/>
  <c r="AF59" i="13"/>
  <c r="AF151" i="13" s="1"/>
  <c r="AF66" i="13"/>
  <c r="AF158" i="13" s="1"/>
  <c r="AF22" i="13"/>
  <c r="AF114" i="13" s="1"/>
  <c r="AF32" i="13"/>
  <c r="AF124" i="13" s="1"/>
  <c r="AF43" i="13"/>
  <c r="AF135" i="13" s="1"/>
  <c r="AF54" i="13"/>
  <c r="AF146" i="13" s="1"/>
  <c r="AF44" i="13"/>
  <c r="AF136" i="13" s="1"/>
  <c r="AF55" i="13"/>
  <c r="AF147" i="13" s="1"/>
  <c r="AF53" i="13"/>
  <c r="AF145" i="13" s="1"/>
  <c r="AF58" i="13"/>
  <c r="AF150" i="13" s="1"/>
  <c r="AF85" i="13"/>
  <c r="AF177" i="13" s="1"/>
  <c r="AF26" i="13"/>
  <c r="AF118" i="13" s="1"/>
  <c r="AF78" i="13"/>
  <c r="AF170" i="13" s="1"/>
  <c r="AF9" i="13"/>
  <c r="AF101" i="13" s="1"/>
  <c r="AF62" i="13"/>
  <c r="AF154" i="13" s="1"/>
  <c r="AF61" i="13"/>
  <c r="AF153" i="13" s="1"/>
  <c r="AF33" i="13"/>
  <c r="AF125" i="13" s="1"/>
  <c r="AF16" i="13"/>
  <c r="AF108" i="13" s="1"/>
  <c r="AF12" i="13"/>
  <c r="AF104" i="13" s="1"/>
  <c r="AF56" i="13"/>
  <c r="AF148" i="13" s="1"/>
  <c r="AF67" i="13"/>
  <c r="AF159" i="13" s="1"/>
  <c r="AF41" i="13"/>
  <c r="AF133" i="13" s="1"/>
  <c r="AF18" i="13"/>
  <c r="AF110" i="13" s="1"/>
  <c r="AF42" i="13"/>
  <c r="AF134" i="13" s="1"/>
  <c r="AF65" i="13"/>
  <c r="AF157" i="13" s="1"/>
  <c r="AF74" i="13"/>
  <c r="AF166" i="13" s="1"/>
  <c r="AF69" i="13"/>
  <c r="AF161" i="13" s="1"/>
  <c r="AF24" i="13"/>
  <c r="AF116" i="13" s="1"/>
  <c r="AF189" i="13" s="1"/>
  <c r="AF20" i="13"/>
  <c r="AF112" i="13" s="1"/>
  <c r="AF64" i="13"/>
  <c r="AF156" i="13" s="1"/>
  <c r="AF25" i="13"/>
  <c r="AF117" i="13" s="1"/>
  <c r="AF49" i="13"/>
  <c r="AF141" i="13" s="1"/>
  <c r="AF21" i="13"/>
  <c r="AF113" i="13" s="1"/>
  <c r="AF50" i="13"/>
  <c r="AF142" i="13" s="1"/>
  <c r="AF76" i="13"/>
  <c r="AF168" i="13" s="1"/>
  <c r="AF82" i="13"/>
  <c r="AF174" i="13" s="1"/>
  <c r="AF72" i="13"/>
  <c r="AF164" i="13" s="1"/>
  <c r="AF48" i="13"/>
  <c r="AF140" i="13" s="1"/>
  <c r="AF81" i="13"/>
  <c r="AF173" i="13" s="1"/>
  <c r="AE188" i="13"/>
  <c r="AE185" i="13"/>
  <c r="AE184" i="13"/>
  <c r="AE186" i="13" s="1"/>
  <c r="AG7" i="13"/>
  <c r="AG6" i="13" s="1"/>
  <c r="AD186" i="13"/>
  <c r="Z31" i="6"/>
  <c r="AA30" i="6"/>
  <c r="AI98" i="13"/>
  <c r="AH97" i="13"/>
  <c r="AH4" i="13" s="1"/>
  <c r="AH5" i="13"/>
  <c r="AG16" i="13" l="1"/>
  <c r="AG108" i="13" s="1"/>
  <c r="AG17" i="13"/>
  <c r="AG109" i="13" s="1"/>
  <c r="AG39" i="13"/>
  <c r="AG131" i="13" s="1"/>
  <c r="AG69" i="13"/>
  <c r="AG161" i="13" s="1"/>
  <c r="AG47" i="13"/>
  <c r="AG139" i="13" s="1"/>
  <c r="AG25" i="13"/>
  <c r="AG117" i="13" s="1"/>
  <c r="AG15" i="13"/>
  <c r="AG107" i="13" s="1"/>
  <c r="AG86" i="13"/>
  <c r="AG178" i="13" s="1"/>
  <c r="AG30" i="13"/>
  <c r="AG122" i="13" s="1"/>
  <c r="AG73" i="13"/>
  <c r="AG165" i="13" s="1"/>
  <c r="AG63" i="13"/>
  <c r="AG155" i="13" s="1"/>
  <c r="AG68" i="13"/>
  <c r="AG160" i="13" s="1"/>
  <c r="AG23" i="13"/>
  <c r="AG115" i="13" s="1"/>
  <c r="AG188" i="13" s="1"/>
  <c r="AG58" i="13"/>
  <c r="AG150" i="13" s="1"/>
  <c r="AG57" i="13"/>
  <c r="AG149" i="13" s="1"/>
  <c r="AG66" i="13"/>
  <c r="AG158" i="13" s="1"/>
  <c r="AG49" i="13"/>
  <c r="AG141" i="13" s="1"/>
  <c r="AG8" i="13"/>
  <c r="AG100" i="13" s="1"/>
  <c r="AF184" i="13"/>
  <c r="AF90" i="13"/>
  <c r="AG21" i="13"/>
  <c r="AG113" i="13" s="1"/>
  <c r="AG87" i="13"/>
  <c r="AG179" i="13" s="1"/>
  <c r="AG78" i="13"/>
  <c r="AG170" i="13" s="1"/>
  <c r="AG31" i="13"/>
  <c r="AG123" i="13" s="1"/>
  <c r="AG41" i="13"/>
  <c r="AG133" i="13" s="1"/>
  <c r="AG67" i="13"/>
  <c r="AG159" i="13" s="1"/>
  <c r="AG64" i="13"/>
  <c r="AG156" i="13" s="1"/>
  <c r="AG53" i="13"/>
  <c r="AG145" i="13" s="1"/>
  <c r="AG22" i="13"/>
  <c r="AG114" i="13" s="1"/>
  <c r="AG13" i="13"/>
  <c r="AG105" i="13" s="1"/>
  <c r="AG79" i="13"/>
  <c r="AG171" i="13" s="1"/>
  <c r="AG52" i="13"/>
  <c r="AG144" i="13" s="1"/>
  <c r="AG61" i="13"/>
  <c r="AG153" i="13" s="1"/>
  <c r="AF183" i="13"/>
  <c r="AG83" i="13"/>
  <c r="AG175" i="13" s="1"/>
  <c r="AG33" i="13"/>
  <c r="AG125" i="13" s="1"/>
  <c r="AG14" i="13"/>
  <c r="AG106" i="13" s="1"/>
  <c r="AG75" i="13"/>
  <c r="AG167" i="13" s="1"/>
  <c r="AG84" i="13"/>
  <c r="AG176" i="13" s="1"/>
  <c r="AG62" i="13"/>
  <c r="AG154" i="13" s="1"/>
  <c r="AG48" i="13"/>
  <c r="AG140" i="13" s="1"/>
  <c r="AG37" i="13"/>
  <c r="AG129" i="13" s="1"/>
  <c r="AG19" i="13"/>
  <c r="AG111" i="13" s="1"/>
  <c r="AG60" i="13"/>
  <c r="AG152" i="13" s="1"/>
  <c r="AG76" i="13"/>
  <c r="AG168" i="13" s="1"/>
  <c r="AG44" i="13"/>
  <c r="AG136" i="13" s="1"/>
  <c r="AG54" i="13"/>
  <c r="AG146" i="13" s="1"/>
  <c r="AG43" i="13"/>
  <c r="AG135" i="13" s="1"/>
  <c r="AG40" i="13"/>
  <c r="AG132" i="13" s="1"/>
  <c r="AG29" i="13"/>
  <c r="AG121" i="13" s="1"/>
  <c r="AG11" i="13"/>
  <c r="AG103" i="13" s="1"/>
  <c r="AF188" i="13"/>
  <c r="AF185" i="13"/>
  <c r="AF186" i="13" s="1"/>
  <c r="AG85" i="13"/>
  <c r="AG177" i="13" s="1"/>
  <c r="AG77" i="13"/>
  <c r="AG169" i="13" s="1"/>
  <c r="AG18" i="13"/>
  <c r="AG110" i="13" s="1"/>
  <c r="AG56" i="13"/>
  <c r="AG148" i="13" s="1"/>
  <c r="AH7" i="13"/>
  <c r="AH6" i="13"/>
  <c r="AH24" i="13" s="1"/>
  <c r="AH116" i="13" s="1"/>
  <c r="AH189" i="13" s="1"/>
  <c r="AG51" i="13"/>
  <c r="AG143" i="13" s="1"/>
  <c r="AG70" i="13"/>
  <c r="AG162" i="13" s="1"/>
  <c r="AG34" i="13"/>
  <c r="AG126" i="13" s="1"/>
  <c r="AG80" i="13"/>
  <c r="AG172" i="13" s="1"/>
  <c r="AG82" i="13"/>
  <c r="AG174" i="13" s="1"/>
  <c r="AG65" i="13"/>
  <c r="AG157" i="13" s="1"/>
  <c r="AG26" i="13"/>
  <c r="AG118" i="13" s="1"/>
  <c r="AG36" i="13"/>
  <c r="AG128" i="13" s="1"/>
  <c r="AG46" i="13"/>
  <c r="AG138" i="13" s="1"/>
  <c r="AG35" i="13"/>
  <c r="AG127" i="13" s="1"/>
  <c r="AG32" i="13"/>
  <c r="AG124" i="13" s="1"/>
  <c r="AG10" i="13"/>
  <c r="AG102" i="13" s="1"/>
  <c r="AG24" i="13"/>
  <c r="AG116" i="13" s="1"/>
  <c r="AG189" i="13" s="1"/>
  <c r="AG9" i="13"/>
  <c r="AG101" i="13" s="1"/>
  <c r="AG50" i="13"/>
  <c r="AG142" i="13" s="1"/>
  <c r="AG59" i="13"/>
  <c r="AG151" i="13" s="1"/>
  <c r="AG45" i="13"/>
  <c r="AG137" i="13" s="1"/>
  <c r="AG71" i="13"/>
  <c r="AG163" i="13" s="1"/>
  <c r="AG42" i="13"/>
  <c r="AG134" i="13" s="1"/>
  <c r="AG72" i="13"/>
  <c r="AG164" i="13" s="1"/>
  <c r="AG74" i="13"/>
  <c r="AG166" i="13" s="1"/>
  <c r="AG81" i="13"/>
  <c r="AG173" i="13" s="1"/>
  <c r="AG55" i="13"/>
  <c r="AG147" i="13" s="1"/>
  <c r="AG28" i="13"/>
  <c r="AG120" i="13" s="1"/>
  <c r="AG38" i="13"/>
  <c r="AG130" i="13" s="1"/>
  <c r="AG27" i="13"/>
  <c r="AG119" i="13" s="1"/>
  <c r="AG20" i="13"/>
  <c r="AG112" i="13" s="1"/>
  <c r="AG12" i="13"/>
  <c r="AG104" i="13" s="1"/>
  <c r="Z32" i="6"/>
  <c r="AA31" i="6"/>
  <c r="AJ98" i="13"/>
  <c r="AI97" i="13"/>
  <c r="AI4" i="13" s="1"/>
  <c r="AI5" i="13"/>
  <c r="AG183" i="13" l="1"/>
  <c r="AG90" i="13"/>
  <c r="AH77" i="13"/>
  <c r="AH169" i="13" s="1"/>
  <c r="AH51" i="13"/>
  <c r="AH143" i="13" s="1"/>
  <c r="AH21" i="13"/>
  <c r="AH113" i="13" s="1"/>
  <c r="AG184" i="13"/>
  <c r="AH63" i="13"/>
  <c r="AH155" i="13" s="1"/>
  <c r="AH87" i="13"/>
  <c r="AH179" i="13" s="1"/>
  <c r="AH86" i="13"/>
  <c r="AH178" i="13" s="1"/>
  <c r="AH47" i="13"/>
  <c r="AH139" i="13" s="1"/>
  <c r="AH57" i="13"/>
  <c r="AH149" i="13" s="1"/>
  <c r="AH25" i="13"/>
  <c r="AH117" i="13" s="1"/>
  <c r="AH56" i="13"/>
  <c r="AH148" i="13" s="1"/>
  <c r="AH45" i="13"/>
  <c r="AH137" i="13" s="1"/>
  <c r="AH26" i="13"/>
  <c r="AH118" i="13" s="1"/>
  <c r="AH16" i="13"/>
  <c r="AH108" i="13" s="1"/>
  <c r="AH85" i="13"/>
  <c r="AH177" i="13" s="1"/>
  <c r="AH79" i="13"/>
  <c r="AH171" i="13" s="1"/>
  <c r="AH78" i="13"/>
  <c r="AH170" i="13" s="1"/>
  <c r="AH39" i="13"/>
  <c r="AH131" i="13" s="1"/>
  <c r="AH49" i="13"/>
  <c r="AH141" i="13" s="1"/>
  <c r="AH59" i="13"/>
  <c r="AH151" i="13" s="1"/>
  <c r="AH48" i="13"/>
  <c r="AH140" i="13" s="1"/>
  <c r="AH37" i="13"/>
  <c r="AH129" i="13" s="1"/>
  <c r="AH15" i="13"/>
  <c r="AH107" i="13" s="1"/>
  <c r="AH8" i="13"/>
  <c r="AH100" i="13" s="1"/>
  <c r="AH41" i="13"/>
  <c r="AH133" i="13" s="1"/>
  <c r="AH71" i="13"/>
  <c r="AH163" i="13" s="1"/>
  <c r="AH84" i="13"/>
  <c r="AH176" i="13" s="1"/>
  <c r="AH83" i="13"/>
  <c r="AH175" i="13" s="1"/>
  <c r="AH52" i="13"/>
  <c r="AH144" i="13" s="1"/>
  <c r="AH33" i="13"/>
  <c r="AH125" i="13" s="1"/>
  <c r="AH43" i="13"/>
  <c r="AH135" i="13" s="1"/>
  <c r="AH32" i="13"/>
  <c r="AH124" i="13" s="1"/>
  <c r="AH66" i="13"/>
  <c r="AH158" i="13" s="1"/>
  <c r="AH9" i="13"/>
  <c r="AH101" i="13" s="1"/>
  <c r="AH13" i="13"/>
  <c r="AH105" i="13" s="1"/>
  <c r="AH29" i="13"/>
  <c r="AH121" i="13" s="1"/>
  <c r="AH70" i="13"/>
  <c r="AH162" i="13" s="1"/>
  <c r="AH76" i="13"/>
  <c r="AH168" i="13" s="1"/>
  <c r="AH75" i="13"/>
  <c r="AH167" i="13" s="1"/>
  <c r="AH44" i="13"/>
  <c r="AH136" i="13" s="1"/>
  <c r="AH54" i="13"/>
  <c r="AH146" i="13" s="1"/>
  <c r="AH35" i="13"/>
  <c r="AH127" i="13" s="1"/>
  <c r="AH22" i="13"/>
  <c r="AH114" i="13" s="1"/>
  <c r="AH58" i="13"/>
  <c r="AH150" i="13" s="1"/>
  <c r="AH14" i="13"/>
  <c r="AH106" i="13" s="1"/>
  <c r="AH18" i="13"/>
  <c r="AH110" i="13" s="1"/>
  <c r="AG185" i="13"/>
  <c r="AH40" i="13"/>
  <c r="AH132" i="13" s="1"/>
  <c r="AI7" i="13"/>
  <c r="AI6" i="13"/>
  <c r="AI16" i="13" s="1"/>
  <c r="AI108" i="13" s="1"/>
  <c r="AI85" i="13"/>
  <c r="AI177" i="13" s="1"/>
  <c r="AH80" i="13"/>
  <c r="AH172" i="13" s="1"/>
  <c r="AH69" i="13"/>
  <c r="AH161" i="13" s="1"/>
  <c r="AH65" i="13"/>
  <c r="AH157" i="13" s="1"/>
  <c r="AH62" i="13"/>
  <c r="AH154" i="13" s="1"/>
  <c r="AH36" i="13"/>
  <c r="AH128" i="13" s="1"/>
  <c r="AH46" i="13"/>
  <c r="AH138" i="13" s="1"/>
  <c r="AH27" i="13"/>
  <c r="AH119" i="13" s="1"/>
  <c r="AH20" i="13"/>
  <c r="AH112" i="13" s="1"/>
  <c r="AH50" i="13"/>
  <c r="AH142" i="13" s="1"/>
  <c r="AH19" i="13"/>
  <c r="AH111" i="13" s="1"/>
  <c r="AH10" i="13"/>
  <c r="AH102" i="13" s="1"/>
  <c r="AH67" i="13"/>
  <c r="AH159" i="13" s="1"/>
  <c r="AH72" i="13"/>
  <c r="AH164" i="13" s="1"/>
  <c r="AH82" i="13"/>
  <c r="AH174" i="13" s="1"/>
  <c r="AH81" i="13"/>
  <c r="AH173" i="13" s="1"/>
  <c r="AH60" i="13"/>
  <c r="AH152" i="13" s="1"/>
  <c r="AH28" i="13"/>
  <c r="AH120" i="13" s="1"/>
  <c r="AH38" i="13"/>
  <c r="AH130" i="13" s="1"/>
  <c r="AH23" i="13"/>
  <c r="AH115" i="13" s="1"/>
  <c r="AH61" i="13"/>
  <c r="AH153" i="13" s="1"/>
  <c r="AH42" i="13"/>
  <c r="AH134" i="13" s="1"/>
  <c r="AH11" i="13"/>
  <c r="AH103" i="13" s="1"/>
  <c r="AH31" i="13"/>
  <c r="AH123" i="13" s="1"/>
  <c r="AH12" i="13"/>
  <c r="AH104" i="13" s="1"/>
  <c r="AH68" i="13"/>
  <c r="AH160" i="13" s="1"/>
  <c r="AH74" i="13"/>
  <c r="AH166" i="13" s="1"/>
  <c r="AH73" i="13"/>
  <c r="AH165" i="13" s="1"/>
  <c r="AH55" i="13"/>
  <c r="AH147" i="13" s="1"/>
  <c r="AH17" i="13"/>
  <c r="AH109" i="13" s="1"/>
  <c r="AH30" i="13"/>
  <c r="AH122" i="13" s="1"/>
  <c r="AH64" i="13"/>
  <c r="AH156" i="13" s="1"/>
  <c r="AH53" i="13"/>
  <c r="AH145" i="13" s="1"/>
  <c r="AH34" i="13"/>
  <c r="AH126" i="13" s="1"/>
  <c r="AA32" i="6"/>
  <c r="Z33" i="6"/>
  <c r="AK98" i="13"/>
  <c r="AJ97" i="13"/>
  <c r="AJ4" i="13" s="1"/>
  <c r="AJ5" i="13"/>
  <c r="AI84" i="13" l="1"/>
  <c r="AI176" i="13" s="1"/>
  <c r="AI67" i="13"/>
  <c r="AI159" i="13" s="1"/>
  <c r="AI83" i="13"/>
  <c r="AI175" i="13" s="1"/>
  <c r="AI49" i="13"/>
  <c r="AI141" i="13" s="1"/>
  <c r="AI64" i="13"/>
  <c r="AI156" i="13" s="1"/>
  <c r="AI42" i="13"/>
  <c r="AI134" i="13" s="1"/>
  <c r="AI21" i="13"/>
  <c r="AI113" i="13" s="1"/>
  <c r="AI41" i="13"/>
  <c r="AI133" i="13" s="1"/>
  <c r="AI32" i="13"/>
  <c r="AI124" i="13" s="1"/>
  <c r="AI34" i="13"/>
  <c r="AI126" i="13" s="1"/>
  <c r="AI13" i="13"/>
  <c r="AI105" i="13" s="1"/>
  <c r="AI77" i="13"/>
  <c r="AI169" i="13" s="1"/>
  <c r="AI76" i="13"/>
  <c r="AI168" i="13" s="1"/>
  <c r="AI62" i="13"/>
  <c r="AI154" i="13" s="1"/>
  <c r="AI33" i="13"/>
  <c r="AI125" i="13" s="1"/>
  <c r="AI24" i="13"/>
  <c r="AI116" i="13" s="1"/>
  <c r="AI189" i="13" s="1"/>
  <c r="AI26" i="13"/>
  <c r="AI118" i="13" s="1"/>
  <c r="AI18" i="13"/>
  <c r="AI110" i="13" s="1"/>
  <c r="AI70" i="13"/>
  <c r="AI162" i="13" s="1"/>
  <c r="AI57" i="13"/>
  <c r="AI149" i="13" s="1"/>
  <c r="AI60" i="13"/>
  <c r="AI152" i="13" s="1"/>
  <c r="AI46" i="13"/>
  <c r="AI138" i="13" s="1"/>
  <c r="AI20" i="13"/>
  <c r="AI112" i="13" s="1"/>
  <c r="AI39" i="13"/>
  <c r="AI131" i="13" s="1"/>
  <c r="AI10" i="13"/>
  <c r="AI102" i="13" s="1"/>
  <c r="AI82" i="13"/>
  <c r="AI174" i="13" s="1"/>
  <c r="AI81" i="13"/>
  <c r="AI173" i="13" s="1"/>
  <c r="AI80" i="13"/>
  <c r="AI172" i="13" s="1"/>
  <c r="AI59" i="13"/>
  <c r="AI151" i="13" s="1"/>
  <c r="AI61" i="13"/>
  <c r="AI153" i="13" s="1"/>
  <c r="AI31" i="13"/>
  <c r="AI123" i="13" s="1"/>
  <c r="AI23" i="13"/>
  <c r="AI115" i="13" s="1"/>
  <c r="AI188" i="13" s="1"/>
  <c r="AI74" i="13"/>
  <c r="AI166" i="13" s="1"/>
  <c r="AI73" i="13"/>
  <c r="AI165" i="13" s="1"/>
  <c r="AI72" i="13"/>
  <c r="AI164" i="13" s="1"/>
  <c r="AI51" i="13"/>
  <c r="AI143" i="13" s="1"/>
  <c r="AI53" i="13"/>
  <c r="AI145" i="13" s="1"/>
  <c r="AI12" i="13"/>
  <c r="AI104" i="13" s="1"/>
  <c r="AI87" i="13"/>
  <c r="AI179" i="13" s="1"/>
  <c r="AI86" i="13"/>
  <c r="AI178" i="13" s="1"/>
  <c r="AI68" i="13"/>
  <c r="AI160" i="13" s="1"/>
  <c r="AI43" i="13"/>
  <c r="AI135" i="13" s="1"/>
  <c r="AI66" i="13"/>
  <c r="AI158" i="13" s="1"/>
  <c r="AI9" i="13"/>
  <c r="AI101" i="13" s="1"/>
  <c r="AI79" i="13"/>
  <c r="AI171" i="13" s="1"/>
  <c r="AI78" i="13"/>
  <c r="AI170" i="13" s="1"/>
  <c r="AI17" i="13"/>
  <c r="AI109" i="13" s="1"/>
  <c r="AI27" i="13"/>
  <c r="AI119" i="13" s="1"/>
  <c r="AI50" i="13"/>
  <c r="AI142" i="13" s="1"/>
  <c r="AI14" i="13"/>
  <c r="AI106" i="13" s="1"/>
  <c r="AI44" i="13"/>
  <c r="AI136" i="13" s="1"/>
  <c r="AI38" i="13"/>
  <c r="AI130" i="13" s="1"/>
  <c r="AI56" i="13"/>
  <c r="AI148" i="13" s="1"/>
  <c r="AI45" i="13"/>
  <c r="AI137" i="13" s="1"/>
  <c r="AI71" i="13"/>
  <c r="AI163" i="13" s="1"/>
  <c r="AI19" i="13"/>
  <c r="AI111" i="13" s="1"/>
  <c r="AI15" i="13"/>
  <c r="AI107" i="13" s="1"/>
  <c r="AI36" i="13"/>
  <c r="AI128" i="13" s="1"/>
  <c r="AI30" i="13"/>
  <c r="AI122" i="13" s="1"/>
  <c r="AI48" i="13"/>
  <c r="AI140" i="13" s="1"/>
  <c r="AI37" i="13"/>
  <c r="AI129" i="13" s="1"/>
  <c r="AI63" i="13"/>
  <c r="AI155" i="13" s="1"/>
  <c r="AI11" i="13"/>
  <c r="AI103" i="13" s="1"/>
  <c r="AH184" i="13"/>
  <c r="AI69" i="13"/>
  <c r="AI161" i="13" s="1"/>
  <c r="AI65" i="13"/>
  <c r="AI157" i="13" s="1"/>
  <c r="AI75" i="13"/>
  <c r="AI167" i="13" s="1"/>
  <c r="AI28" i="13"/>
  <c r="AI120" i="13" s="1"/>
  <c r="AI25" i="13"/>
  <c r="AI117" i="13" s="1"/>
  <c r="AI40" i="13"/>
  <c r="AI132" i="13" s="1"/>
  <c r="AI29" i="13"/>
  <c r="AI121" i="13" s="1"/>
  <c r="AI55" i="13"/>
  <c r="AI147" i="13" s="1"/>
  <c r="AI8" i="13"/>
  <c r="AI100" i="13" s="1"/>
  <c r="AH183" i="13"/>
  <c r="AH188" i="13"/>
  <c r="AH185" i="13"/>
  <c r="AH90" i="13"/>
  <c r="AG186" i="13"/>
  <c r="AJ7" i="13"/>
  <c r="AJ6" i="13" s="1"/>
  <c r="AI52" i="13"/>
  <c r="AI144" i="13" s="1"/>
  <c r="AI54" i="13"/>
  <c r="AI146" i="13" s="1"/>
  <c r="AI35" i="13"/>
  <c r="AI127" i="13" s="1"/>
  <c r="AI22" i="13"/>
  <c r="AI114" i="13" s="1"/>
  <c r="AI58" i="13"/>
  <c r="AI150" i="13" s="1"/>
  <c r="AI47" i="13"/>
  <c r="AI139" i="13" s="1"/>
  <c r="Z34" i="6"/>
  <c r="AA33" i="6"/>
  <c r="AL98" i="13"/>
  <c r="AK97" i="13"/>
  <c r="AK5" i="13"/>
  <c r="AI185" i="13" l="1"/>
  <c r="AI184" i="13"/>
  <c r="AJ21" i="13"/>
  <c r="AJ113" i="13" s="1"/>
  <c r="AJ23" i="13"/>
  <c r="AJ115" i="13" s="1"/>
  <c r="AJ188" i="13" s="1"/>
  <c r="AJ60" i="13"/>
  <c r="AJ152" i="13" s="1"/>
  <c r="AJ53" i="13"/>
  <c r="AJ145" i="13" s="1"/>
  <c r="AJ51" i="13"/>
  <c r="AJ143" i="13" s="1"/>
  <c r="AJ72" i="13"/>
  <c r="AJ164" i="13" s="1"/>
  <c r="AJ81" i="13"/>
  <c r="AJ173" i="13" s="1"/>
  <c r="AJ39" i="13"/>
  <c r="AJ131" i="13" s="1"/>
  <c r="AJ58" i="13"/>
  <c r="AJ150" i="13" s="1"/>
  <c r="AJ10" i="13"/>
  <c r="AJ102" i="13" s="1"/>
  <c r="AJ68" i="13"/>
  <c r="AJ160" i="13" s="1"/>
  <c r="AJ61" i="13"/>
  <c r="AJ153" i="13" s="1"/>
  <c r="AJ46" i="13"/>
  <c r="AJ138" i="13" s="1"/>
  <c r="AJ80" i="13"/>
  <c r="AJ172" i="13" s="1"/>
  <c r="AJ59" i="13"/>
  <c r="AJ151" i="13" s="1"/>
  <c r="AJ31" i="13"/>
  <c r="AJ123" i="13" s="1"/>
  <c r="AJ22" i="13"/>
  <c r="AJ114" i="13" s="1"/>
  <c r="AJ62" i="13"/>
  <c r="AJ154" i="13" s="1"/>
  <c r="AJ67" i="13"/>
  <c r="AJ159" i="13" s="1"/>
  <c r="AJ18" i="13"/>
  <c r="AJ110" i="13" s="1"/>
  <c r="AJ54" i="13"/>
  <c r="AJ146" i="13" s="1"/>
  <c r="AJ13" i="13"/>
  <c r="AJ105" i="13" s="1"/>
  <c r="AJ33" i="13"/>
  <c r="AJ125" i="13" s="1"/>
  <c r="AJ79" i="13"/>
  <c r="AJ171" i="13" s="1"/>
  <c r="AJ87" i="13"/>
  <c r="AJ179" i="13" s="1"/>
  <c r="AJ19" i="13"/>
  <c r="AJ111" i="13" s="1"/>
  <c r="AJ24" i="13"/>
  <c r="AJ116" i="13" s="1"/>
  <c r="AJ189" i="13" s="1"/>
  <c r="AJ14" i="13"/>
  <c r="AJ106" i="13" s="1"/>
  <c r="AJ34" i="13"/>
  <c r="AJ126" i="13" s="1"/>
  <c r="AJ56" i="13"/>
  <c r="AJ148" i="13" s="1"/>
  <c r="AJ41" i="13"/>
  <c r="AJ133" i="13" s="1"/>
  <c r="AJ78" i="13"/>
  <c r="AJ170" i="13" s="1"/>
  <c r="AJ43" i="13"/>
  <c r="AJ135" i="13" s="1"/>
  <c r="AJ73" i="13"/>
  <c r="AJ165" i="13" s="1"/>
  <c r="AJ9" i="13"/>
  <c r="AJ101" i="13" s="1"/>
  <c r="AJ42" i="13"/>
  <c r="AJ134" i="13" s="1"/>
  <c r="AJ27" i="13"/>
  <c r="AJ119" i="13" s="1"/>
  <c r="AJ49" i="13"/>
  <c r="AJ141" i="13" s="1"/>
  <c r="AJ86" i="13"/>
  <c r="AJ178" i="13" s="1"/>
  <c r="AJ71" i="13"/>
  <c r="AJ163" i="13" s="1"/>
  <c r="AJ17" i="13"/>
  <c r="AJ109" i="13" s="1"/>
  <c r="AJ50" i="13"/>
  <c r="AJ142" i="13" s="1"/>
  <c r="AJ35" i="13"/>
  <c r="AJ127" i="13" s="1"/>
  <c r="AJ77" i="13"/>
  <c r="AJ169" i="13" s="1"/>
  <c r="AJ64" i="13"/>
  <c r="AJ156" i="13" s="1"/>
  <c r="AJ85" i="13"/>
  <c r="AJ177" i="13" s="1"/>
  <c r="AH186" i="13"/>
  <c r="AJ45" i="13"/>
  <c r="AJ137" i="13" s="1"/>
  <c r="AJ26" i="13"/>
  <c r="AJ118" i="13" s="1"/>
  <c r="AJ52" i="13"/>
  <c r="AJ144" i="13" s="1"/>
  <c r="AJ11" i="13"/>
  <c r="AJ103" i="13" s="1"/>
  <c r="AJ15" i="13"/>
  <c r="AJ107" i="13" s="1"/>
  <c r="AK7" i="13"/>
  <c r="AK6" i="13" s="1"/>
  <c r="AI90" i="13"/>
  <c r="AJ70" i="13"/>
  <c r="AJ162" i="13" s="1"/>
  <c r="AJ38" i="13"/>
  <c r="AJ130" i="13" s="1"/>
  <c r="AJ48" i="13"/>
  <c r="AJ140" i="13" s="1"/>
  <c r="AJ37" i="13"/>
  <c r="AJ129" i="13" s="1"/>
  <c r="AJ63" i="13"/>
  <c r="AJ155" i="13" s="1"/>
  <c r="AJ44" i="13"/>
  <c r="AJ136" i="13" s="1"/>
  <c r="AJ16" i="13"/>
  <c r="AJ108" i="13" s="1"/>
  <c r="AJ20" i="13"/>
  <c r="AJ112" i="13" s="1"/>
  <c r="AJ84" i="13"/>
  <c r="AJ176" i="13" s="1"/>
  <c r="AJ82" i="13"/>
  <c r="AJ174" i="13" s="1"/>
  <c r="AJ76" i="13"/>
  <c r="AJ168" i="13" s="1"/>
  <c r="AJ83" i="13"/>
  <c r="AJ175" i="13" s="1"/>
  <c r="AJ69" i="13"/>
  <c r="AJ161" i="13" s="1"/>
  <c r="AJ30" i="13"/>
  <c r="AJ122" i="13" s="1"/>
  <c r="AJ40" i="13"/>
  <c r="AJ132" i="13" s="1"/>
  <c r="AJ29" i="13"/>
  <c r="AJ121" i="13" s="1"/>
  <c r="AJ55" i="13"/>
  <c r="AJ147" i="13" s="1"/>
  <c r="AJ36" i="13"/>
  <c r="AJ128" i="13" s="1"/>
  <c r="AJ8" i="13"/>
  <c r="AJ100" i="13" s="1"/>
  <c r="AJ12" i="13"/>
  <c r="AJ104" i="13" s="1"/>
  <c r="AI183" i="13"/>
  <c r="AJ74" i="13"/>
  <c r="AJ166" i="13" s="1"/>
  <c r="AJ65" i="13"/>
  <c r="AJ157" i="13" s="1"/>
  <c r="AJ75" i="13"/>
  <c r="AJ167" i="13" s="1"/>
  <c r="AJ57" i="13"/>
  <c r="AJ149" i="13" s="1"/>
  <c r="AJ25" i="13"/>
  <c r="AJ117" i="13" s="1"/>
  <c r="AJ32" i="13"/>
  <c r="AJ124" i="13" s="1"/>
  <c r="AJ66" i="13"/>
  <c r="AJ158" i="13" s="1"/>
  <c r="AJ47" i="13"/>
  <c r="AJ139" i="13" s="1"/>
  <c r="AJ28" i="13"/>
  <c r="AJ120" i="13" s="1"/>
  <c r="AA34" i="6"/>
  <c r="Z35" i="6"/>
  <c r="AK4" i="13"/>
  <c r="AM98" i="13"/>
  <c r="AL97" i="13"/>
  <c r="AL5" i="13"/>
  <c r="AI186" i="13" l="1"/>
  <c r="AJ185" i="13"/>
  <c r="AJ183" i="13"/>
  <c r="AK9" i="13"/>
  <c r="AK101" i="13" s="1"/>
  <c r="AK23" i="13"/>
  <c r="AK115" i="13" s="1"/>
  <c r="AK188" i="13" s="1"/>
  <c r="AK26" i="13"/>
  <c r="AK118" i="13" s="1"/>
  <c r="AK35" i="13"/>
  <c r="AK127" i="13" s="1"/>
  <c r="AK80" i="13"/>
  <c r="AK172" i="13" s="1"/>
  <c r="AK59" i="13"/>
  <c r="AK151" i="13" s="1"/>
  <c r="AK16" i="13"/>
  <c r="AK108" i="13" s="1"/>
  <c r="AK34" i="13"/>
  <c r="AK126" i="13" s="1"/>
  <c r="AK46" i="13"/>
  <c r="AK138" i="13" s="1"/>
  <c r="AK67" i="13"/>
  <c r="AK159" i="13" s="1"/>
  <c r="AK15" i="13"/>
  <c r="AK107" i="13" s="1"/>
  <c r="AK63" i="13"/>
  <c r="AK155" i="13" s="1"/>
  <c r="AK72" i="13"/>
  <c r="AK164" i="13" s="1"/>
  <c r="AK33" i="13"/>
  <c r="AK125" i="13" s="1"/>
  <c r="AK45" i="13"/>
  <c r="AK137" i="13" s="1"/>
  <c r="AK54" i="13"/>
  <c r="AK146" i="13" s="1"/>
  <c r="AK61" i="13"/>
  <c r="AK153" i="13" s="1"/>
  <c r="AK79" i="13"/>
  <c r="AK171" i="13" s="1"/>
  <c r="AK41" i="13"/>
  <c r="AK133" i="13" s="1"/>
  <c r="AK53" i="13"/>
  <c r="AK145" i="13" s="1"/>
  <c r="AK71" i="13"/>
  <c r="AK163" i="13" s="1"/>
  <c r="AK78" i="13"/>
  <c r="AK170" i="13" s="1"/>
  <c r="AK36" i="13"/>
  <c r="AK128" i="13" s="1"/>
  <c r="AK22" i="13"/>
  <c r="AK114" i="13" s="1"/>
  <c r="AK74" i="13"/>
  <c r="AK166" i="13" s="1"/>
  <c r="AK86" i="13"/>
  <c r="AK178" i="13" s="1"/>
  <c r="AK84" i="13"/>
  <c r="AK176" i="13" s="1"/>
  <c r="AK44" i="13"/>
  <c r="AK136" i="13" s="1"/>
  <c r="AK56" i="13"/>
  <c r="AK148" i="13" s="1"/>
  <c r="AK77" i="13"/>
  <c r="AK169" i="13" s="1"/>
  <c r="AK64" i="13"/>
  <c r="AK156" i="13" s="1"/>
  <c r="AK27" i="13"/>
  <c r="AK119" i="13" s="1"/>
  <c r="AK52" i="13"/>
  <c r="AK144" i="13" s="1"/>
  <c r="AK21" i="13"/>
  <c r="AK113" i="13" s="1"/>
  <c r="AK85" i="13"/>
  <c r="AK177" i="13" s="1"/>
  <c r="AK76" i="13"/>
  <c r="AK168" i="13" s="1"/>
  <c r="AJ184" i="13"/>
  <c r="AJ186" i="13" s="1"/>
  <c r="AK10" i="13"/>
  <c r="AK102" i="13" s="1"/>
  <c r="AK37" i="13"/>
  <c r="AK129" i="13" s="1"/>
  <c r="AK55" i="13"/>
  <c r="AK147" i="13" s="1"/>
  <c r="AK28" i="13"/>
  <c r="AK120" i="13" s="1"/>
  <c r="AK14" i="13"/>
  <c r="AK106" i="13" s="1"/>
  <c r="AK20" i="13"/>
  <c r="AK112" i="13" s="1"/>
  <c r="AK70" i="13"/>
  <c r="AK162" i="13" s="1"/>
  <c r="AK38" i="13"/>
  <c r="AK130" i="13" s="1"/>
  <c r="AK48" i="13"/>
  <c r="AK140" i="13" s="1"/>
  <c r="AK29" i="13"/>
  <c r="AK121" i="13" s="1"/>
  <c r="AK47" i="13"/>
  <c r="AK139" i="13" s="1"/>
  <c r="AK19" i="13"/>
  <c r="AK111" i="13" s="1"/>
  <c r="AK11" i="13"/>
  <c r="AK103" i="13" s="1"/>
  <c r="AK12" i="13"/>
  <c r="AK104" i="13" s="1"/>
  <c r="AK81" i="13"/>
  <c r="AK173" i="13" s="1"/>
  <c r="AK83" i="13"/>
  <c r="AK175" i="13" s="1"/>
  <c r="AK69" i="13"/>
  <c r="AK161" i="13" s="1"/>
  <c r="AK30" i="13"/>
  <c r="AK122" i="13" s="1"/>
  <c r="AK40" i="13"/>
  <c r="AK132" i="13" s="1"/>
  <c r="AK58" i="13"/>
  <c r="AK150" i="13" s="1"/>
  <c r="AK39" i="13"/>
  <c r="AK131" i="13" s="1"/>
  <c r="AK65" i="13"/>
  <c r="AK157" i="13" s="1"/>
  <c r="AK8" i="13"/>
  <c r="AK100" i="13" s="1"/>
  <c r="AK25" i="13"/>
  <c r="AK117" i="13" s="1"/>
  <c r="AK73" i="13"/>
  <c r="AK165" i="13" s="1"/>
  <c r="AK75" i="13"/>
  <c r="AK167" i="13" s="1"/>
  <c r="AK68" i="13"/>
  <c r="AK160" i="13" s="1"/>
  <c r="AK51" i="13"/>
  <c r="AK143" i="13" s="1"/>
  <c r="AK32" i="13"/>
  <c r="AK124" i="13" s="1"/>
  <c r="AK50" i="13"/>
  <c r="AK142" i="13" s="1"/>
  <c r="AK31" i="13"/>
  <c r="AK123" i="13" s="1"/>
  <c r="AK57" i="13"/>
  <c r="AK149" i="13" s="1"/>
  <c r="AK13" i="13"/>
  <c r="AK105" i="13" s="1"/>
  <c r="AK17" i="13"/>
  <c r="AK109" i="13" s="1"/>
  <c r="AJ90" i="13"/>
  <c r="AL7" i="13"/>
  <c r="AL6" i="13"/>
  <c r="AL22" i="13" s="1"/>
  <c r="AL114" i="13" s="1"/>
  <c r="AK87" i="13"/>
  <c r="AK179" i="13" s="1"/>
  <c r="AK66" i="13"/>
  <c r="AK158" i="13" s="1"/>
  <c r="AK62" i="13"/>
  <c r="AK154" i="13" s="1"/>
  <c r="AK82" i="13"/>
  <c r="AK174" i="13" s="1"/>
  <c r="AK43" i="13"/>
  <c r="AK135" i="13" s="1"/>
  <c r="AK24" i="13"/>
  <c r="AK116" i="13" s="1"/>
  <c r="AK189" i="13" s="1"/>
  <c r="AK42" i="13"/>
  <c r="AK134" i="13" s="1"/>
  <c r="AK60" i="13"/>
  <c r="AK152" i="13" s="1"/>
  <c r="AK49" i="13"/>
  <c r="AK141" i="13" s="1"/>
  <c r="AK18" i="13"/>
  <c r="AK110" i="13" s="1"/>
  <c r="AA35" i="6"/>
  <c r="Z36" i="6"/>
  <c r="AL4" i="13"/>
  <c r="AN98" i="13"/>
  <c r="AM97" i="13"/>
  <c r="AM5" i="13"/>
  <c r="AK184" i="13" l="1"/>
  <c r="AK183" i="13"/>
  <c r="AL84" i="13"/>
  <c r="AL176" i="13" s="1"/>
  <c r="AL61" i="13"/>
  <c r="AL153" i="13" s="1"/>
  <c r="AL69" i="13"/>
  <c r="AL161" i="13" s="1"/>
  <c r="AL59" i="13"/>
  <c r="AL151" i="13" s="1"/>
  <c r="AL40" i="13"/>
  <c r="AL132" i="13" s="1"/>
  <c r="AL50" i="13"/>
  <c r="AL142" i="13" s="1"/>
  <c r="AL39" i="13"/>
  <c r="AL131" i="13" s="1"/>
  <c r="AL65" i="13"/>
  <c r="AL157" i="13" s="1"/>
  <c r="AL54" i="13"/>
  <c r="AL146" i="13" s="1"/>
  <c r="AL10" i="13"/>
  <c r="AL102" i="13" s="1"/>
  <c r="AL14" i="13"/>
  <c r="AL106" i="13" s="1"/>
  <c r="AL76" i="13"/>
  <c r="AL168" i="13" s="1"/>
  <c r="AL31" i="13"/>
  <c r="AL123" i="13" s="1"/>
  <c r="AL82" i="13"/>
  <c r="AL174" i="13" s="1"/>
  <c r="AL68" i="13"/>
  <c r="AL160" i="13" s="1"/>
  <c r="AL42" i="13"/>
  <c r="AL134" i="13" s="1"/>
  <c r="AL15" i="13"/>
  <c r="AL107" i="13" s="1"/>
  <c r="AL81" i="13"/>
  <c r="AL173" i="13" s="1"/>
  <c r="AL24" i="13"/>
  <c r="AL116" i="13" s="1"/>
  <c r="AL189" i="13" s="1"/>
  <c r="AL49" i="13"/>
  <c r="AL141" i="13" s="1"/>
  <c r="AL73" i="13"/>
  <c r="AL165" i="13" s="1"/>
  <c r="AL53" i="13"/>
  <c r="AL145" i="13" s="1"/>
  <c r="AL52" i="13"/>
  <c r="AL144" i="13" s="1"/>
  <c r="AL41" i="13"/>
  <c r="AL133" i="13" s="1"/>
  <c r="AL12" i="13"/>
  <c r="AL104" i="13" s="1"/>
  <c r="AM7" i="13"/>
  <c r="AM6" i="13" s="1"/>
  <c r="AL26" i="13"/>
  <c r="AL118" i="13" s="1"/>
  <c r="AL66" i="13"/>
  <c r="AL158" i="13" s="1"/>
  <c r="AL27" i="13"/>
  <c r="AL119" i="13" s="1"/>
  <c r="AL23" i="13"/>
  <c r="AL115" i="13" s="1"/>
  <c r="AL44" i="13"/>
  <c r="AL136" i="13" s="1"/>
  <c r="AL33" i="13"/>
  <c r="AL125" i="13" s="1"/>
  <c r="AL11" i="13"/>
  <c r="AL103" i="13" s="1"/>
  <c r="AL25" i="13"/>
  <c r="AL117" i="13" s="1"/>
  <c r="AL51" i="13"/>
  <c r="AL143" i="13" s="1"/>
  <c r="AL57" i="13"/>
  <c r="AL149" i="13" s="1"/>
  <c r="AL83" i="13"/>
  <c r="AL175" i="13" s="1"/>
  <c r="AL20" i="13"/>
  <c r="AL112" i="13" s="1"/>
  <c r="AL71" i="13"/>
  <c r="AL163" i="13" s="1"/>
  <c r="AL64" i="13"/>
  <c r="AL156" i="13" s="1"/>
  <c r="AL72" i="13"/>
  <c r="AL164" i="13" s="1"/>
  <c r="AL87" i="13"/>
  <c r="AL179" i="13" s="1"/>
  <c r="AL21" i="13"/>
  <c r="AL113" i="13" s="1"/>
  <c r="AL37" i="13"/>
  <c r="AL129" i="13" s="1"/>
  <c r="AL63" i="13"/>
  <c r="AL155" i="13" s="1"/>
  <c r="AL36" i="13"/>
  <c r="AL128" i="13" s="1"/>
  <c r="AL16" i="13"/>
  <c r="AL108" i="13" s="1"/>
  <c r="AL8" i="13"/>
  <c r="AL100" i="13" s="1"/>
  <c r="AL17" i="13"/>
  <c r="AL109" i="13" s="1"/>
  <c r="AK185" i="13"/>
  <c r="AL32" i="13"/>
  <c r="AL124" i="13" s="1"/>
  <c r="AL46" i="13"/>
  <c r="AL138" i="13" s="1"/>
  <c r="AL34" i="13"/>
  <c r="AL126" i="13" s="1"/>
  <c r="AL74" i="13"/>
  <c r="AL166" i="13" s="1"/>
  <c r="AL45" i="13"/>
  <c r="AL137" i="13" s="1"/>
  <c r="AL86" i="13"/>
  <c r="AL178" i="13" s="1"/>
  <c r="AL85" i="13"/>
  <c r="AL177" i="13" s="1"/>
  <c r="AL79" i="13"/>
  <c r="AL171" i="13" s="1"/>
  <c r="AL56" i="13"/>
  <c r="AL148" i="13" s="1"/>
  <c r="AL29" i="13"/>
  <c r="AL121" i="13" s="1"/>
  <c r="AL55" i="13"/>
  <c r="AL147" i="13" s="1"/>
  <c r="AL28" i="13"/>
  <c r="AL120" i="13" s="1"/>
  <c r="AL70" i="13"/>
  <c r="AL162" i="13" s="1"/>
  <c r="AL13" i="13"/>
  <c r="AL105" i="13" s="1"/>
  <c r="AL9" i="13"/>
  <c r="AL101" i="13" s="1"/>
  <c r="AL43" i="13"/>
  <c r="AL135" i="13" s="1"/>
  <c r="AL60" i="13"/>
  <c r="AL152" i="13" s="1"/>
  <c r="AL38" i="13"/>
  <c r="AL130" i="13" s="1"/>
  <c r="AL75" i="13"/>
  <c r="AL167" i="13" s="1"/>
  <c r="AL35" i="13"/>
  <c r="AL127" i="13" s="1"/>
  <c r="AL30" i="13"/>
  <c r="AL122" i="13" s="1"/>
  <c r="AL80" i="13"/>
  <c r="AL172" i="13" s="1"/>
  <c r="AK90" i="13"/>
  <c r="AL78" i="13"/>
  <c r="AL170" i="13" s="1"/>
  <c r="AL77" i="13"/>
  <c r="AL169" i="13" s="1"/>
  <c r="AL67" i="13"/>
  <c r="AL159" i="13" s="1"/>
  <c r="AL48" i="13"/>
  <c r="AL140" i="13" s="1"/>
  <c r="AL58" i="13"/>
  <c r="AL150" i="13" s="1"/>
  <c r="AL47" i="13"/>
  <c r="AL139" i="13" s="1"/>
  <c r="AL19" i="13"/>
  <c r="AL111" i="13" s="1"/>
  <c r="AL62" i="13"/>
  <c r="AL154" i="13" s="1"/>
  <c r="AL18" i="13"/>
  <c r="AL110" i="13" s="1"/>
  <c r="Z37" i="6"/>
  <c r="AA36" i="6"/>
  <c r="AO98" i="13"/>
  <c r="AN97" i="13"/>
  <c r="AN5" i="13"/>
  <c r="AM4" i="13"/>
  <c r="AK186" i="13" l="1"/>
  <c r="AL184" i="13"/>
  <c r="AM25" i="13"/>
  <c r="AM117" i="13" s="1"/>
  <c r="AM16" i="13"/>
  <c r="AM108" i="13" s="1"/>
  <c r="AM31" i="13"/>
  <c r="AM123" i="13" s="1"/>
  <c r="AM79" i="13"/>
  <c r="AM171" i="13" s="1"/>
  <c r="AM13" i="13"/>
  <c r="AM105" i="13" s="1"/>
  <c r="AM72" i="13"/>
  <c r="AM164" i="13" s="1"/>
  <c r="AM59" i="13"/>
  <c r="AM151" i="13" s="1"/>
  <c r="AM39" i="13"/>
  <c r="AM131" i="13" s="1"/>
  <c r="AM87" i="13"/>
  <c r="AM179" i="13" s="1"/>
  <c r="AM61" i="13"/>
  <c r="AM153" i="13" s="1"/>
  <c r="AM67" i="13"/>
  <c r="AM159" i="13" s="1"/>
  <c r="AM42" i="13"/>
  <c r="AM134" i="13" s="1"/>
  <c r="AM70" i="13"/>
  <c r="AM162" i="13" s="1"/>
  <c r="AM78" i="13"/>
  <c r="AM170" i="13" s="1"/>
  <c r="AM22" i="13"/>
  <c r="AM114" i="13" s="1"/>
  <c r="AM30" i="13"/>
  <c r="AM122" i="13" s="1"/>
  <c r="AM50" i="13"/>
  <c r="AM142" i="13" s="1"/>
  <c r="AM71" i="13"/>
  <c r="AM163" i="13" s="1"/>
  <c r="AM86" i="13"/>
  <c r="AM178" i="13" s="1"/>
  <c r="AM57" i="13"/>
  <c r="AM149" i="13" s="1"/>
  <c r="AM40" i="13"/>
  <c r="AM132" i="13" s="1"/>
  <c r="AM60" i="13"/>
  <c r="AM152" i="13" s="1"/>
  <c r="AM9" i="13"/>
  <c r="AM101" i="13" s="1"/>
  <c r="AM41" i="13"/>
  <c r="AM133" i="13" s="1"/>
  <c r="AM29" i="13"/>
  <c r="AM121" i="13" s="1"/>
  <c r="AM77" i="13"/>
  <c r="AM169" i="13" s="1"/>
  <c r="AM64" i="13"/>
  <c r="AM156" i="13" s="1"/>
  <c r="AM8" i="13"/>
  <c r="AM100" i="13" s="1"/>
  <c r="AM48" i="13"/>
  <c r="AM140" i="13" s="1"/>
  <c r="AM17" i="13"/>
  <c r="AM109" i="13" s="1"/>
  <c r="AM49" i="13"/>
  <c r="AM141" i="13" s="1"/>
  <c r="AM32" i="13"/>
  <c r="AM124" i="13" s="1"/>
  <c r="AM85" i="13"/>
  <c r="AM177" i="13" s="1"/>
  <c r="AM80" i="13"/>
  <c r="AM172" i="13" s="1"/>
  <c r="AL183" i="13"/>
  <c r="AM24" i="13"/>
  <c r="AM116" i="13" s="1"/>
  <c r="AM189" i="13" s="1"/>
  <c r="AM34" i="13"/>
  <c r="AM126" i="13" s="1"/>
  <c r="AM52" i="13"/>
  <c r="AM144" i="13" s="1"/>
  <c r="AM33" i="13"/>
  <c r="AM125" i="13" s="1"/>
  <c r="AM51" i="13"/>
  <c r="AM143" i="13" s="1"/>
  <c r="AM10" i="13"/>
  <c r="AM102" i="13" s="1"/>
  <c r="AM14" i="13"/>
  <c r="AM106" i="13" s="1"/>
  <c r="AM69" i="13"/>
  <c r="AM161" i="13" s="1"/>
  <c r="AM84" i="13"/>
  <c r="AM176" i="13" s="1"/>
  <c r="AM18" i="13"/>
  <c r="AM110" i="13" s="1"/>
  <c r="AM26" i="13"/>
  <c r="AM118" i="13" s="1"/>
  <c r="AM44" i="13"/>
  <c r="AM136" i="13" s="1"/>
  <c r="AM62" i="13"/>
  <c r="AM154" i="13" s="1"/>
  <c r="AM43" i="13"/>
  <c r="AM135" i="13" s="1"/>
  <c r="AM15" i="13"/>
  <c r="AM107" i="13" s="1"/>
  <c r="AM19" i="13"/>
  <c r="AM111" i="13" s="1"/>
  <c r="AM81" i="13"/>
  <c r="AM173" i="13" s="1"/>
  <c r="AM83" i="13"/>
  <c r="AM175" i="13" s="1"/>
  <c r="AM68" i="13"/>
  <c r="AM160" i="13" s="1"/>
  <c r="AM76" i="13"/>
  <c r="AM168" i="13" s="1"/>
  <c r="AM53" i="13"/>
  <c r="AM145" i="13" s="1"/>
  <c r="AM23" i="13"/>
  <c r="AM115" i="13" s="1"/>
  <c r="AM36" i="13"/>
  <c r="AM128" i="13" s="1"/>
  <c r="AM54" i="13"/>
  <c r="AM146" i="13" s="1"/>
  <c r="AM35" i="13"/>
  <c r="AM127" i="13" s="1"/>
  <c r="AM20" i="13"/>
  <c r="AM112" i="13" s="1"/>
  <c r="AM11" i="13"/>
  <c r="AM103" i="13" s="1"/>
  <c r="AL188" i="13"/>
  <c r="AL185" i="13"/>
  <c r="AL90" i="13"/>
  <c r="AM73" i="13"/>
  <c r="AM165" i="13" s="1"/>
  <c r="AM75" i="13"/>
  <c r="AM167" i="13" s="1"/>
  <c r="AM82" i="13"/>
  <c r="AM174" i="13" s="1"/>
  <c r="AM63" i="13"/>
  <c r="AM155" i="13" s="1"/>
  <c r="AM45" i="13"/>
  <c r="AM137" i="13" s="1"/>
  <c r="AM55" i="13"/>
  <c r="AM147" i="13" s="1"/>
  <c r="AM28" i="13"/>
  <c r="AM120" i="13" s="1"/>
  <c r="AM46" i="13"/>
  <c r="AM138" i="13" s="1"/>
  <c r="AM27" i="13"/>
  <c r="AM119" i="13" s="1"/>
  <c r="AM12" i="13"/>
  <c r="AM104" i="13" s="1"/>
  <c r="AN7" i="13"/>
  <c r="AN6" i="13" s="1"/>
  <c r="AM66" i="13"/>
  <c r="AM158" i="13" s="1"/>
  <c r="AM58" i="13"/>
  <c r="AM150" i="13" s="1"/>
  <c r="AM74" i="13"/>
  <c r="AM166" i="13" s="1"/>
  <c r="AM56" i="13"/>
  <c r="AM148" i="13" s="1"/>
  <c r="AM37" i="13"/>
  <c r="AM129" i="13" s="1"/>
  <c r="AM47" i="13"/>
  <c r="AM139" i="13" s="1"/>
  <c r="AM65" i="13"/>
  <c r="AM157" i="13" s="1"/>
  <c r="AM38" i="13"/>
  <c r="AM130" i="13" s="1"/>
  <c r="AM21" i="13"/>
  <c r="AM113" i="13" s="1"/>
  <c r="Z38" i="6"/>
  <c r="AA37" i="6"/>
  <c r="AP98" i="13"/>
  <c r="AO97" i="13"/>
  <c r="AO5" i="13"/>
  <c r="AN4" i="13"/>
  <c r="AL186" i="13" l="1"/>
  <c r="AM184" i="13"/>
  <c r="AN14" i="13"/>
  <c r="AN106" i="13" s="1"/>
  <c r="AN13" i="13"/>
  <c r="AN105" i="13" s="1"/>
  <c r="AN27" i="13"/>
  <c r="AN119" i="13" s="1"/>
  <c r="AN46" i="13"/>
  <c r="AN138" i="13" s="1"/>
  <c r="AN36" i="13"/>
  <c r="AN128" i="13" s="1"/>
  <c r="AN23" i="13"/>
  <c r="AN115" i="13" s="1"/>
  <c r="AN45" i="13"/>
  <c r="AN137" i="13" s="1"/>
  <c r="AN79" i="13"/>
  <c r="AN171" i="13" s="1"/>
  <c r="AN77" i="13"/>
  <c r="AN169" i="13" s="1"/>
  <c r="AN60" i="13"/>
  <c r="AN152" i="13" s="1"/>
  <c r="AN71" i="13"/>
  <c r="AN163" i="13" s="1"/>
  <c r="AN58" i="13"/>
  <c r="AN150" i="13" s="1"/>
  <c r="AN56" i="13"/>
  <c r="AN148" i="13" s="1"/>
  <c r="AN39" i="13"/>
  <c r="AN131" i="13" s="1"/>
  <c r="AN82" i="13"/>
  <c r="AN174" i="13" s="1"/>
  <c r="AN75" i="13"/>
  <c r="AN167" i="13" s="1"/>
  <c r="AN22" i="13"/>
  <c r="AN114" i="13" s="1"/>
  <c r="AN18" i="13"/>
  <c r="AN110" i="13" s="1"/>
  <c r="AN35" i="13"/>
  <c r="AN127" i="13" s="1"/>
  <c r="AN54" i="13"/>
  <c r="AN146" i="13" s="1"/>
  <c r="AN44" i="13"/>
  <c r="AN136" i="13" s="1"/>
  <c r="AN26" i="13"/>
  <c r="AN118" i="13" s="1"/>
  <c r="AN53" i="13"/>
  <c r="AN145" i="13" s="1"/>
  <c r="AN87" i="13"/>
  <c r="AN179" i="13" s="1"/>
  <c r="AN85" i="13"/>
  <c r="AN177" i="13" s="1"/>
  <c r="AN61" i="13"/>
  <c r="AN153" i="13" s="1"/>
  <c r="AN70" i="13"/>
  <c r="AN162" i="13" s="1"/>
  <c r="AN78" i="13"/>
  <c r="AN170" i="13" s="1"/>
  <c r="AN12" i="13"/>
  <c r="AN104" i="13" s="1"/>
  <c r="AN50" i="13"/>
  <c r="AN142" i="13" s="1"/>
  <c r="AN57" i="13"/>
  <c r="AN149" i="13" s="1"/>
  <c r="AN68" i="13"/>
  <c r="AN160" i="13" s="1"/>
  <c r="AN9" i="13"/>
  <c r="AN101" i="13" s="1"/>
  <c r="AN32" i="13"/>
  <c r="AN124" i="13" s="1"/>
  <c r="AN43" i="13"/>
  <c r="AN135" i="13" s="1"/>
  <c r="AN62" i="13"/>
  <c r="AN154" i="13" s="1"/>
  <c r="AN52" i="13"/>
  <c r="AN144" i="13" s="1"/>
  <c r="AN34" i="13"/>
  <c r="AN126" i="13" s="1"/>
  <c r="AN66" i="13"/>
  <c r="AN158" i="13" s="1"/>
  <c r="AN72" i="13"/>
  <c r="AN164" i="13" s="1"/>
  <c r="AN80" i="13"/>
  <c r="AN172" i="13" s="1"/>
  <c r="AN59" i="13"/>
  <c r="AN151" i="13" s="1"/>
  <c r="AN81" i="13"/>
  <c r="AN173" i="13" s="1"/>
  <c r="AN30" i="13"/>
  <c r="AN122" i="13" s="1"/>
  <c r="AN8" i="13"/>
  <c r="AN100" i="13" s="1"/>
  <c r="AN17" i="13"/>
  <c r="AN109" i="13" s="1"/>
  <c r="AN40" i="13"/>
  <c r="AN132" i="13" s="1"/>
  <c r="AN51" i="13"/>
  <c r="AN143" i="13" s="1"/>
  <c r="AN33" i="13"/>
  <c r="AN125" i="13" s="1"/>
  <c r="AN42" i="13"/>
  <c r="AN134" i="13" s="1"/>
  <c r="AN73" i="13"/>
  <c r="AN165" i="13" s="1"/>
  <c r="AN86" i="13"/>
  <c r="AN178" i="13" s="1"/>
  <c r="AN41" i="13"/>
  <c r="AN133" i="13" s="1"/>
  <c r="AN74" i="13"/>
  <c r="AN166" i="13" s="1"/>
  <c r="AN67" i="13"/>
  <c r="AN159" i="13" s="1"/>
  <c r="AN63" i="13"/>
  <c r="AN155" i="13" s="1"/>
  <c r="AN16" i="13"/>
  <c r="AN108" i="13" s="1"/>
  <c r="AN48" i="13"/>
  <c r="AN140" i="13" s="1"/>
  <c r="AN31" i="13"/>
  <c r="AN123" i="13" s="1"/>
  <c r="AN15" i="13"/>
  <c r="AN107" i="13" s="1"/>
  <c r="AN76" i="13"/>
  <c r="AN168" i="13" s="1"/>
  <c r="AN24" i="13"/>
  <c r="AN116" i="13" s="1"/>
  <c r="AN189" i="13" s="1"/>
  <c r="AN20" i="13"/>
  <c r="AN112" i="13" s="1"/>
  <c r="AN49" i="13"/>
  <c r="AN141" i="13" s="1"/>
  <c r="AN25" i="13"/>
  <c r="AN117" i="13" s="1"/>
  <c r="AN65" i="13"/>
  <c r="AN157" i="13" s="1"/>
  <c r="AN47" i="13"/>
  <c r="AN139" i="13" s="1"/>
  <c r="AN11" i="13"/>
  <c r="AN103" i="13" s="1"/>
  <c r="AN64" i="13"/>
  <c r="AN156" i="13" s="1"/>
  <c r="AN29" i="13"/>
  <c r="AN121" i="13" s="1"/>
  <c r="AN19" i="13"/>
  <c r="AN111" i="13" s="1"/>
  <c r="AN10" i="13"/>
  <c r="AN102" i="13" s="1"/>
  <c r="AN21" i="13"/>
  <c r="AN113" i="13" s="1"/>
  <c r="AN38" i="13"/>
  <c r="AN130" i="13" s="1"/>
  <c r="AN28" i="13"/>
  <c r="AN120" i="13" s="1"/>
  <c r="AN55" i="13"/>
  <c r="AN147" i="13" s="1"/>
  <c r="AN37" i="13"/>
  <c r="AN129" i="13" s="1"/>
  <c r="AN84" i="13"/>
  <c r="AN176" i="13" s="1"/>
  <c r="AN69" i="13"/>
  <c r="AN161" i="13" s="1"/>
  <c r="AN83" i="13"/>
  <c r="AN175" i="13" s="1"/>
  <c r="AM188" i="13"/>
  <c r="AM185" i="13"/>
  <c r="AM90" i="13"/>
  <c r="AM183" i="13"/>
  <c r="AO7" i="13"/>
  <c r="AO6" i="13" s="1"/>
  <c r="AO8" i="13" s="1"/>
  <c r="AO100" i="13" s="1"/>
  <c r="AA38" i="6"/>
  <c r="Z39" i="6"/>
  <c r="AQ98" i="13"/>
  <c r="AP97" i="13"/>
  <c r="AP5" i="13"/>
  <c r="AO4" i="13"/>
  <c r="AM186" i="13" l="1"/>
  <c r="AN184" i="13"/>
  <c r="AO85" i="13"/>
  <c r="AO177" i="13" s="1"/>
  <c r="AO79" i="13"/>
  <c r="AO171" i="13" s="1"/>
  <c r="AO86" i="13"/>
  <c r="AO178" i="13" s="1"/>
  <c r="AO47" i="13"/>
  <c r="AO139" i="13" s="1"/>
  <c r="AO49" i="13"/>
  <c r="AO141" i="13" s="1"/>
  <c r="AO30" i="13"/>
  <c r="AO122" i="13" s="1"/>
  <c r="AO64" i="13"/>
  <c r="AO156" i="13" s="1"/>
  <c r="AO53" i="13"/>
  <c r="AO145" i="13" s="1"/>
  <c r="AO9" i="13"/>
  <c r="AO101" i="13" s="1"/>
  <c r="AO21" i="13"/>
  <c r="AO113" i="13" s="1"/>
  <c r="AO39" i="13"/>
  <c r="AO131" i="13" s="1"/>
  <c r="AO41" i="13"/>
  <c r="AO133" i="13" s="1"/>
  <c r="AO56" i="13"/>
  <c r="AO148" i="13" s="1"/>
  <c r="AO45" i="13"/>
  <c r="AO137" i="13" s="1"/>
  <c r="AO22" i="13"/>
  <c r="AO114" i="13" s="1"/>
  <c r="AO13" i="13"/>
  <c r="AO105" i="13" s="1"/>
  <c r="AN185" i="13"/>
  <c r="AN188" i="13"/>
  <c r="AO84" i="13"/>
  <c r="AO176" i="13" s="1"/>
  <c r="AO15" i="13"/>
  <c r="AO107" i="13" s="1"/>
  <c r="AO68" i="13"/>
  <c r="AO160" i="13" s="1"/>
  <c r="AO50" i="13"/>
  <c r="AO142" i="13" s="1"/>
  <c r="AO33" i="13"/>
  <c r="AO125" i="13" s="1"/>
  <c r="AO40" i="13"/>
  <c r="AO132" i="13" s="1"/>
  <c r="AP7" i="13"/>
  <c r="AP6" i="13" s="1"/>
  <c r="AP16" i="13" s="1"/>
  <c r="AP108" i="13" s="1"/>
  <c r="AO77" i="13"/>
  <c r="AO169" i="13" s="1"/>
  <c r="AO83" i="13"/>
  <c r="AO175" i="13" s="1"/>
  <c r="AO75" i="13"/>
  <c r="AO167" i="13" s="1"/>
  <c r="AO52" i="13"/>
  <c r="AO144" i="13" s="1"/>
  <c r="AO29" i="13"/>
  <c r="AO121" i="13" s="1"/>
  <c r="AO34" i="13"/>
  <c r="AO126" i="13" s="1"/>
  <c r="AO78" i="13"/>
  <c r="AO170" i="13" s="1"/>
  <c r="AO82" i="13"/>
  <c r="AO174" i="13" s="1"/>
  <c r="AO20" i="13"/>
  <c r="AO112" i="13" s="1"/>
  <c r="AO19" i="13"/>
  <c r="AO111" i="13" s="1"/>
  <c r="AO65" i="13"/>
  <c r="AO157" i="13" s="1"/>
  <c r="AO51" i="13"/>
  <c r="AO143" i="13" s="1"/>
  <c r="AO26" i="13"/>
  <c r="AO118" i="13" s="1"/>
  <c r="AO76" i="13"/>
  <c r="AO168" i="13" s="1"/>
  <c r="AO31" i="13"/>
  <c r="AO123" i="13" s="1"/>
  <c r="AO67" i="13"/>
  <c r="AO159" i="13" s="1"/>
  <c r="AO48" i="13"/>
  <c r="AO140" i="13" s="1"/>
  <c r="AO37" i="13"/>
  <c r="AO129" i="13" s="1"/>
  <c r="AO14" i="13"/>
  <c r="AO106" i="13" s="1"/>
  <c r="AO63" i="13"/>
  <c r="AO155" i="13" s="1"/>
  <c r="AO74" i="13"/>
  <c r="AO166" i="13" s="1"/>
  <c r="AO44" i="13"/>
  <c r="AO136" i="13" s="1"/>
  <c r="AO25" i="13"/>
  <c r="AO117" i="13" s="1"/>
  <c r="AN183" i="13"/>
  <c r="AO71" i="13"/>
  <c r="AO163" i="13" s="1"/>
  <c r="AO36" i="13"/>
  <c r="AO128" i="13" s="1"/>
  <c r="AO43" i="13"/>
  <c r="AO135" i="13" s="1"/>
  <c r="AO24" i="13"/>
  <c r="AO116" i="13" s="1"/>
  <c r="AO189" i="13" s="1"/>
  <c r="AO80" i="13"/>
  <c r="AO172" i="13" s="1"/>
  <c r="AO70" i="13"/>
  <c r="AO162" i="13" s="1"/>
  <c r="AO73" i="13"/>
  <c r="AO165" i="13" s="1"/>
  <c r="AO23" i="13"/>
  <c r="AO115" i="13" s="1"/>
  <c r="AO28" i="13"/>
  <c r="AO120" i="13" s="1"/>
  <c r="AO46" i="13"/>
  <c r="AO138" i="13" s="1"/>
  <c r="AO35" i="13"/>
  <c r="AO127" i="13" s="1"/>
  <c r="AO69" i="13"/>
  <c r="AO161" i="13" s="1"/>
  <c r="AO12" i="13"/>
  <c r="AO104" i="13" s="1"/>
  <c r="AO16" i="13"/>
  <c r="AO108" i="13" s="1"/>
  <c r="AO42" i="13"/>
  <c r="AO134" i="13" s="1"/>
  <c r="AO59" i="13"/>
  <c r="AO151" i="13" s="1"/>
  <c r="AN90" i="13"/>
  <c r="AO60" i="13"/>
  <c r="AO152" i="13" s="1"/>
  <c r="AO62" i="13"/>
  <c r="AO154" i="13" s="1"/>
  <c r="AO32" i="13"/>
  <c r="AO124" i="13" s="1"/>
  <c r="AO11" i="13"/>
  <c r="AO103" i="13" s="1"/>
  <c r="AO58" i="13"/>
  <c r="AO150" i="13" s="1"/>
  <c r="AO81" i="13"/>
  <c r="AO173" i="13" s="1"/>
  <c r="AO54" i="13"/>
  <c r="AO146" i="13" s="1"/>
  <c r="AO18" i="13"/>
  <c r="AO110" i="13" s="1"/>
  <c r="AO10" i="13"/>
  <c r="AO102" i="13" s="1"/>
  <c r="AO72" i="13"/>
  <c r="AO164" i="13" s="1"/>
  <c r="AO87" i="13"/>
  <c r="AO179" i="13" s="1"/>
  <c r="AO66" i="13"/>
  <c r="AO158" i="13" s="1"/>
  <c r="AO55" i="13"/>
  <c r="AO147" i="13" s="1"/>
  <c r="AO57" i="13"/>
  <c r="AO149" i="13" s="1"/>
  <c r="AO38" i="13"/>
  <c r="AO130" i="13" s="1"/>
  <c r="AO27" i="13"/>
  <c r="AO119" i="13" s="1"/>
  <c r="AO61" i="13"/>
  <c r="AO153" i="13" s="1"/>
  <c r="AO17" i="13"/>
  <c r="AO109" i="13" s="1"/>
  <c r="Z40" i="6"/>
  <c r="AA39" i="6"/>
  <c r="AR98" i="13"/>
  <c r="AQ97" i="13"/>
  <c r="AQ5" i="13"/>
  <c r="AP4" i="13"/>
  <c r="AN186" i="13" l="1"/>
  <c r="AP59" i="13"/>
  <c r="AP151" i="13" s="1"/>
  <c r="AP66" i="13"/>
  <c r="AP158" i="13" s="1"/>
  <c r="AP68" i="13"/>
  <c r="AP160" i="13" s="1"/>
  <c r="AP58" i="13"/>
  <c r="AP150" i="13" s="1"/>
  <c r="AP76" i="13"/>
  <c r="AP168" i="13" s="1"/>
  <c r="AP15" i="13"/>
  <c r="AP107" i="13" s="1"/>
  <c r="AP86" i="13"/>
  <c r="AP178" i="13" s="1"/>
  <c r="AP78" i="13"/>
  <c r="AP170" i="13" s="1"/>
  <c r="AP67" i="13"/>
  <c r="AP159" i="13" s="1"/>
  <c r="AP12" i="13"/>
  <c r="AP104" i="13" s="1"/>
  <c r="AP82" i="13"/>
  <c r="AP174" i="13" s="1"/>
  <c r="AP49" i="13"/>
  <c r="AP141" i="13" s="1"/>
  <c r="AP74" i="13"/>
  <c r="AP166" i="13" s="1"/>
  <c r="AP41" i="13"/>
  <c r="AP133" i="13" s="1"/>
  <c r="AO183" i="13"/>
  <c r="AP71" i="13"/>
  <c r="AP163" i="13" s="1"/>
  <c r="AP33" i="13"/>
  <c r="AP125" i="13" s="1"/>
  <c r="AP51" i="13"/>
  <c r="AP143" i="13" s="1"/>
  <c r="AP21" i="13"/>
  <c r="AP113" i="13" s="1"/>
  <c r="AP79" i="13"/>
  <c r="AP171" i="13" s="1"/>
  <c r="AP47" i="13"/>
  <c r="AP139" i="13" s="1"/>
  <c r="AP43" i="13"/>
  <c r="AP135" i="13" s="1"/>
  <c r="AP62" i="13"/>
  <c r="AP154" i="13" s="1"/>
  <c r="AP39" i="13"/>
  <c r="AP131" i="13" s="1"/>
  <c r="AP40" i="13"/>
  <c r="AP132" i="13" s="1"/>
  <c r="AO184" i="13"/>
  <c r="AP84" i="13"/>
  <c r="AP176" i="13" s="1"/>
  <c r="AP31" i="13"/>
  <c r="AP123" i="13" s="1"/>
  <c r="AP32" i="13"/>
  <c r="AP124" i="13" s="1"/>
  <c r="AP8" i="13"/>
  <c r="AP100" i="13" s="1"/>
  <c r="AP61" i="13"/>
  <c r="AP153" i="13" s="1"/>
  <c r="AP50" i="13"/>
  <c r="AP142" i="13" s="1"/>
  <c r="AP9" i="13"/>
  <c r="AP101" i="13" s="1"/>
  <c r="AP13" i="13"/>
  <c r="AP105" i="13" s="1"/>
  <c r="AP52" i="13"/>
  <c r="AP144" i="13" s="1"/>
  <c r="AP20" i="13"/>
  <c r="AP112" i="13" s="1"/>
  <c r="AP35" i="13"/>
  <c r="AP127" i="13" s="1"/>
  <c r="AP53" i="13"/>
  <c r="AP145" i="13" s="1"/>
  <c r="AP42" i="13"/>
  <c r="AP134" i="13" s="1"/>
  <c r="AP14" i="13"/>
  <c r="AP106" i="13" s="1"/>
  <c r="AP18" i="13"/>
  <c r="AP110" i="13" s="1"/>
  <c r="AO188" i="13"/>
  <c r="AO185" i="13"/>
  <c r="AP80" i="13"/>
  <c r="AP172" i="13" s="1"/>
  <c r="AP70" i="13"/>
  <c r="AP162" i="13" s="1"/>
  <c r="AP63" i="13"/>
  <c r="AP155" i="13" s="1"/>
  <c r="AP83" i="13"/>
  <c r="AP175" i="13" s="1"/>
  <c r="AP44" i="13"/>
  <c r="AP136" i="13" s="1"/>
  <c r="AP54" i="13"/>
  <c r="AP146" i="13" s="1"/>
  <c r="AP27" i="13"/>
  <c r="AP119" i="13" s="1"/>
  <c r="AP45" i="13"/>
  <c r="AP137" i="13" s="1"/>
  <c r="AP34" i="13"/>
  <c r="AP126" i="13" s="1"/>
  <c r="AP19" i="13"/>
  <c r="AP111" i="13" s="1"/>
  <c r="AP10" i="13"/>
  <c r="AP102" i="13" s="1"/>
  <c r="AP72" i="13"/>
  <c r="AP164" i="13" s="1"/>
  <c r="AP69" i="13"/>
  <c r="AP161" i="13" s="1"/>
  <c r="AP60" i="13"/>
  <c r="AP152" i="13" s="1"/>
  <c r="AP75" i="13"/>
  <c r="AP167" i="13" s="1"/>
  <c r="AP36" i="13"/>
  <c r="AP128" i="13" s="1"/>
  <c r="AP46" i="13"/>
  <c r="AP138" i="13" s="1"/>
  <c r="AP64" i="13"/>
  <c r="AP156" i="13" s="1"/>
  <c r="AP37" i="13"/>
  <c r="AP129" i="13" s="1"/>
  <c r="AP26" i="13"/>
  <c r="AP118" i="13" s="1"/>
  <c r="AP11" i="13"/>
  <c r="AP103" i="13" s="1"/>
  <c r="AQ7" i="13"/>
  <c r="AQ6" i="13"/>
  <c r="AQ10" i="13" s="1"/>
  <c r="AQ102" i="13" s="1"/>
  <c r="AP85" i="13"/>
  <c r="AP177" i="13" s="1"/>
  <c r="AP57" i="13"/>
  <c r="AP149" i="13" s="1"/>
  <c r="AP81" i="13"/>
  <c r="AP173" i="13" s="1"/>
  <c r="AP65" i="13"/>
  <c r="AP157" i="13" s="1"/>
  <c r="AP28" i="13"/>
  <c r="AP120" i="13" s="1"/>
  <c r="AP38" i="13"/>
  <c r="AP130" i="13" s="1"/>
  <c r="AP56" i="13"/>
  <c r="AP148" i="13" s="1"/>
  <c r="AP29" i="13"/>
  <c r="AP121" i="13" s="1"/>
  <c r="AP23" i="13"/>
  <c r="AP115" i="13" s="1"/>
  <c r="AP24" i="13"/>
  <c r="AP116" i="13" s="1"/>
  <c r="AP189" i="13" s="1"/>
  <c r="AO90" i="13"/>
  <c r="AP77" i="13"/>
  <c r="AP169" i="13" s="1"/>
  <c r="AP87" i="13"/>
  <c r="AP179" i="13" s="1"/>
  <c r="AP73" i="13"/>
  <c r="AP165" i="13" s="1"/>
  <c r="AP55" i="13"/>
  <c r="AP147" i="13" s="1"/>
  <c r="AP22" i="13"/>
  <c r="AP114" i="13" s="1"/>
  <c r="AP30" i="13"/>
  <c r="AP122" i="13" s="1"/>
  <c r="AP48" i="13"/>
  <c r="AP140" i="13" s="1"/>
  <c r="AP25" i="13"/>
  <c r="AP117" i="13" s="1"/>
  <c r="AP17" i="13"/>
  <c r="AP109" i="13" s="1"/>
  <c r="Z41" i="6"/>
  <c r="AA40" i="6"/>
  <c r="AQ4" i="13"/>
  <c r="AS98" i="13"/>
  <c r="AR97" i="13"/>
  <c r="AR5" i="13"/>
  <c r="AO186" i="13" l="1"/>
  <c r="AQ41" i="13"/>
  <c r="AQ133" i="13" s="1"/>
  <c r="AQ20" i="13"/>
  <c r="AQ112" i="13" s="1"/>
  <c r="AQ68" i="13"/>
  <c r="AQ160" i="13" s="1"/>
  <c r="AQ57" i="13"/>
  <c r="AQ149" i="13" s="1"/>
  <c r="AQ53" i="13"/>
  <c r="AQ145" i="13" s="1"/>
  <c r="AQ87" i="13"/>
  <c r="AQ179" i="13" s="1"/>
  <c r="AQ55" i="13"/>
  <c r="AQ147" i="13" s="1"/>
  <c r="AQ82" i="13"/>
  <c r="AQ174" i="13" s="1"/>
  <c r="AQ86" i="13"/>
  <c r="AQ178" i="13" s="1"/>
  <c r="AQ39" i="13"/>
  <c r="AQ131" i="13" s="1"/>
  <c r="AQ32" i="13"/>
  <c r="AQ124" i="13" s="1"/>
  <c r="AQ67" i="13"/>
  <c r="AQ159" i="13" s="1"/>
  <c r="AQ78" i="13"/>
  <c r="AQ170" i="13" s="1"/>
  <c r="AQ33" i="13"/>
  <c r="AQ125" i="13" s="1"/>
  <c r="AQ61" i="13"/>
  <c r="AQ153" i="13" s="1"/>
  <c r="AQ47" i="13"/>
  <c r="AQ139" i="13" s="1"/>
  <c r="AQ54" i="13"/>
  <c r="AQ146" i="13" s="1"/>
  <c r="AQ45" i="13"/>
  <c r="AQ137" i="13" s="1"/>
  <c r="AQ31" i="13"/>
  <c r="AQ123" i="13" s="1"/>
  <c r="AQ79" i="13"/>
  <c r="AQ171" i="13" s="1"/>
  <c r="AQ80" i="13"/>
  <c r="AQ172" i="13" s="1"/>
  <c r="AQ51" i="13"/>
  <c r="AQ143" i="13" s="1"/>
  <c r="AQ58" i="13"/>
  <c r="AQ150" i="13" s="1"/>
  <c r="AQ11" i="13"/>
  <c r="AQ103" i="13" s="1"/>
  <c r="AQ62" i="13"/>
  <c r="AQ154" i="13" s="1"/>
  <c r="AQ72" i="13"/>
  <c r="AQ164" i="13" s="1"/>
  <c r="AQ50" i="13"/>
  <c r="AQ142" i="13" s="1"/>
  <c r="AQ8" i="13"/>
  <c r="AQ100" i="13" s="1"/>
  <c r="AQ85" i="13"/>
  <c r="AQ177" i="13" s="1"/>
  <c r="AQ84" i="13"/>
  <c r="AQ176" i="13" s="1"/>
  <c r="AQ52" i="13"/>
  <c r="AQ144" i="13" s="1"/>
  <c r="AQ35" i="13"/>
  <c r="AQ127" i="13" s="1"/>
  <c r="AQ42" i="13"/>
  <c r="AQ134" i="13" s="1"/>
  <c r="AQ15" i="13"/>
  <c r="AQ107" i="13" s="1"/>
  <c r="AP183" i="13"/>
  <c r="AQ43" i="13"/>
  <c r="AQ135" i="13" s="1"/>
  <c r="AP184" i="13"/>
  <c r="AQ77" i="13"/>
  <c r="AQ169" i="13" s="1"/>
  <c r="AQ73" i="13"/>
  <c r="AQ165" i="13" s="1"/>
  <c r="AQ44" i="13"/>
  <c r="AQ136" i="13" s="1"/>
  <c r="AQ27" i="13"/>
  <c r="AQ119" i="13" s="1"/>
  <c r="AQ34" i="13"/>
  <c r="AQ126" i="13" s="1"/>
  <c r="AQ19" i="13"/>
  <c r="AQ111" i="13" s="1"/>
  <c r="AQ23" i="13"/>
  <c r="AQ115" i="13" s="1"/>
  <c r="AQ16" i="13"/>
  <c r="AQ108" i="13" s="1"/>
  <c r="AQ36" i="13"/>
  <c r="AQ128" i="13" s="1"/>
  <c r="AQ46" i="13"/>
  <c r="AQ138" i="13" s="1"/>
  <c r="AQ64" i="13"/>
  <c r="AQ156" i="13" s="1"/>
  <c r="AQ37" i="13"/>
  <c r="AQ129" i="13" s="1"/>
  <c r="AQ26" i="13"/>
  <c r="AQ118" i="13" s="1"/>
  <c r="AQ24" i="13"/>
  <c r="AQ116" i="13" s="1"/>
  <c r="AQ189" i="13" s="1"/>
  <c r="AQ21" i="13"/>
  <c r="AQ113" i="13" s="1"/>
  <c r="AP188" i="13"/>
  <c r="AP185" i="13"/>
  <c r="AR7" i="13"/>
  <c r="AR6" i="13" s="1"/>
  <c r="AQ74" i="13"/>
  <c r="AQ166" i="13" s="1"/>
  <c r="AQ76" i="13"/>
  <c r="AQ168" i="13" s="1"/>
  <c r="AQ83" i="13"/>
  <c r="AQ175" i="13" s="1"/>
  <c r="AQ28" i="13"/>
  <c r="AQ120" i="13" s="1"/>
  <c r="AQ38" i="13"/>
  <c r="AQ130" i="13" s="1"/>
  <c r="AQ56" i="13"/>
  <c r="AQ148" i="13" s="1"/>
  <c r="AQ29" i="13"/>
  <c r="AQ121" i="13" s="1"/>
  <c r="AQ17" i="13"/>
  <c r="AQ109" i="13" s="1"/>
  <c r="AQ12" i="13"/>
  <c r="AQ104" i="13" s="1"/>
  <c r="AQ13" i="13"/>
  <c r="AQ105" i="13" s="1"/>
  <c r="AQ70" i="13"/>
  <c r="AQ162" i="13" s="1"/>
  <c r="AQ60" i="13"/>
  <c r="AQ152" i="13" s="1"/>
  <c r="AQ75" i="13"/>
  <c r="AQ167" i="13" s="1"/>
  <c r="AQ22" i="13"/>
  <c r="AQ114" i="13" s="1"/>
  <c r="AQ30" i="13"/>
  <c r="AQ122" i="13" s="1"/>
  <c r="AQ48" i="13"/>
  <c r="AQ140" i="13" s="1"/>
  <c r="AQ25" i="13"/>
  <c r="AQ117" i="13" s="1"/>
  <c r="AQ71" i="13"/>
  <c r="AQ163" i="13" s="1"/>
  <c r="AQ9" i="13"/>
  <c r="AQ101" i="13" s="1"/>
  <c r="AQ18" i="13"/>
  <c r="AQ110" i="13" s="1"/>
  <c r="AP90" i="13"/>
  <c r="AQ69" i="13"/>
  <c r="AQ161" i="13" s="1"/>
  <c r="AQ81" i="13"/>
  <c r="AQ173" i="13" s="1"/>
  <c r="AQ65" i="13"/>
  <c r="AQ157" i="13" s="1"/>
  <c r="AQ49" i="13"/>
  <c r="AQ141" i="13" s="1"/>
  <c r="AQ59" i="13"/>
  <c r="AQ151" i="13" s="1"/>
  <c r="AQ40" i="13"/>
  <c r="AQ132" i="13" s="1"/>
  <c r="AQ66" i="13"/>
  <c r="AQ158" i="13" s="1"/>
  <c r="AQ63" i="13"/>
  <c r="AQ155" i="13" s="1"/>
  <c r="AQ14" i="13"/>
  <c r="AQ106" i="13" s="1"/>
  <c r="AA41" i="6"/>
  <c r="Z42" i="6"/>
  <c r="AR4" i="13"/>
  <c r="AT98" i="13"/>
  <c r="AS97" i="13"/>
  <c r="AS5" i="13"/>
  <c r="AP186" i="13" l="1"/>
  <c r="AQ183" i="13"/>
  <c r="AR15" i="13"/>
  <c r="AR107" i="13" s="1"/>
  <c r="AR76" i="13"/>
  <c r="AR168" i="13" s="1"/>
  <c r="AR83" i="13"/>
  <c r="AR175" i="13" s="1"/>
  <c r="AR84" i="13"/>
  <c r="AR176" i="13" s="1"/>
  <c r="AR32" i="13"/>
  <c r="AR124" i="13" s="1"/>
  <c r="AR62" i="13"/>
  <c r="AR154" i="13" s="1"/>
  <c r="AR30" i="13"/>
  <c r="AR122" i="13" s="1"/>
  <c r="AR74" i="13"/>
  <c r="AR166" i="13" s="1"/>
  <c r="AR64" i="13"/>
  <c r="AR156" i="13" s="1"/>
  <c r="AR82" i="13"/>
  <c r="AR174" i="13" s="1"/>
  <c r="AR75" i="13"/>
  <c r="AR167" i="13" s="1"/>
  <c r="AQ184" i="13"/>
  <c r="AQ90" i="13"/>
  <c r="AR77" i="13"/>
  <c r="AR169" i="13" s="1"/>
  <c r="AR38" i="13"/>
  <c r="AR130" i="13" s="1"/>
  <c r="AR40" i="13"/>
  <c r="AR132" i="13" s="1"/>
  <c r="AR19" i="13"/>
  <c r="AR111" i="13" s="1"/>
  <c r="AR55" i="13"/>
  <c r="AR147" i="13" s="1"/>
  <c r="AR44" i="13"/>
  <c r="AR136" i="13" s="1"/>
  <c r="AR16" i="13"/>
  <c r="AR108" i="13" s="1"/>
  <c r="AR20" i="13"/>
  <c r="AR112" i="13" s="1"/>
  <c r="AR66" i="13"/>
  <c r="AR158" i="13" s="1"/>
  <c r="AR47" i="13"/>
  <c r="AR139" i="13" s="1"/>
  <c r="AR36" i="13"/>
  <c r="AR128" i="13" s="1"/>
  <c r="AR8" i="13"/>
  <c r="AR100" i="13" s="1"/>
  <c r="AR12" i="13"/>
  <c r="AR104" i="13" s="1"/>
  <c r="AR57" i="13"/>
  <c r="AR149" i="13" s="1"/>
  <c r="AR51" i="13"/>
  <c r="AR143" i="13" s="1"/>
  <c r="AR61" i="13"/>
  <c r="AR153" i="13" s="1"/>
  <c r="AR58" i="13"/>
  <c r="AR150" i="13" s="1"/>
  <c r="AR39" i="13"/>
  <c r="AR131" i="13" s="1"/>
  <c r="AR28" i="13"/>
  <c r="AR120" i="13" s="1"/>
  <c r="AR21" i="13"/>
  <c r="AR113" i="13" s="1"/>
  <c r="AR70" i="13"/>
  <c r="AR162" i="13" s="1"/>
  <c r="AR81" i="13"/>
  <c r="AR173" i="13" s="1"/>
  <c r="AR65" i="13"/>
  <c r="AR157" i="13" s="1"/>
  <c r="AR49" i="13"/>
  <c r="AR141" i="13" s="1"/>
  <c r="AR43" i="13"/>
  <c r="AR135" i="13" s="1"/>
  <c r="AR53" i="13"/>
  <c r="AR145" i="13" s="1"/>
  <c r="AR50" i="13"/>
  <c r="AR142" i="13" s="1"/>
  <c r="AR31" i="13"/>
  <c r="AR123" i="13" s="1"/>
  <c r="AR22" i="13"/>
  <c r="AR114" i="13" s="1"/>
  <c r="AR13" i="13"/>
  <c r="AR105" i="13" s="1"/>
  <c r="AR69" i="13"/>
  <c r="AR161" i="13" s="1"/>
  <c r="AR73" i="13"/>
  <c r="AR165" i="13" s="1"/>
  <c r="AR80" i="13"/>
  <c r="AR172" i="13" s="1"/>
  <c r="AR41" i="13"/>
  <c r="AR133" i="13" s="1"/>
  <c r="AR35" i="13"/>
  <c r="AR127" i="13" s="1"/>
  <c r="AR45" i="13"/>
  <c r="AR137" i="13" s="1"/>
  <c r="AR42" i="13"/>
  <c r="AR134" i="13" s="1"/>
  <c r="AR24" i="13"/>
  <c r="AR116" i="13" s="1"/>
  <c r="AR189" i="13" s="1"/>
  <c r="AR17" i="13"/>
  <c r="AR109" i="13" s="1"/>
  <c r="AR18" i="13"/>
  <c r="AR110" i="13" s="1"/>
  <c r="AR87" i="13"/>
  <c r="AR179" i="13" s="1"/>
  <c r="AR86" i="13"/>
  <c r="AR178" i="13" s="1"/>
  <c r="AR72" i="13"/>
  <c r="AR164" i="13" s="1"/>
  <c r="AR33" i="13"/>
  <c r="AR125" i="13" s="1"/>
  <c r="AR27" i="13"/>
  <c r="AR119" i="13" s="1"/>
  <c r="AR37" i="13"/>
  <c r="AR129" i="13" s="1"/>
  <c r="AR34" i="13"/>
  <c r="AR126" i="13" s="1"/>
  <c r="AR68" i="13"/>
  <c r="AR160" i="13" s="1"/>
  <c r="AR9" i="13"/>
  <c r="AR101" i="13" s="1"/>
  <c r="AR10" i="13"/>
  <c r="AR102" i="13" s="1"/>
  <c r="AQ188" i="13"/>
  <c r="AQ185" i="13"/>
  <c r="AR79" i="13"/>
  <c r="AR171" i="13" s="1"/>
  <c r="AR78" i="13"/>
  <c r="AR170" i="13" s="1"/>
  <c r="AR59" i="13"/>
  <c r="AR151" i="13" s="1"/>
  <c r="AR54" i="13"/>
  <c r="AR146" i="13" s="1"/>
  <c r="AR56" i="13"/>
  <c r="AR148" i="13" s="1"/>
  <c r="AR29" i="13"/>
  <c r="AR121" i="13" s="1"/>
  <c r="AR26" i="13"/>
  <c r="AR118" i="13" s="1"/>
  <c r="AR60" i="13"/>
  <c r="AR152" i="13" s="1"/>
  <c r="AR14" i="13"/>
  <c r="AR106" i="13" s="1"/>
  <c r="AR23" i="13"/>
  <c r="AR115" i="13" s="1"/>
  <c r="AS7" i="13"/>
  <c r="AS6" i="13" s="1"/>
  <c r="AS10" i="13" s="1"/>
  <c r="AS102" i="13" s="1"/>
  <c r="AR71" i="13"/>
  <c r="AR163" i="13" s="1"/>
  <c r="AR67" i="13"/>
  <c r="AR159" i="13" s="1"/>
  <c r="AR85" i="13"/>
  <c r="AR177" i="13" s="1"/>
  <c r="AR46" i="13"/>
  <c r="AR138" i="13" s="1"/>
  <c r="AR48" i="13"/>
  <c r="AR140" i="13" s="1"/>
  <c r="AR25" i="13"/>
  <c r="AR117" i="13" s="1"/>
  <c r="AR63" i="13"/>
  <c r="AR155" i="13" s="1"/>
  <c r="AR52" i="13"/>
  <c r="AR144" i="13" s="1"/>
  <c r="AR11" i="13"/>
  <c r="AR103" i="13" s="1"/>
  <c r="Z43" i="6"/>
  <c r="AA42" i="6"/>
  <c r="AS4" i="13"/>
  <c r="AU98" i="13"/>
  <c r="AT97" i="13"/>
  <c r="AT5" i="13"/>
  <c r="AQ186" i="13" l="1"/>
  <c r="AR183" i="13"/>
  <c r="AR184" i="13"/>
  <c r="AS67" i="13"/>
  <c r="AS159" i="13" s="1"/>
  <c r="AS85" i="13"/>
  <c r="AS177" i="13" s="1"/>
  <c r="AS61" i="13"/>
  <c r="AS153" i="13" s="1"/>
  <c r="AS27" i="13"/>
  <c r="AS119" i="13" s="1"/>
  <c r="AS29" i="13"/>
  <c r="AS121" i="13" s="1"/>
  <c r="AS55" i="13"/>
  <c r="AS147" i="13" s="1"/>
  <c r="AS52" i="13"/>
  <c r="AS144" i="13" s="1"/>
  <c r="AS41" i="13"/>
  <c r="AS133" i="13" s="1"/>
  <c r="AS23" i="13"/>
  <c r="AS115" i="13" s="1"/>
  <c r="AS19" i="13"/>
  <c r="AS111" i="13" s="1"/>
  <c r="AR188" i="13"/>
  <c r="AR185" i="13"/>
  <c r="AR186" i="13" s="1"/>
  <c r="AS71" i="13"/>
  <c r="AS163" i="13" s="1"/>
  <c r="AS77" i="13"/>
  <c r="AS169" i="13" s="1"/>
  <c r="AS33" i="13"/>
  <c r="AS125" i="13" s="1"/>
  <c r="AS64" i="13"/>
  <c r="AS156" i="13" s="1"/>
  <c r="AS58" i="13"/>
  <c r="AS150" i="13" s="1"/>
  <c r="AS14" i="13"/>
  <c r="AS106" i="13" s="1"/>
  <c r="AS39" i="13"/>
  <c r="AS131" i="13" s="1"/>
  <c r="AS76" i="13"/>
  <c r="AS168" i="13" s="1"/>
  <c r="AS38" i="13"/>
  <c r="AS130" i="13" s="1"/>
  <c r="AS40" i="13"/>
  <c r="AS132" i="13" s="1"/>
  <c r="AS50" i="13"/>
  <c r="AS142" i="13" s="1"/>
  <c r="AS31" i="13"/>
  <c r="AS123" i="13" s="1"/>
  <c r="AS28" i="13"/>
  <c r="AS120" i="13" s="1"/>
  <c r="AS11" i="13"/>
  <c r="AS103" i="13" s="1"/>
  <c r="AS12" i="13"/>
  <c r="AS104" i="13" s="1"/>
  <c r="AS62" i="13"/>
  <c r="AS154" i="13" s="1"/>
  <c r="AS47" i="13"/>
  <c r="AS139" i="13" s="1"/>
  <c r="AS46" i="13"/>
  <c r="AS138" i="13" s="1"/>
  <c r="AS81" i="13"/>
  <c r="AS173" i="13" s="1"/>
  <c r="AS80" i="13"/>
  <c r="AS172" i="13" s="1"/>
  <c r="AS74" i="13"/>
  <c r="AS166" i="13" s="1"/>
  <c r="AS30" i="13"/>
  <c r="AS122" i="13" s="1"/>
  <c r="AS32" i="13"/>
  <c r="AS124" i="13" s="1"/>
  <c r="AS42" i="13"/>
  <c r="AS134" i="13" s="1"/>
  <c r="AS24" i="13"/>
  <c r="AS116" i="13" s="1"/>
  <c r="AS189" i="13" s="1"/>
  <c r="AS22" i="13"/>
  <c r="AS114" i="13" s="1"/>
  <c r="AS8" i="13"/>
  <c r="AS100" i="13" s="1"/>
  <c r="AS25" i="13"/>
  <c r="AS117" i="13" s="1"/>
  <c r="AS54" i="13"/>
  <c r="AS146" i="13" s="1"/>
  <c r="AT7" i="13"/>
  <c r="AT6" i="13"/>
  <c r="AT12" i="13" s="1"/>
  <c r="AT104" i="13" s="1"/>
  <c r="AS72" i="13"/>
  <c r="AS164" i="13" s="1"/>
  <c r="AS53" i="13"/>
  <c r="AS145" i="13" s="1"/>
  <c r="AS21" i="13"/>
  <c r="AS113" i="13" s="1"/>
  <c r="AS13" i="13"/>
  <c r="AS105" i="13" s="1"/>
  <c r="AS44" i="13"/>
  <c r="AS136" i="13" s="1"/>
  <c r="AS84" i="13"/>
  <c r="AS176" i="13" s="1"/>
  <c r="AS20" i="13"/>
  <c r="AS112" i="13" s="1"/>
  <c r="AS75" i="13"/>
  <c r="AS167" i="13" s="1"/>
  <c r="AS51" i="13"/>
  <c r="AS143" i="13" s="1"/>
  <c r="AS87" i="13"/>
  <c r="AS179" i="13" s="1"/>
  <c r="AS86" i="13"/>
  <c r="AS178" i="13" s="1"/>
  <c r="AS66" i="13"/>
  <c r="AS158" i="13" s="1"/>
  <c r="AS69" i="13"/>
  <c r="AS161" i="13" s="1"/>
  <c r="AS43" i="13"/>
  <c r="AS135" i="13" s="1"/>
  <c r="AS45" i="13"/>
  <c r="AS137" i="13" s="1"/>
  <c r="AS26" i="13"/>
  <c r="AS118" i="13" s="1"/>
  <c r="AS16" i="13"/>
  <c r="AS108" i="13" s="1"/>
  <c r="AS57" i="13"/>
  <c r="AS149" i="13" s="1"/>
  <c r="AS18" i="13"/>
  <c r="AS110" i="13" s="1"/>
  <c r="AS9" i="13"/>
  <c r="AS101" i="13" s="1"/>
  <c r="AS56" i="13"/>
  <c r="AS148" i="13" s="1"/>
  <c r="AS15" i="13"/>
  <c r="AS107" i="13" s="1"/>
  <c r="AS83" i="13"/>
  <c r="AS175" i="13" s="1"/>
  <c r="AS48" i="13"/>
  <c r="AS140" i="13" s="1"/>
  <c r="AS36" i="13"/>
  <c r="AS128" i="13" s="1"/>
  <c r="AS82" i="13"/>
  <c r="AS174" i="13" s="1"/>
  <c r="AS73" i="13"/>
  <c r="AS165" i="13" s="1"/>
  <c r="AS70" i="13"/>
  <c r="AS162" i="13" s="1"/>
  <c r="AS34" i="13"/>
  <c r="AS126" i="13" s="1"/>
  <c r="AS65" i="13"/>
  <c r="AS157" i="13" s="1"/>
  <c r="AS17" i="13"/>
  <c r="AS109" i="13" s="1"/>
  <c r="AR90" i="13"/>
  <c r="AS79" i="13"/>
  <c r="AS171" i="13" s="1"/>
  <c r="AS78" i="13"/>
  <c r="AS170" i="13" s="1"/>
  <c r="AS59" i="13"/>
  <c r="AS151" i="13" s="1"/>
  <c r="AS68" i="13"/>
  <c r="AS160" i="13" s="1"/>
  <c r="AS35" i="13"/>
  <c r="AS127" i="13" s="1"/>
  <c r="AS37" i="13"/>
  <c r="AS129" i="13" s="1"/>
  <c r="AS63" i="13"/>
  <c r="AS155" i="13" s="1"/>
  <c r="AS60" i="13"/>
  <c r="AS152" i="13" s="1"/>
  <c r="AS49" i="13"/>
  <c r="AS141" i="13" s="1"/>
  <c r="Z44" i="6"/>
  <c r="AA43" i="6"/>
  <c r="AV98" i="13"/>
  <c r="AU97" i="13"/>
  <c r="AU5" i="13"/>
  <c r="AT4" i="13"/>
  <c r="AT44" i="13" l="1"/>
  <c r="AT136" i="13" s="1"/>
  <c r="AT61" i="13"/>
  <c r="AT153" i="13" s="1"/>
  <c r="AT78" i="13"/>
  <c r="AT170" i="13" s="1"/>
  <c r="AT67" i="13"/>
  <c r="AT159" i="13" s="1"/>
  <c r="AT35" i="13"/>
  <c r="AT127" i="13" s="1"/>
  <c r="AT36" i="13"/>
  <c r="AT128" i="13" s="1"/>
  <c r="AT27" i="13"/>
  <c r="AT119" i="13" s="1"/>
  <c r="AT23" i="13"/>
  <c r="AT115" i="13" s="1"/>
  <c r="AT188" i="13" s="1"/>
  <c r="AS184" i="13"/>
  <c r="AT66" i="13"/>
  <c r="AT158" i="13" s="1"/>
  <c r="AT48" i="13"/>
  <c r="AT140" i="13" s="1"/>
  <c r="AT70" i="13"/>
  <c r="AT162" i="13" s="1"/>
  <c r="AT59" i="13"/>
  <c r="AT151" i="13" s="1"/>
  <c r="AT19" i="13"/>
  <c r="AT111" i="13" s="1"/>
  <c r="AT85" i="13"/>
  <c r="AT177" i="13" s="1"/>
  <c r="AT58" i="13"/>
  <c r="AT150" i="13" s="1"/>
  <c r="AT69" i="13"/>
  <c r="AT161" i="13" s="1"/>
  <c r="AT47" i="13"/>
  <c r="AT139" i="13" s="1"/>
  <c r="AT86" i="13"/>
  <c r="AT178" i="13" s="1"/>
  <c r="AT68" i="13"/>
  <c r="AT160" i="13" s="1"/>
  <c r="AT39" i="13"/>
  <c r="AT131" i="13" s="1"/>
  <c r="AT29" i="13"/>
  <c r="AT121" i="13" s="1"/>
  <c r="AT55" i="13"/>
  <c r="AT147" i="13" s="1"/>
  <c r="AT52" i="13"/>
  <c r="AT144" i="13" s="1"/>
  <c r="AT33" i="13"/>
  <c r="AT125" i="13" s="1"/>
  <c r="AT11" i="13"/>
  <c r="AT103" i="13" s="1"/>
  <c r="AT25" i="13"/>
  <c r="AT117" i="13" s="1"/>
  <c r="AT8" i="13"/>
  <c r="AT100" i="13" s="1"/>
  <c r="AT17" i="13"/>
  <c r="AT109" i="13" s="1"/>
  <c r="AT13" i="13"/>
  <c r="AT105" i="13" s="1"/>
  <c r="AT9" i="13"/>
  <c r="AT101" i="13" s="1"/>
  <c r="AT77" i="13"/>
  <c r="AT169" i="13" s="1"/>
  <c r="AT87" i="13"/>
  <c r="AT179" i="13" s="1"/>
  <c r="AT40" i="13"/>
  <c r="AT132" i="13" s="1"/>
  <c r="AT50" i="13"/>
  <c r="AT142" i="13" s="1"/>
  <c r="AT31" i="13"/>
  <c r="AT123" i="13" s="1"/>
  <c r="AT28" i="13"/>
  <c r="AT120" i="13" s="1"/>
  <c r="AT62" i="13"/>
  <c r="AT154" i="13" s="1"/>
  <c r="AT18" i="13"/>
  <c r="AT110" i="13" s="1"/>
  <c r="AT22" i="13"/>
  <c r="AT114" i="13" s="1"/>
  <c r="AS183" i="13"/>
  <c r="AT84" i="13"/>
  <c r="AT176" i="13" s="1"/>
  <c r="AT83" i="13"/>
  <c r="AT175" i="13" s="1"/>
  <c r="AT64" i="13"/>
  <c r="AT156" i="13" s="1"/>
  <c r="AT79" i="13"/>
  <c r="AT171" i="13" s="1"/>
  <c r="AT32" i="13"/>
  <c r="AT124" i="13" s="1"/>
  <c r="AT42" i="13"/>
  <c r="AT134" i="13" s="1"/>
  <c r="AT24" i="13"/>
  <c r="AT116" i="13" s="1"/>
  <c r="AT189" i="13" s="1"/>
  <c r="AT65" i="13"/>
  <c r="AT157" i="13" s="1"/>
  <c r="AT54" i="13"/>
  <c r="AT146" i="13" s="1"/>
  <c r="AT10" i="13"/>
  <c r="AT102" i="13" s="1"/>
  <c r="AT14" i="13"/>
  <c r="AT106" i="13" s="1"/>
  <c r="AT76" i="13"/>
  <c r="AT168" i="13" s="1"/>
  <c r="AT75" i="13"/>
  <c r="AT167" i="13" s="1"/>
  <c r="AT56" i="13"/>
  <c r="AT148" i="13" s="1"/>
  <c r="AT71" i="13"/>
  <c r="AT163" i="13" s="1"/>
  <c r="AT53" i="13"/>
  <c r="AT145" i="13" s="1"/>
  <c r="AT34" i="13"/>
  <c r="AT126" i="13" s="1"/>
  <c r="AT21" i="13"/>
  <c r="AT113" i="13" s="1"/>
  <c r="AT57" i="13"/>
  <c r="AT149" i="13" s="1"/>
  <c r="AT46" i="13"/>
  <c r="AT138" i="13" s="1"/>
  <c r="AT15" i="13"/>
  <c r="AT107" i="13" s="1"/>
  <c r="AT81" i="13"/>
  <c r="AT173" i="13" s="1"/>
  <c r="AT80" i="13"/>
  <c r="AT172" i="13" s="1"/>
  <c r="AT82" i="13"/>
  <c r="AT174" i="13" s="1"/>
  <c r="AT51" i="13"/>
  <c r="AT143" i="13" s="1"/>
  <c r="AT45" i="13"/>
  <c r="AT137" i="13" s="1"/>
  <c r="AT26" i="13"/>
  <c r="AT118" i="13" s="1"/>
  <c r="AT16" i="13"/>
  <c r="AT108" i="13" s="1"/>
  <c r="AT49" i="13"/>
  <c r="AT141" i="13" s="1"/>
  <c r="AT38" i="13"/>
  <c r="AT130" i="13" s="1"/>
  <c r="AT20" i="13"/>
  <c r="AT112" i="13" s="1"/>
  <c r="AS90" i="13"/>
  <c r="AU7" i="13"/>
  <c r="AU6" i="13" s="1"/>
  <c r="AT73" i="13"/>
  <c r="AT165" i="13" s="1"/>
  <c r="AT72" i="13"/>
  <c r="AT164" i="13" s="1"/>
  <c r="AT74" i="13"/>
  <c r="AT166" i="13" s="1"/>
  <c r="AT43" i="13"/>
  <c r="AT135" i="13" s="1"/>
  <c r="AT37" i="13"/>
  <c r="AT129" i="13" s="1"/>
  <c r="AT63" i="13"/>
  <c r="AT155" i="13" s="1"/>
  <c r="AT60" i="13"/>
  <c r="AT152" i="13" s="1"/>
  <c r="AT41" i="13"/>
  <c r="AT133" i="13" s="1"/>
  <c r="AT30" i="13"/>
  <c r="AT122" i="13" s="1"/>
  <c r="AS188" i="13"/>
  <c r="AS185" i="13"/>
  <c r="AA44" i="6"/>
  <c r="Z45" i="6"/>
  <c r="AU4" i="13"/>
  <c r="AW98" i="13"/>
  <c r="AV97" i="13"/>
  <c r="AV5" i="13"/>
  <c r="AS186" i="13" l="1"/>
  <c r="AU11" i="13"/>
  <c r="AU103" i="13" s="1"/>
  <c r="AU87" i="13"/>
  <c r="AU179" i="13" s="1"/>
  <c r="AU78" i="13"/>
  <c r="AU170" i="13" s="1"/>
  <c r="AU56" i="13"/>
  <c r="AU148" i="13" s="1"/>
  <c r="AU27" i="13"/>
  <c r="AU119" i="13" s="1"/>
  <c r="AU49" i="13"/>
  <c r="AU141" i="13" s="1"/>
  <c r="AU46" i="13"/>
  <c r="AU138" i="13" s="1"/>
  <c r="AU50" i="13"/>
  <c r="AU142" i="13" s="1"/>
  <c r="AT184" i="13"/>
  <c r="AT183" i="13"/>
  <c r="AU86" i="13"/>
  <c r="AU178" i="13" s="1"/>
  <c r="AU48" i="13"/>
  <c r="AU140" i="13" s="1"/>
  <c r="AU38" i="13"/>
  <c r="AU130" i="13" s="1"/>
  <c r="AU42" i="13"/>
  <c r="AU134" i="13" s="1"/>
  <c r="AU24" i="13"/>
  <c r="AU116" i="13" s="1"/>
  <c r="AU189" i="13" s="1"/>
  <c r="AU25" i="13"/>
  <c r="AU117" i="13" s="1"/>
  <c r="AU16" i="13"/>
  <c r="AU108" i="13" s="1"/>
  <c r="AU63" i="13"/>
  <c r="AU155" i="13" s="1"/>
  <c r="AU85" i="13"/>
  <c r="AU177" i="13" s="1"/>
  <c r="AU21" i="13"/>
  <c r="AU113" i="13" s="1"/>
  <c r="AU17" i="13"/>
  <c r="AU109" i="13" s="1"/>
  <c r="AU61" i="13"/>
  <c r="AU153" i="13" s="1"/>
  <c r="AU57" i="13"/>
  <c r="AU149" i="13" s="1"/>
  <c r="AV7" i="13"/>
  <c r="AV6" i="13" s="1"/>
  <c r="AU73" i="13"/>
  <c r="AU165" i="13" s="1"/>
  <c r="AU66" i="13"/>
  <c r="AU158" i="13" s="1"/>
  <c r="AU68" i="13"/>
  <c r="AU160" i="13" s="1"/>
  <c r="AU58" i="13"/>
  <c r="AU150" i="13" s="1"/>
  <c r="AU29" i="13"/>
  <c r="AU121" i="13" s="1"/>
  <c r="AU31" i="13"/>
  <c r="AU123" i="13" s="1"/>
  <c r="AU65" i="13"/>
  <c r="AU157" i="13" s="1"/>
  <c r="AU54" i="13"/>
  <c r="AU146" i="13" s="1"/>
  <c r="AU35" i="13"/>
  <c r="AU127" i="13" s="1"/>
  <c r="AU12" i="13"/>
  <c r="AU104" i="13" s="1"/>
  <c r="AU77" i="13"/>
  <c r="AU169" i="13" s="1"/>
  <c r="AU79" i="13"/>
  <c r="AU171" i="13" s="1"/>
  <c r="AU40" i="13"/>
  <c r="AU132" i="13" s="1"/>
  <c r="AU34" i="13"/>
  <c r="AU126" i="13" s="1"/>
  <c r="AU60" i="13"/>
  <c r="AU152" i="13" s="1"/>
  <c r="AU41" i="13"/>
  <c r="AU133" i="13" s="1"/>
  <c r="AU30" i="13"/>
  <c r="AU122" i="13" s="1"/>
  <c r="AU8" i="13"/>
  <c r="AU100" i="13" s="1"/>
  <c r="AU9" i="13"/>
  <c r="AU101" i="13" s="1"/>
  <c r="AU32" i="13"/>
  <c r="AU124" i="13" s="1"/>
  <c r="AU33" i="13"/>
  <c r="AU125" i="13" s="1"/>
  <c r="AU13" i="13"/>
  <c r="AU105" i="13" s="1"/>
  <c r="AU22" i="13"/>
  <c r="AU114" i="13" s="1"/>
  <c r="AU71" i="13"/>
  <c r="AU163" i="13" s="1"/>
  <c r="AU52" i="13"/>
  <c r="AU144" i="13" s="1"/>
  <c r="AU75" i="13"/>
  <c r="AU167" i="13" s="1"/>
  <c r="AU82" i="13"/>
  <c r="AU174" i="13" s="1"/>
  <c r="AU70" i="13"/>
  <c r="AU162" i="13" s="1"/>
  <c r="AU53" i="13"/>
  <c r="AU145" i="13" s="1"/>
  <c r="AU55" i="13"/>
  <c r="AU147" i="13" s="1"/>
  <c r="AU44" i="13"/>
  <c r="AU136" i="13" s="1"/>
  <c r="AU23" i="13"/>
  <c r="AU115" i="13" s="1"/>
  <c r="AU59" i="13"/>
  <c r="AU151" i="13" s="1"/>
  <c r="AU10" i="13"/>
  <c r="AU102" i="13" s="1"/>
  <c r="AU14" i="13"/>
  <c r="AU106" i="13" s="1"/>
  <c r="AU83" i="13"/>
  <c r="AU175" i="13" s="1"/>
  <c r="AU26" i="13"/>
  <c r="AU118" i="13" s="1"/>
  <c r="AU80" i="13"/>
  <c r="AU172" i="13" s="1"/>
  <c r="AU74" i="13"/>
  <c r="AU166" i="13" s="1"/>
  <c r="AU84" i="13"/>
  <c r="AU176" i="13" s="1"/>
  <c r="AU45" i="13"/>
  <c r="AU137" i="13" s="1"/>
  <c r="AU47" i="13"/>
  <c r="AU139" i="13" s="1"/>
  <c r="AU36" i="13"/>
  <c r="AU128" i="13" s="1"/>
  <c r="AU18" i="13"/>
  <c r="AU110" i="13" s="1"/>
  <c r="AU51" i="13"/>
  <c r="AU143" i="13" s="1"/>
  <c r="AU15" i="13"/>
  <c r="AU107" i="13" s="1"/>
  <c r="AU19" i="13"/>
  <c r="AU111" i="13" s="1"/>
  <c r="AU64" i="13"/>
  <c r="AU156" i="13" s="1"/>
  <c r="AU67" i="13"/>
  <c r="AU159" i="13" s="1"/>
  <c r="AT90" i="13"/>
  <c r="AU81" i="13"/>
  <c r="AU173" i="13" s="1"/>
  <c r="AU72" i="13"/>
  <c r="AU164" i="13" s="1"/>
  <c r="AU69" i="13"/>
  <c r="AU161" i="13" s="1"/>
  <c r="AU76" i="13"/>
  <c r="AU168" i="13" s="1"/>
  <c r="AU37" i="13"/>
  <c r="AU129" i="13" s="1"/>
  <c r="AU39" i="13"/>
  <c r="AU131" i="13" s="1"/>
  <c r="AU28" i="13"/>
  <c r="AU120" i="13" s="1"/>
  <c r="AU62" i="13"/>
  <c r="AU154" i="13" s="1"/>
  <c r="AU43" i="13"/>
  <c r="AU135" i="13" s="1"/>
  <c r="AU20" i="13"/>
  <c r="AU112" i="13" s="1"/>
  <c r="AT185" i="13"/>
  <c r="Z46" i="6"/>
  <c r="AA45" i="6"/>
  <c r="AV4" i="13"/>
  <c r="AX98" i="13"/>
  <c r="AW97" i="13"/>
  <c r="AW5" i="13"/>
  <c r="AT186" i="13" l="1"/>
  <c r="AU183" i="13"/>
  <c r="AU184" i="13"/>
  <c r="AV9" i="13"/>
  <c r="AV101" i="13" s="1"/>
  <c r="AV82" i="13"/>
  <c r="AV174" i="13" s="1"/>
  <c r="AV83" i="13"/>
  <c r="AV175" i="13" s="1"/>
  <c r="AV71" i="13"/>
  <c r="AV163" i="13" s="1"/>
  <c r="AV77" i="13"/>
  <c r="AV169" i="13" s="1"/>
  <c r="AV79" i="13"/>
  <c r="AV171" i="13" s="1"/>
  <c r="AV53" i="13"/>
  <c r="AV145" i="13" s="1"/>
  <c r="AV55" i="13"/>
  <c r="AV147" i="13" s="1"/>
  <c r="AV36" i="13"/>
  <c r="AV128" i="13" s="1"/>
  <c r="AV23" i="13"/>
  <c r="AV115" i="13" s="1"/>
  <c r="AV59" i="13"/>
  <c r="AV151" i="13" s="1"/>
  <c r="AV40" i="13"/>
  <c r="AV132" i="13" s="1"/>
  <c r="AV22" i="13"/>
  <c r="AV114" i="13" s="1"/>
  <c r="AV45" i="13"/>
  <c r="AV137" i="13" s="1"/>
  <c r="AV47" i="13"/>
  <c r="AV139" i="13" s="1"/>
  <c r="AV28" i="13"/>
  <c r="AV120" i="13" s="1"/>
  <c r="AV18" i="13"/>
  <c r="AV110" i="13" s="1"/>
  <c r="AV51" i="13"/>
  <c r="AV143" i="13" s="1"/>
  <c r="AV32" i="13"/>
  <c r="AV124" i="13" s="1"/>
  <c r="AV14" i="13"/>
  <c r="AV106" i="13" s="1"/>
  <c r="AV75" i="13"/>
  <c r="AV167" i="13" s="1"/>
  <c r="AV74" i="13"/>
  <c r="AV166" i="13" s="1"/>
  <c r="AV70" i="13"/>
  <c r="AV162" i="13" s="1"/>
  <c r="AV37" i="13"/>
  <c r="AV129" i="13" s="1"/>
  <c r="AV39" i="13"/>
  <c r="AV131" i="13" s="1"/>
  <c r="AV25" i="13"/>
  <c r="AV117" i="13" s="1"/>
  <c r="AV62" i="13"/>
  <c r="AV154" i="13" s="1"/>
  <c r="AV43" i="13"/>
  <c r="AV135" i="13" s="1"/>
  <c r="AV13" i="13"/>
  <c r="AV105" i="13" s="1"/>
  <c r="AV19" i="13"/>
  <c r="AV111" i="13" s="1"/>
  <c r="AV80" i="13"/>
  <c r="AV172" i="13" s="1"/>
  <c r="AV69" i="13"/>
  <c r="AV161" i="13" s="1"/>
  <c r="AV84" i="13"/>
  <c r="AV176" i="13" s="1"/>
  <c r="AV29" i="13"/>
  <c r="AV121" i="13" s="1"/>
  <c r="AV31" i="13"/>
  <c r="AV123" i="13" s="1"/>
  <c r="AV15" i="13"/>
  <c r="AV107" i="13" s="1"/>
  <c r="AV54" i="13"/>
  <c r="AV146" i="13" s="1"/>
  <c r="AV35" i="13"/>
  <c r="AV127" i="13" s="1"/>
  <c r="AV10" i="13"/>
  <c r="AV102" i="13" s="1"/>
  <c r="AV11" i="13"/>
  <c r="AV103" i="13" s="1"/>
  <c r="AW7" i="13"/>
  <c r="AW6" i="13"/>
  <c r="AW8" i="13" s="1"/>
  <c r="AW100" i="13" s="1"/>
  <c r="AV72" i="13"/>
  <c r="AV164" i="13" s="1"/>
  <c r="AV68" i="13"/>
  <c r="AV160" i="13" s="1"/>
  <c r="AV76" i="13"/>
  <c r="AV168" i="13" s="1"/>
  <c r="AV50" i="13"/>
  <c r="AV142" i="13" s="1"/>
  <c r="AV21" i="13"/>
  <c r="AV113" i="13" s="1"/>
  <c r="AV57" i="13"/>
  <c r="AV149" i="13" s="1"/>
  <c r="AV46" i="13"/>
  <c r="AV138" i="13" s="1"/>
  <c r="AV27" i="13"/>
  <c r="AV119" i="13" s="1"/>
  <c r="AV20" i="13"/>
  <c r="AV112" i="13" s="1"/>
  <c r="AV24" i="13"/>
  <c r="AV116" i="13" s="1"/>
  <c r="AV189" i="13" s="1"/>
  <c r="AU188" i="13"/>
  <c r="AU185" i="13"/>
  <c r="AV66" i="13"/>
  <c r="AV158" i="13" s="1"/>
  <c r="AV65" i="13"/>
  <c r="AV157" i="13" s="1"/>
  <c r="AV58" i="13"/>
  <c r="AV150" i="13" s="1"/>
  <c r="AV42" i="13"/>
  <c r="AV134" i="13" s="1"/>
  <c r="AV60" i="13"/>
  <c r="AV152" i="13" s="1"/>
  <c r="AV49" i="13"/>
  <c r="AV141" i="13" s="1"/>
  <c r="AV38" i="13"/>
  <c r="AV130" i="13" s="1"/>
  <c r="AV64" i="13"/>
  <c r="AV156" i="13" s="1"/>
  <c r="AV12" i="13"/>
  <c r="AV104" i="13" s="1"/>
  <c r="AV16" i="13"/>
  <c r="AV108" i="13" s="1"/>
  <c r="AU90" i="13"/>
  <c r="AV86" i="13"/>
  <c r="AV178" i="13" s="1"/>
  <c r="AV63" i="13"/>
  <c r="AV155" i="13" s="1"/>
  <c r="AV61" i="13"/>
  <c r="AV153" i="13" s="1"/>
  <c r="AV81" i="13"/>
  <c r="AV173" i="13" s="1"/>
  <c r="AV34" i="13"/>
  <c r="AV126" i="13" s="1"/>
  <c r="AV52" i="13"/>
  <c r="AV144" i="13" s="1"/>
  <c r="AV41" i="13"/>
  <c r="AV133" i="13" s="1"/>
  <c r="AV30" i="13"/>
  <c r="AV122" i="13" s="1"/>
  <c r="AV56" i="13"/>
  <c r="AV148" i="13" s="1"/>
  <c r="AV17" i="13"/>
  <c r="AV109" i="13" s="1"/>
  <c r="AV8" i="13"/>
  <c r="AV100" i="13" s="1"/>
  <c r="AV78" i="13"/>
  <c r="AV170" i="13" s="1"/>
  <c r="AV85" i="13"/>
  <c r="AV177" i="13" s="1"/>
  <c r="AV87" i="13"/>
  <c r="AV179" i="13" s="1"/>
  <c r="AV73" i="13"/>
  <c r="AV165" i="13" s="1"/>
  <c r="AV26" i="13"/>
  <c r="AV118" i="13" s="1"/>
  <c r="AV44" i="13"/>
  <c r="AV136" i="13" s="1"/>
  <c r="AV33" i="13"/>
  <c r="AV125" i="13" s="1"/>
  <c r="AV67" i="13"/>
  <c r="AV159" i="13" s="1"/>
  <c r="AV48" i="13"/>
  <c r="AV140" i="13" s="1"/>
  <c r="AA46" i="6"/>
  <c r="Z47" i="6"/>
  <c r="AW4" i="13"/>
  <c r="AY98" i="13"/>
  <c r="AX97" i="13"/>
  <c r="AX5" i="13"/>
  <c r="AU186" i="13" l="1"/>
  <c r="AV184" i="13"/>
  <c r="AV183" i="13"/>
  <c r="AW85" i="13"/>
  <c r="AW177" i="13" s="1"/>
  <c r="AW79" i="13"/>
  <c r="AW171" i="13" s="1"/>
  <c r="AW86" i="13"/>
  <c r="AW178" i="13" s="1"/>
  <c r="AW47" i="13"/>
  <c r="AW139" i="13" s="1"/>
  <c r="AW15" i="13"/>
  <c r="AW107" i="13" s="1"/>
  <c r="AW54" i="13"/>
  <c r="AW146" i="13" s="1"/>
  <c r="AW35" i="13"/>
  <c r="AW127" i="13" s="1"/>
  <c r="AW69" i="13"/>
  <c r="AW161" i="13" s="1"/>
  <c r="AW17" i="13"/>
  <c r="AW109" i="13" s="1"/>
  <c r="AW21" i="13"/>
  <c r="AW113" i="13" s="1"/>
  <c r="AW77" i="13"/>
  <c r="AW169" i="13" s="1"/>
  <c r="AW71" i="13"/>
  <c r="AW163" i="13" s="1"/>
  <c r="AW78" i="13"/>
  <c r="AW170" i="13" s="1"/>
  <c r="AW39" i="13"/>
  <c r="AW131" i="13" s="1"/>
  <c r="AW57" i="13"/>
  <c r="AW149" i="13" s="1"/>
  <c r="AW46" i="13"/>
  <c r="AW138" i="13" s="1"/>
  <c r="AW27" i="13"/>
  <c r="AW119" i="13" s="1"/>
  <c r="AW61" i="13"/>
  <c r="AW153" i="13" s="1"/>
  <c r="AW9" i="13"/>
  <c r="AW101" i="13" s="1"/>
  <c r="AW13" i="13"/>
  <c r="AW105" i="13" s="1"/>
  <c r="AV188" i="13"/>
  <c r="AV185" i="13"/>
  <c r="AW83" i="13"/>
  <c r="AW175" i="13" s="1"/>
  <c r="AW60" i="13"/>
  <c r="AW152" i="13" s="1"/>
  <c r="AW70" i="13"/>
  <c r="AW162" i="13" s="1"/>
  <c r="AW50" i="13"/>
  <c r="AW142" i="13" s="1"/>
  <c r="AW31" i="13"/>
  <c r="AW123" i="13" s="1"/>
  <c r="AW49" i="13"/>
  <c r="AW141" i="13" s="1"/>
  <c r="AW38" i="13"/>
  <c r="AW130" i="13" s="1"/>
  <c r="AW22" i="13"/>
  <c r="AW114" i="13" s="1"/>
  <c r="AW53" i="13"/>
  <c r="AW145" i="13" s="1"/>
  <c r="AW14" i="13"/>
  <c r="AW106" i="13" s="1"/>
  <c r="AW75" i="13"/>
  <c r="AW167" i="13" s="1"/>
  <c r="AW82" i="13"/>
  <c r="AW174" i="13" s="1"/>
  <c r="AW84" i="13"/>
  <c r="AW176" i="13" s="1"/>
  <c r="AW42" i="13"/>
  <c r="AW134" i="13" s="1"/>
  <c r="AW52" i="13"/>
  <c r="AW144" i="13" s="1"/>
  <c r="AW41" i="13"/>
  <c r="AW133" i="13" s="1"/>
  <c r="AW30" i="13"/>
  <c r="AW122" i="13" s="1"/>
  <c r="AW64" i="13"/>
  <c r="AW156" i="13" s="1"/>
  <c r="AW45" i="13"/>
  <c r="AW137" i="13" s="1"/>
  <c r="AW19" i="13"/>
  <c r="AW111" i="13" s="1"/>
  <c r="AX7" i="13"/>
  <c r="AX6" i="13" s="1"/>
  <c r="AW80" i="13"/>
  <c r="AW172" i="13" s="1"/>
  <c r="AW74" i="13"/>
  <c r="AW166" i="13" s="1"/>
  <c r="AW76" i="13"/>
  <c r="AW168" i="13" s="1"/>
  <c r="AW34" i="13"/>
  <c r="AW126" i="13" s="1"/>
  <c r="AW44" i="13"/>
  <c r="AW136" i="13" s="1"/>
  <c r="AW33" i="13"/>
  <c r="AW125" i="13" s="1"/>
  <c r="AW67" i="13"/>
  <c r="AW159" i="13" s="1"/>
  <c r="AW56" i="13"/>
  <c r="AW148" i="13" s="1"/>
  <c r="AW37" i="13"/>
  <c r="AW129" i="13" s="1"/>
  <c r="AW11" i="13"/>
  <c r="AW103" i="13" s="1"/>
  <c r="AW72" i="13"/>
  <c r="AW164" i="13" s="1"/>
  <c r="AW68" i="13"/>
  <c r="AW160" i="13" s="1"/>
  <c r="AW58" i="13"/>
  <c r="AW150" i="13" s="1"/>
  <c r="AW26" i="13"/>
  <c r="AW118" i="13" s="1"/>
  <c r="AW36" i="13"/>
  <c r="AW128" i="13" s="1"/>
  <c r="AW23" i="13"/>
  <c r="AW115" i="13" s="1"/>
  <c r="AW59" i="13"/>
  <c r="AW151" i="13" s="1"/>
  <c r="AW48" i="13"/>
  <c r="AW140" i="13" s="1"/>
  <c r="AW29" i="13"/>
  <c r="AW121" i="13" s="1"/>
  <c r="AW24" i="13"/>
  <c r="AW116" i="13" s="1"/>
  <c r="AW189" i="13" s="1"/>
  <c r="AV90" i="13"/>
  <c r="AW66" i="13"/>
  <c r="AW158" i="13" s="1"/>
  <c r="AW65" i="13"/>
  <c r="AW157" i="13" s="1"/>
  <c r="AW81" i="13"/>
  <c r="AW173" i="13" s="1"/>
  <c r="AW20" i="13"/>
  <c r="AW112" i="13" s="1"/>
  <c r="AW28" i="13"/>
  <c r="AW120" i="13" s="1"/>
  <c r="AW18" i="13"/>
  <c r="AW110" i="13" s="1"/>
  <c r="AW51" i="13"/>
  <c r="AW143" i="13" s="1"/>
  <c r="AW40" i="13"/>
  <c r="AW132" i="13" s="1"/>
  <c r="AW10" i="13"/>
  <c r="AW102" i="13" s="1"/>
  <c r="AW16" i="13"/>
  <c r="AW108" i="13" s="1"/>
  <c r="AW63" i="13"/>
  <c r="AW155" i="13" s="1"/>
  <c r="AW87" i="13"/>
  <c r="AW179" i="13" s="1"/>
  <c r="AW73" i="13"/>
  <c r="AW165" i="13" s="1"/>
  <c r="AW55" i="13"/>
  <c r="AW147" i="13" s="1"/>
  <c r="AW25" i="13"/>
  <c r="AW117" i="13" s="1"/>
  <c r="AW62" i="13"/>
  <c r="AW154" i="13" s="1"/>
  <c r="AW43" i="13"/>
  <c r="AW135" i="13" s="1"/>
  <c r="AW32" i="13"/>
  <c r="AW124" i="13" s="1"/>
  <c r="AW12" i="13"/>
  <c r="AW104" i="13" s="1"/>
  <c r="Z48" i="6"/>
  <c r="AA47" i="6"/>
  <c r="AZ98" i="13"/>
  <c r="AY97" i="13"/>
  <c r="AY5" i="13"/>
  <c r="AX4" i="13"/>
  <c r="AV186" i="13" l="1"/>
  <c r="AX16" i="13"/>
  <c r="AX108" i="13" s="1"/>
  <c r="AX48" i="13"/>
  <c r="AX140" i="13" s="1"/>
  <c r="AX82" i="13"/>
  <c r="AX174" i="13" s="1"/>
  <c r="AX71" i="13"/>
  <c r="AX163" i="13" s="1"/>
  <c r="AX43" i="13"/>
  <c r="AX135" i="13" s="1"/>
  <c r="AX80" i="13"/>
  <c r="AX172" i="13" s="1"/>
  <c r="AX39" i="13"/>
  <c r="AX131" i="13" s="1"/>
  <c r="AX12" i="13"/>
  <c r="AX104" i="13" s="1"/>
  <c r="AX47" i="13"/>
  <c r="AX139" i="13" s="1"/>
  <c r="AX21" i="13"/>
  <c r="AX113" i="13" s="1"/>
  <c r="AX79" i="13"/>
  <c r="AX171" i="13" s="1"/>
  <c r="AX87" i="13"/>
  <c r="AX179" i="13" s="1"/>
  <c r="AX51" i="13"/>
  <c r="AX143" i="13" s="1"/>
  <c r="AX15" i="13"/>
  <c r="AX107" i="13" s="1"/>
  <c r="AW184" i="13"/>
  <c r="AX31" i="13"/>
  <c r="AX123" i="13" s="1"/>
  <c r="AX40" i="13"/>
  <c r="AX132" i="13" s="1"/>
  <c r="AX85" i="13"/>
  <c r="AX177" i="13" s="1"/>
  <c r="AX70" i="13"/>
  <c r="AX162" i="13" s="1"/>
  <c r="AX49" i="13"/>
  <c r="AX141" i="13" s="1"/>
  <c r="AX32" i="13"/>
  <c r="AX124" i="13" s="1"/>
  <c r="AX77" i="13"/>
  <c r="AX169" i="13" s="1"/>
  <c r="AX73" i="13"/>
  <c r="AX165" i="13" s="1"/>
  <c r="AX41" i="13"/>
  <c r="AX133" i="13" s="1"/>
  <c r="AX29" i="13"/>
  <c r="AX121" i="13" s="1"/>
  <c r="AX67" i="13"/>
  <c r="AX159" i="13" s="1"/>
  <c r="AX86" i="13"/>
  <c r="AX178" i="13" s="1"/>
  <c r="AX33" i="13"/>
  <c r="AX125" i="13" s="1"/>
  <c r="AX66" i="13"/>
  <c r="AX158" i="13" s="1"/>
  <c r="AW183" i="13"/>
  <c r="AX60" i="13"/>
  <c r="AX152" i="13" s="1"/>
  <c r="AX78" i="13"/>
  <c r="AX170" i="13" s="1"/>
  <c r="AX59" i="13"/>
  <c r="AX151" i="13" s="1"/>
  <c r="AX58" i="13"/>
  <c r="AX150" i="13" s="1"/>
  <c r="AX8" i="13"/>
  <c r="AX100" i="13" s="1"/>
  <c r="AW90" i="13"/>
  <c r="AX9" i="13"/>
  <c r="AX101" i="13" s="1"/>
  <c r="AX13" i="13"/>
  <c r="AX105" i="13" s="1"/>
  <c r="AX52" i="13"/>
  <c r="AX144" i="13" s="1"/>
  <c r="AX23" i="13"/>
  <c r="AX115" i="13" s="1"/>
  <c r="AX35" i="13"/>
  <c r="AX127" i="13" s="1"/>
  <c r="AX17" i="13"/>
  <c r="AX109" i="13" s="1"/>
  <c r="AX50" i="13"/>
  <c r="AX142" i="13" s="1"/>
  <c r="AX14" i="13"/>
  <c r="AX106" i="13" s="1"/>
  <c r="AX18" i="13"/>
  <c r="AX110" i="13" s="1"/>
  <c r="AX69" i="13"/>
  <c r="AX161" i="13" s="1"/>
  <c r="AX83" i="13"/>
  <c r="AX175" i="13" s="1"/>
  <c r="AX44" i="13"/>
  <c r="AX136" i="13" s="1"/>
  <c r="AX54" i="13"/>
  <c r="AX146" i="13" s="1"/>
  <c r="AX27" i="13"/>
  <c r="AX119" i="13" s="1"/>
  <c r="AX61" i="13"/>
  <c r="AX153" i="13" s="1"/>
  <c r="AX42" i="13"/>
  <c r="AX134" i="13" s="1"/>
  <c r="AX19" i="13"/>
  <c r="AX111" i="13" s="1"/>
  <c r="AX10" i="13"/>
  <c r="AX102" i="13" s="1"/>
  <c r="AW188" i="13"/>
  <c r="AW185" i="13"/>
  <c r="AX72" i="13"/>
  <c r="AX164" i="13" s="1"/>
  <c r="AX74" i="13"/>
  <c r="AX166" i="13" s="1"/>
  <c r="AX84" i="13"/>
  <c r="AX176" i="13" s="1"/>
  <c r="AX75" i="13"/>
  <c r="AX167" i="13" s="1"/>
  <c r="AX36" i="13"/>
  <c r="AX128" i="13" s="1"/>
  <c r="AX46" i="13"/>
  <c r="AX138" i="13" s="1"/>
  <c r="AX22" i="13"/>
  <c r="AX114" i="13" s="1"/>
  <c r="AX53" i="13"/>
  <c r="AX145" i="13" s="1"/>
  <c r="AX34" i="13"/>
  <c r="AX126" i="13" s="1"/>
  <c r="AX11" i="13"/>
  <c r="AX103" i="13" s="1"/>
  <c r="AY7" i="13"/>
  <c r="AY6" i="13" s="1"/>
  <c r="AX63" i="13"/>
  <c r="AX155" i="13" s="1"/>
  <c r="AX68" i="13"/>
  <c r="AX160" i="13" s="1"/>
  <c r="AX76" i="13"/>
  <c r="AX168" i="13" s="1"/>
  <c r="AX62" i="13"/>
  <c r="AX154" i="13" s="1"/>
  <c r="AX28" i="13"/>
  <c r="AX120" i="13" s="1"/>
  <c r="AX38" i="13"/>
  <c r="AX130" i="13" s="1"/>
  <c r="AX64" i="13"/>
  <c r="AX156" i="13" s="1"/>
  <c r="AX45" i="13"/>
  <c r="AX137" i="13" s="1"/>
  <c r="AX26" i="13"/>
  <c r="AX118" i="13" s="1"/>
  <c r="AX24" i="13"/>
  <c r="AX116" i="13" s="1"/>
  <c r="AX189" i="13" s="1"/>
  <c r="AX57" i="13"/>
  <c r="AX149" i="13" s="1"/>
  <c r="AX65" i="13"/>
  <c r="AX157" i="13" s="1"/>
  <c r="AX81" i="13"/>
  <c r="AX173" i="13" s="1"/>
  <c r="AX55" i="13"/>
  <c r="AX147" i="13" s="1"/>
  <c r="AX25" i="13"/>
  <c r="AX117" i="13" s="1"/>
  <c r="AX30" i="13"/>
  <c r="AX122" i="13" s="1"/>
  <c r="AX56" i="13"/>
  <c r="AX148" i="13" s="1"/>
  <c r="AX37" i="13"/>
  <c r="AX129" i="13" s="1"/>
  <c r="AX20" i="13"/>
  <c r="AX112" i="13" s="1"/>
  <c r="Z49" i="6"/>
  <c r="AA48" i="6"/>
  <c r="AY4" i="13"/>
  <c r="BA98" i="13"/>
  <c r="AZ97" i="13"/>
  <c r="AZ5" i="13"/>
  <c r="AX184" i="13" l="1"/>
  <c r="AW186" i="13"/>
  <c r="AY21" i="13"/>
  <c r="AY113" i="13" s="1"/>
  <c r="AY9" i="13"/>
  <c r="AY101" i="13" s="1"/>
  <c r="AY36" i="13"/>
  <c r="AY128" i="13" s="1"/>
  <c r="AY74" i="13"/>
  <c r="AY166" i="13" s="1"/>
  <c r="AY76" i="13"/>
  <c r="AY168" i="13" s="1"/>
  <c r="AY26" i="13"/>
  <c r="AY118" i="13" s="1"/>
  <c r="AY75" i="13"/>
  <c r="AY167" i="13" s="1"/>
  <c r="AY82" i="13"/>
  <c r="AY174" i="13" s="1"/>
  <c r="AY38" i="13"/>
  <c r="AY130" i="13" s="1"/>
  <c r="AY45" i="13"/>
  <c r="AY137" i="13" s="1"/>
  <c r="AY83" i="13"/>
  <c r="AY175" i="13" s="1"/>
  <c r="AY56" i="13"/>
  <c r="AY148" i="13" s="1"/>
  <c r="AY22" i="13"/>
  <c r="AY114" i="13" s="1"/>
  <c r="AY30" i="13"/>
  <c r="AY122" i="13" s="1"/>
  <c r="AY84" i="13"/>
  <c r="AY176" i="13" s="1"/>
  <c r="AY69" i="13"/>
  <c r="AY161" i="13" s="1"/>
  <c r="AY28" i="13"/>
  <c r="AY120" i="13" s="1"/>
  <c r="AY68" i="13"/>
  <c r="AY160" i="13" s="1"/>
  <c r="AY44" i="13"/>
  <c r="AY136" i="13" s="1"/>
  <c r="AY46" i="13"/>
  <c r="AY138" i="13" s="1"/>
  <c r="AY27" i="13"/>
  <c r="AY119" i="13" s="1"/>
  <c r="AY53" i="13"/>
  <c r="AY145" i="13" s="1"/>
  <c r="AY34" i="13"/>
  <c r="AY126" i="13" s="1"/>
  <c r="AY12" i="13"/>
  <c r="AY104" i="13" s="1"/>
  <c r="AY13" i="13"/>
  <c r="AY105" i="13" s="1"/>
  <c r="AY18" i="13"/>
  <c r="AY110" i="13" s="1"/>
  <c r="AX188" i="13"/>
  <c r="AX185" i="13"/>
  <c r="AX186" i="13" s="1"/>
  <c r="AY37" i="13"/>
  <c r="AY129" i="13" s="1"/>
  <c r="AY20" i="13"/>
  <c r="AY112" i="13" s="1"/>
  <c r="AY14" i="13"/>
  <c r="AY106" i="13" s="1"/>
  <c r="AY10" i="13"/>
  <c r="AY102" i="13" s="1"/>
  <c r="AY25" i="13"/>
  <c r="AY117" i="13" s="1"/>
  <c r="AY24" i="13"/>
  <c r="AY116" i="13" s="1"/>
  <c r="AY189" i="13" s="1"/>
  <c r="AY29" i="13"/>
  <c r="AY121" i="13" s="1"/>
  <c r="AY63" i="13"/>
  <c r="AY155" i="13" s="1"/>
  <c r="AY19" i="13"/>
  <c r="AY111" i="13" s="1"/>
  <c r="AY23" i="13"/>
  <c r="AY115" i="13" s="1"/>
  <c r="AX90" i="13"/>
  <c r="AY62" i="13"/>
  <c r="AY154" i="13" s="1"/>
  <c r="AX183" i="13"/>
  <c r="AY85" i="13"/>
  <c r="AY177" i="13" s="1"/>
  <c r="AY81" i="13"/>
  <c r="AY173" i="13" s="1"/>
  <c r="AY80" i="13"/>
  <c r="AY172" i="13" s="1"/>
  <c r="AY49" i="13"/>
  <c r="AY141" i="13" s="1"/>
  <c r="AY59" i="13"/>
  <c r="AY151" i="13" s="1"/>
  <c r="AY40" i="13"/>
  <c r="AY132" i="13" s="1"/>
  <c r="AY66" i="13"/>
  <c r="AY158" i="13" s="1"/>
  <c r="AY55" i="13"/>
  <c r="AY147" i="13" s="1"/>
  <c r="AY11" i="13"/>
  <c r="AY103" i="13" s="1"/>
  <c r="AY15" i="13"/>
  <c r="AY107" i="13" s="1"/>
  <c r="AY64" i="13"/>
  <c r="AY156" i="13" s="1"/>
  <c r="AY77" i="13"/>
  <c r="AY169" i="13" s="1"/>
  <c r="AY79" i="13"/>
  <c r="AY171" i="13" s="1"/>
  <c r="AY73" i="13"/>
  <c r="AY165" i="13" s="1"/>
  <c r="AY72" i="13"/>
  <c r="AY164" i="13" s="1"/>
  <c r="AY41" i="13"/>
  <c r="AY133" i="13" s="1"/>
  <c r="AY51" i="13"/>
  <c r="AY143" i="13" s="1"/>
  <c r="AY32" i="13"/>
  <c r="AY124" i="13" s="1"/>
  <c r="AY58" i="13"/>
  <c r="AY150" i="13" s="1"/>
  <c r="AY47" i="13"/>
  <c r="AY139" i="13" s="1"/>
  <c r="AY16" i="13"/>
  <c r="AY108" i="13" s="1"/>
  <c r="AY48" i="13"/>
  <c r="AY140" i="13" s="1"/>
  <c r="AY67" i="13"/>
  <c r="AY159" i="13" s="1"/>
  <c r="AY71" i="13"/>
  <c r="AY163" i="13" s="1"/>
  <c r="AY86" i="13"/>
  <c r="AY178" i="13" s="1"/>
  <c r="AY57" i="13"/>
  <c r="AY149" i="13" s="1"/>
  <c r="AY33" i="13"/>
  <c r="AY125" i="13" s="1"/>
  <c r="AY43" i="13"/>
  <c r="AY135" i="13" s="1"/>
  <c r="AY17" i="13"/>
  <c r="AY109" i="13" s="1"/>
  <c r="AY50" i="13"/>
  <c r="AY142" i="13" s="1"/>
  <c r="AY39" i="13"/>
  <c r="AY131" i="13" s="1"/>
  <c r="AY8" i="13"/>
  <c r="AY100" i="13" s="1"/>
  <c r="AY65" i="13"/>
  <c r="AY157" i="13" s="1"/>
  <c r="AY87" i="13"/>
  <c r="AY179" i="13" s="1"/>
  <c r="AZ7" i="13"/>
  <c r="AZ6" i="13" s="1"/>
  <c r="AY60" i="13"/>
  <c r="AY152" i="13" s="1"/>
  <c r="AY70" i="13"/>
  <c r="AY162" i="13" s="1"/>
  <c r="AY78" i="13"/>
  <c r="AY170" i="13" s="1"/>
  <c r="AY52" i="13"/>
  <c r="AY144" i="13" s="1"/>
  <c r="AY54" i="13"/>
  <c r="AY146" i="13" s="1"/>
  <c r="AY35" i="13"/>
  <c r="AY127" i="13" s="1"/>
  <c r="AY61" i="13"/>
  <c r="AY153" i="13" s="1"/>
  <c r="AY42" i="13"/>
  <c r="AY134" i="13" s="1"/>
  <c r="AY31" i="13"/>
  <c r="AY123" i="13" s="1"/>
  <c r="AA49" i="6"/>
  <c r="Z50" i="6"/>
  <c r="BB98" i="13"/>
  <c r="BA97" i="13"/>
  <c r="BA5" i="13"/>
  <c r="AZ4" i="13"/>
  <c r="AZ10" i="13" l="1"/>
  <c r="AZ102" i="13" s="1"/>
  <c r="AZ52" i="13"/>
  <c r="AZ144" i="13" s="1"/>
  <c r="AZ78" i="13"/>
  <c r="AZ170" i="13" s="1"/>
  <c r="AZ35" i="13"/>
  <c r="AZ127" i="13" s="1"/>
  <c r="AY184" i="13"/>
  <c r="AZ27" i="13"/>
  <c r="AZ119" i="13" s="1"/>
  <c r="AZ22" i="13"/>
  <c r="AZ114" i="13" s="1"/>
  <c r="AZ70" i="13"/>
  <c r="AZ162" i="13" s="1"/>
  <c r="AZ15" i="13"/>
  <c r="AZ107" i="13" s="1"/>
  <c r="AZ57" i="13"/>
  <c r="AZ149" i="13" s="1"/>
  <c r="AZ53" i="13"/>
  <c r="AZ145" i="13" s="1"/>
  <c r="AZ85" i="13"/>
  <c r="AZ177" i="13" s="1"/>
  <c r="AZ69" i="13"/>
  <c r="AZ161" i="13" s="1"/>
  <c r="AZ54" i="13"/>
  <c r="AZ146" i="13" s="1"/>
  <c r="AZ37" i="13"/>
  <c r="AZ129" i="13" s="1"/>
  <c r="AZ72" i="13"/>
  <c r="AZ164" i="13" s="1"/>
  <c r="AZ71" i="13"/>
  <c r="AZ163" i="13" s="1"/>
  <c r="AZ45" i="13"/>
  <c r="AZ137" i="13" s="1"/>
  <c r="AZ59" i="13"/>
  <c r="AZ151" i="13" s="1"/>
  <c r="AZ26" i="13"/>
  <c r="AZ118" i="13" s="1"/>
  <c r="AZ11" i="13"/>
  <c r="AZ103" i="13" s="1"/>
  <c r="AZ46" i="13"/>
  <c r="AZ138" i="13" s="1"/>
  <c r="AZ86" i="13"/>
  <c r="AZ178" i="13" s="1"/>
  <c r="AZ38" i="13"/>
  <c r="AZ130" i="13" s="1"/>
  <c r="AZ63" i="13"/>
  <c r="AZ155" i="13" s="1"/>
  <c r="AZ34" i="13"/>
  <c r="AZ126" i="13" s="1"/>
  <c r="AZ60" i="13"/>
  <c r="AZ152" i="13" s="1"/>
  <c r="AZ14" i="13"/>
  <c r="AZ106" i="13" s="1"/>
  <c r="AZ23" i="13"/>
  <c r="AZ115" i="13" s="1"/>
  <c r="AZ44" i="13"/>
  <c r="AZ136" i="13" s="1"/>
  <c r="AZ16" i="13"/>
  <c r="AZ108" i="13" s="1"/>
  <c r="AZ20" i="13"/>
  <c r="AZ112" i="13" s="1"/>
  <c r="AZ77" i="13"/>
  <c r="AZ169" i="13" s="1"/>
  <c r="AZ55" i="13"/>
  <c r="AZ147" i="13" s="1"/>
  <c r="AZ8" i="13"/>
  <c r="AZ100" i="13" s="1"/>
  <c r="AZ12" i="13"/>
  <c r="AZ104" i="13" s="1"/>
  <c r="AY188" i="13"/>
  <c r="AY185" i="13"/>
  <c r="AY186" i="13" s="1"/>
  <c r="AZ84" i="13"/>
  <c r="AZ176" i="13" s="1"/>
  <c r="AZ30" i="13"/>
  <c r="AZ122" i="13" s="1"/>
  <c r="AZ74" i="13"/>
  <c r="AZ166" i="13" s="1"/>
  <c r="AZ24" i="13"/>
  <c r="AZ116" i="13" s="1"/>
  <c r="AZ189" i="13" s="1"/>
  <c r="AZ47" i="13"/>
  <c r="AZ139" i="13" s="1"/>
  <c r="BA7" i="13"/>
  <c r="BA6" i="13" s="1"/>
  <c r="AZ67" i="13"/>
  <c r="AZ159" i="13" s="1"/>
  <c r="AZ64" i="13"/>
  <c r="AZ156" i="13" s="1"/>
  <c r="AZ75" i="13"/>
  <c r="AZ167" i="13" s="1"/>
  <c r="AZ49" i="13"/>
  <c r="AZ141" i="13" s="1"/>
  <c r="AZ19" i="13"/>
  <c r="AZ111" i="13" s="1"/>
  <c r="AZ40" i="13"/>
  <c r="AZ132" i="13" s="1"/>
  <c r="AZ58" i="13"/>
  <c r="AZ150" i="13" s="1"/>
  <c r="AZ39" i="13"/>
  <c r="AZ131" i="13" s="1"/>
  <c r="AZ25" i="13"/>
  <c r="AZ117" i="13" s="1"/>
  <c r="AZ13" i="13"/>
  <c r="AZ105" i="13" s="1"/>
  <c r="AZ82" i="13"/>
  <c r="AZ174" i="13" s="1"/>
  <c r="AZ29" i="13"/>
  <c r="AZ121" i="13" s="1"/>
  <c r="AY90" i="13"/>
  <c r="AZ83" i="13"/>
  <c r="AZ175" i="13" s="1"/>
  <c r="AZ66" i="13"/>
  <c r="AZ158" i="13" s="1"/>
  <c r="AZ21" i="13"/>
  <c r="AZ113" i="13" s="1"/>
  <c r="AZ87" i="13"/>
  <c r="AZ179" i="13" s="1"/>
  <c r="AZ81" i="13"/>
  <c r="AZ173" i="13" s="1"/>
  <c r="AZ62" i="13"/>
  <c r="AZ154" i="13" s="1"/>
  <c r="AZ41" i="13"/>
  <c r="AZ133" i="13" s="1"/>
  <c r="AZ51" i="13"/>
  <c r="AZ143" i="13" s="1"/>
  <c r="AZ32" i="13"/>
  <c r="AZ124" i="13" s="1"/>
  <c r="AZ50" i="13"/>
  <c r="AZ142" i="13" s="1"/>
  <c r="AZ31" i="13"/>
  <c r="AZ123" i="13" s="1"/>
  <c r="AZ17" i="13"/>
  <c r="AZ109" i="13" s="1"/>
  <c r="AZ18" i="13"/>
  <c r="AZ110" i="13" s="1"/>
  <c r="AZ56" i="13"/>
  <c r="AZ148" i="13" s="1"/>
  <c r="AZ36" i="13"/>
  <c r="AZ128" i="13" s="1"/>
  <c r="AZ76" i="13"/>
  <c r="AZ168" i="13" s="1"/>
  <c r="AZ48" i="13"/>
  <c r="AZ140" i="13" s="1"/>
  <c r="AZ28" i="13"/>
  <c r="AZ120" i="13" s="1"/>
  <c r="AY183" i="13"/>
  <c r="AZ65" i="13"/>
  <c r="AZ157" i="13" s="1"/>
  <c r="AZ79" i="13"/>
  <c r="AZ171" i="13" s="1"/>
  <c r="AZ73" i="13"/>
  <c r="AZ165" i="13" s="1"/>
  <c r="AZ80" i="13"/>
  <c r="AZ172" i="13" s="1"/>
  <c r="AZ33" i="13"/>
  <c r="AZ125" i="13" s="1"/>
  <c r="AZ43" i="13"/>
  <c r="AZ135" i="13" s="1"/>
  <c r="AZ61" i="13"/>
  <c r="AZ153" i="13" s="1"/>
  <c r="AZ42" i="13"/>
  <c r="AZ134" i="13" s="1"/>
  <c r="AZ68" i="13"/>
  <c r="AZ160" i="13" s="1"/>
  <c r="AZ9" i="13"/>
  <c r="AZ101" i="13" s="1"/>
  <c r="Z51" i="6"/>
  <c r="AA50" i="6"/>
  <c r="BA4" i="13"/>
  <c r="BC98" i="13"/>
  <c r="BB97" i="13"/>
  <c r="BB5" i="13"/>
  <c r="BA15" i="13" l="1"/>
  <c r="BA107" i="13" s="1"/>
  <c r="BA12" i="13"/>
  <c r="BA104" i="13" s="1"/>
  <c r="BA29" i="13"/>
  <c r="BA121" i="13" s="1"/>
  <c r="BA77" i="13"/>
  <c r="BA169" i="13" s="1"/>
  <c r="BA64" i="13"/>
  <c r="BA156" i="13" s="1"/>
  <c r="BA11" i="13"/>
  <c r="BA103" i="13" s="1"/>
  <c r="BA37" i="13"/>
  <c r="BA129" i="13" s="1"/>
  <c r="BA85" i="13"/>
  <c r="BA177" i="13" s="1"/>
  <c r="BA76" i="13"/>
  <c r="BA168" i="13" s="1"/>
  <c r="BA16" i="13"/>
  <c r="BA108" i="13" s="1"/>
  <c r="BA86" i="13"/>
  <c r="BA178" i="13" s="1"/>
  <c r="BA14" i="13"/>
  <c r="BA106" i="13" s="1"/>
  <c r="BA56" i="13"/>
  <c r="BA148" i="13" s="1"/>
  <c r="BA72" i="13"/>
  <c r="BA164" i="13" s="1"/>
  <c r="BA84" i="13"/>
  <c r="BA176" i="13" s="1"/>
  <c r="BA28" i="13"/>
  <c r="BA120" i="13" s="1"/>
  <c r="BA21" i="13"/>
  <c r="BA113" i="13" s="1"/>
  <c r="BA83" i="13"/>
  <c r="BA175" i="13" s="1"/>
  <c r="BA66" i="13"/>
  <c r="BA158" i="13" s="1"/>
  <c r="BA36" i="13"/>
  <c r="BA128" i="13" s="1"/>
  <c r="BA22" i="13"/>
  <c r="BA114" i="13" s="1"/>
  <c r="BA68" i="13"/>
  <c r="BA160" i="13" s="1"/>
  <c r="BA55" i="13"/>
  <c r="BA147" i="13" s="1"/>
  <c r="BA24" i="13"/>
  <c r="BA116" i="13" s="1"/>
  <c r="BA189" i="13" s="1"/>
  <c r="BA61" i="13"/>
  <c r="BA153" i="13" s="1"/>
  <c r="BA79" i="13"/>
  <c r="BA171" i="13" s="1"/>
  <c r="BA63" i="13"/>
  <c r="BA155" i="13" s="1"/>
  <c r="BA30" i="13"/>
  <c r="BA122" i="13" s="1"/>
  <c r="BA78" i="13"/>
  <c r="BA170" i="13" s="1"/>
  <c r="BA87" i="13"/>
  <c r="BA179" i="13" s="1"/>
  <c r="BA38" i="13"/>
  <c r="BA130" i="13" s="1"/>
  <c r="AZ184" i="13"/>
  <c r="BA20" i="13"/>
  <c r="BA112" i="13" s="1"/>
  <c r="AZ183" i="13"/>
  <c r="BB7" i="13"/>
  <c r="BB6" i="13" s="1"/>
  <c r="BA47" i="13"/>
  <c r="BA139" i="13" s="1"/>
  <c r="BA25" i="13"/>
  <c r="BA117" i="13" s="1"/>
  <c r="BA8" i="13"/>
  <c r="BA100" i="13" s="1"/>
  <c r="BA17" i="13"/>
  <c r="BA109" i="13" s="1"/>
  <c r="BA67" i="13"/>
  <c r="BA159" i="13" s="1"/>
  <c r="BA19" i="13"/>
  <c r="BA111" i="13" s="1"/>
  <c r="BA48" i="13"/>
  <c r="BA140" i="13" s="1"/>
  <c r="BA58" i="13"/>
  <c r="BA150" i="13" s="1"/>
  <c r="BA39" i="13"/>
  <c r="BA131" i="13" s="1"/>
  <c r="BA65" i="13"/>
  <c r="BA157" i="13" s="1"/>
  <c r="BA13" i="13"/>
  <c r="BA105" i="13" s="1"/>
  <c r="BA9" i="13"/>
  <c r="BA101" i="13" s="1"/>
  <c r="AZ188" i="13"/>
  <c r="AZ185" i="13"/>
  <c r="BA82" i="13"/>
  <c r="BA174" i="13" s="1"/>
  <c r="BA51" i="13"/>
  <c r="BA143" i="13" s="1"/>
  <c r="BA40" i="13"/>
  <c r="BA132" i="13" s="1"/>
  <c r="BA50" i="13"/>
  <c r="BA142" i="13" s="1"/>
  <c r="BA31" i="13"/>
  <c r="BA123" i="13" s="1"/>
  <c r="BA57" i="13"/>
  <c r="BA149" i="13" s="1"/>
  <c r="BA18" i="13"/>
  <c r="BA110" i="13" s="1"/>
  <c r="BA71" i="13"/>
  <c r="BA163" i="13" s="1"/>
  <c r="BA81" i="13"/>
  <c r="BA173" i="13" s="1"/>
  <c r="BA75" i="13"/>
  <c r="BA167" i="13" s="1"/>
  <c r="BA74" i="13"/>
  <c r="BA166" i="13" s="1"/>
  <c r="BA43" i="13"/>
  <c r="BA135" i="13" s="1"/>
  <c r="BA32" i="13"/>
  <c r="BA124" i="13" s="1"/>
  <c r="BA42" i="13"/>
  <c r="BA134" i="13" s="1"/>
  <c r="BA60" i="13"/>
  <c r="BA152" i="13" s="1"/>
  <c r="BA49" i="13"/>
  <c r="BA141" i="13" s="1"/>
  <c r="BA10" i="13"/>
  <c r="BA102" i="13" s="1"/>
  <c r="BA70" i="13"/>
  <c r="BA162" i="13" s="1"/>
  <c r="BA73" i="13"/>
  <c r="BA165" i="13" s="1"/>
  <c r="BA62" i="13"/>
  <c r="BA154" i="13" s="1"/>
  <c r="BA54" i="13"/>
  <c r="BA146" i="13" s="1"/>
  <c r="BA35" i="13"/>
  <c r="BA127" i="13" s="1"/>
  <c r="BA53" i="13"/>
  <c r="BA145" i="13" s="1"/>
  <c r="BA34" i="13"/>
  <c r="BA126" i="13" s="1"/>
  <c r="BA52" i="13"/>
  <c r="BA144" i="13" s="1"/>
  <c r="BA41" i="13"/>
  <c r="BA133" i="13" s="1"/>
  <c r="BA23" i="13"/>
  <c r="BA115" i="13" s="1"/>
  <c r="AZ90" i="13"/>
  <c r="BA69" i="13"/>
  <c r="BA161" i="13" s="1"/>
  <c r="BA59" i="13"/>
  <c r="BA151" i="13" s="1"/>
  <c r="BA80" i="13"/>
  <c r="BA172" i="13" s="1"/>
  <c r="BA46" i="13"/>
  <c r="BA138" i="13" s="1"/>
  <c r="BA27" i="13"/>
  <c r="BA119" i="13" s="1"/>
  <c r="BA45" i="13"/>
  <c r="BA137" i="13" s="1"/>
  <c r="BA26" i="13"/>
  <c r="BA118" i="13" s="1"/>
  <c r="BA44" i="13"/>
  <c r="BA136" i="13" s="1"/>
  <c r="BA33" i="13"/>
  <c r="BA125" i="13" s="1"/>
  <c r="Z52" i="6"/>
  <c r="AA51" i="6"/>
  <c r="BB4" i="13"/>
  <c r="BD98" i="13"/>
  <c r="BC97" i="13"/>
  <c r="BC5" i="13"/>
  <c r="BA184" i="13" l="1"/>
  <c r="BB12" i="13"/>
  <c r="BB104" i="13" s="1"/>
  <c r="BB47" i="13"/>
  <c r="BB139" i="13" s="1"/>
  <c r="BB27" i="13"/>
  <c r="BB119" i="13" s="1"/>
  <c r="BB55" i="13"/>
  <c r="BB147" i="13" s="1"/>
  <c r="BB69" i="13"/>
  <c r="BB161" i="13" s="1"/>
  <c r="BB61" i="13"/>
  <c r="BB153" i="13" s="1"/>
  <c r="BB63" i="13"/>
  <c r="BB155" i="13" s="1"/>
  <c r="BB71" i="13"/>
  <c r="BB163" i="13" s="1"/>
  <c r="BB78" i="13"/>
  <c r="BB170" i="13" s="1"/>
  <c r="BB9" i="13"/>
  <c r="BB101" i="13" s="1"/>
  <c r="BB16" i="13"/>
  <c r="BB108" i="13" s="1"/>
  <c r="BB79" i="13"/>
  <c r="BB171" i="13" s="1"/>
  <c r="BB86" i="13"/>
  <c r="BB178" i="13" s="1"/>
  <c r="BB8" i="13"/>
  <c r="BB100" i="13" s="1"/>
  <c r="BB29" i="13"/>
  <c r="BB121" i="13" s="1"/>
  <c r="BB77" i="13"/>
  <c r="BB169" i="13" s="1"/>
  <c r="BB59" i="13"/>
  <c r="BB151" i="13" s="1"/>
  <c r="BB21" i="13"/>
  <c r="BB113" i="13" s="1"/>
  <c r="BB62" i="13"/>
  <c r="BB154" i="13" s="1"/>
  <c r="BB37" i="13"/>
  <c r="BB129" i="13" s="1"/>
  <c r="BB85" i="13"/>
  <c r="BB177" i="13" s="1"/>
  <c r="BB76" i="13"/>
  <c r="BB168" i="13" s="1"/>
  <c r="BB25" i="13"/>
  <c r="BB117" i="13" s="1"/>
  <c r="BB48" i="13"/>
  <c r="BB140" i="13" s="1"/>
  <c r="BB56" i="13"/>
  <c r="BB148" i="13" s="1"/>
  <c r="BB84" i="13"/>
  <c r="BB176" i="13" s="1"/>
  <c r="BB28" i="13"/>
  <c r="BB120" i="13" s="1"/>
  <c r="BB72" i="13"/>
  <c r="BB164" i="13" s="1"/>
  <c r="AZ186" i="13"/>
  <c r="BA183" i="13"/>
  <c r="BB36" i="13"/>
  <c r="BB128" i="13" s="1"/>
  <c r="BB70" i="13"/>
  <c r="BB162" i="13" s="1"/>
  <c r="BB11" i="13"/>
  <c r="BB103" i="13" s="1"/>
  <c r="BB17" i="13"/>
  <c r="BB109" i="13" s="1"/>
  <c r="BA188" i="13"/>
  <c r="BA185" i="13"/>
  <c r="BB54" i="13"/>
  <c r="BB146" i="13" s="1"/>
  <c r="BB13" i="13"/>
  <c r="BB105" i="13" s="1"/>
  <c r="BB22" i="13"/>
  <c r="BB114" i="13" s="1"/>
  <c r="BB68" i="13"/>
  <c r="BB160" i="13" s="1"/>
  <c r="BB40" i="13"/>
  <c r="BB132" i="13" s="1"/>
  <c r="BB58" i="13"/>
  <c r="BB150" i="13" s="1"/>
  <c r="BB39" i="13"/>
  <c r="BB131" i="13" s="1"/>
  <c r="BB65" i="13"/>
  <c r="BB157" i="13" s="1"/>
  <c r="BB46" i="13"/>
  <c r="BB138" i="13" s="1"/>
  <c r="BB18" i="13"/>
  <c r="BB110" i="13" s="1"/>
  <c r="BB14" i="13"/>
  <c r="BB106" i="13" s="1"/>
  <c r="BB67" i="13"/>
  <c r="BB159" i="13" s="1"/>
  <c r="BB66" i="13"/>
  <c r="BB158" i="13" s="1"/>
  <c r="BB32" i="13"/>
  <c r="BB124" i="13" s="1"/>
  <c r="BB50" i="13"/>
  <c r="BB142" i="13" s="1"/>
  <c r="BB31" i="13"/>
  <c r="BB123" i="13" s="1"/>
  <c r="BB57" i="13"/>
  <c r="BB149" i="13" s="1"/>
  <c r="BB38" i="13"/>
  <c r="BB130" i="13" s="1"/>
  <c r="BB10" i="13"/>
  <c r="BB102" i="13" s="1"/>
  <c r="BA90" i="13"/>
  <c r="BC7" i="13"/>
  <c r="BC6" i="13" s="1"/>
  <c r="BB64" i="13"/>
  <c r="BB156" i="13" s="1"/>
  <c r="BB83" i="13"/>
  <c r="BB175" i="13" s="1"/>
  <c r="BB82" i="13"/>
  <c r="BB174" i="13" s="1"/>
  <c r="BB51" i="13"/>
  <c r="BB143" i="13" s="1"/>
  <c r="BB23" i="13"/>
  <c r="BB115" i="13" s="1"/>
  <c r="BB42" i="13"/>
  <c r="BB134" i="13" s="1"/>
  <c r="BB60" i="13"/>
  <c r="BB152" i="13" s="1"/>
  <c r="BB49" i="13"/>
  <c r="BB141" i="13" s="1"/>
  <c r="BB30" i="13"/>
  <c r="BB122" i="13" s="1"/>
  <c r="BB15" i="13"/>
  <c r="BB107" i="13" s="1"/>
  <c r="BB81" i="13"/>
  <c r="BB173" i="13" s="1"/>
  <c r="BB75" i="13"/>
  <c r="BB167" i="13" s="1"/>
  <c r="BB74" i="13"/>
  <c r="BB166" i="13" s="1"/>
  <c r="BB43" i="13"/>
  <c r="BB135" i="13" s="1"/>
  <c r="BB53" i="13"/>
  <c r="BB145" i="13" s="1"/>
  <c r="BB34" i="13"/>
  <c r="BB126" i="13" s="1"/>
  <c r="BB52" i="13"/>
  <c r="BB144" i="13" s="1"/>
  <c r="BB41" i="13"/>
  <c r="BB133" i="13" s="1"/>
  <c r="BB24" i="13"/>
  <c r="BB116" i="13" s="1"/>
  <c r="BB189" i="13" s="1"/>
  <c r="BB20" i="13"/>
  <c r="BB112" i="13" s="1"/>
  <c r="BB73" i="13"/>
  <c r="BB165" i="13" s="1"/>
  <c r="BB80" i="13"/>
  <c r="BB172" i="13" s="1"/>
  <c r="BB87" i="13"/>
  <c r="BB179" i="13" s="1"/>
  <c r="BB35" i="13"/>
  <c r="BB127" i="13" s="1"/>
  <c r="BB45" i="13"/>
  <c r="BB137" i="13" s="1"/>
  <c r="BB26" i="13"/>
  <c r="BB118" i="13" s="1"/>
  <c r="BB44" i="13"/>
  <c r="BB136" i="13" s="1"/>
  <c r="BB33" i="13"/>
  <c r="BB125" i="13" s="1"/>
  <c r="BB19" i="13"/>
  <c r="BB111" i="13" s="1"/>
  <c r="AA52" i="6"/>
  <c r="Z53" i="6"/>
  <c r="BC4" i="13"/>
  <c r="BD97" i="13"/>
  <c r="BD5" i="13"/>
  <c r="BA186" i="13" l="1"/>
  <c r="BB183" i="13"/>
  <c r="BC14" i="13"/>
  <c r="BC106" i="13" s="1"/>
  <c r="BC10" i="13"/>
  <c r="BC102" i="13" s="1"/>
  <c r="BC51" i="13"/>
  <c r="BC143" i="13" s="1"/>
  <c r="BC62" i="13"/>
  <c r="BC154" i="13" s="1"/>
  <c r="BC44" i="13"/>
  <c r="BC136" i="13" s="1"/>
  <c r="BC26" i="13"/>
  <c r="BC118" i="13" s="1"/>
  <c r="BC23" i="13"/>
  <c r="BC115" i="13" s="1"/>
  <c r="BC76" i="13"/>
  <c r="BC168" i="13" s="1"/>
  <c r="BC74" i="13"/>
  <c r="BC166" i="13" s="1"/>
  <c r="BC83" i="13"/>
  <c r="BC175" i="13" s="1"/>
  <c r="BC22" i="13"/>
  <c r="BC114" i="13" s="1"/>
  <c r="BC13" i="13"/>
  <c r="BC105" i="13" s="1"/>
  <c r="BC59" i="13"/>
  <c r="BC151" i="13" s="1"/>
  <c r="BC33" i="13"/>
  <c r="BC125" i="13" s="1"/>
  <c r="BC52" i="13"/>
  <c r="BC144" i="13" s="1"/>
  <c r="BC34" i="13"/>
  <c r="BC126" i="13" s="1"/>
  <c r="BC32" i="13"/>
  <c r="BC124" i="13" s="1"/>
  <c r="BC84" i="13"/>
  <c r="BC176" i="13" s="1"/>
  <c r="BC82" i="13"/>
  <c r="BC174" i="13" s="1"/>
  <c r="BC9" i="13"/>
  <c r="BC101" i="13" s="1"/>
  <c r="BC8" i="13"/>
  <c r="BC100" i="13" s="1"/>
  <c r="BC67" i="13"/>
  <c r="BC159" i="13" s="1"/>
  <c r="BC41" i="13"/>
  <c r="BC133" i="13" s="1"/>
  <c r="BC60" i="13"/>
  <c r="BC152" i="13" s="1"/>
  <c r="BC42" i="13"/>
  <c r="BC134" i="13" s="1"/>
  <c r="BC40" i="13"/>
  <c r="BC132" i="13" s="1"/>
  <c r="BC66" i="13"/>
  <c r="BC158" i="13" s="1"/>
  <c r="BC58" i="13"/>
  <c r="BC150" i="13" s="1"/>
  <c r="BC61" i="13"/>
  <c r="BC153" i="13" s="1"/>
  <c r="BC17" i="13"/>
  <c r="BC109" i="13" s="1"/>
  <c r="BC16" i="13"/>
  <c r="BC108" i="13" s="1"/>
  <c r="BC24" i="13"/>
  <c r="BC116" i="13" s="1"/>
  <c r="BC189" i="13" s="1"/>
  <c r="BC49" i="13"/>
  <c r="BC141" i="13" s="1"/>
  <c r="BC31" i="13"/>
  <c r="BC123" i="13" s="1"/>
  <c r="BC50" i="13"/>
  <c r="BC142" i="13" s="1"/>
  <c r="BC48" i="13"/>
  <c r="BC140" i="13" s="1"/>
  <c r="BC68" i="13"/>
  <c r="BC160" i="13" s="1"/>
  <c r="BC77" i="13"/>
  <c r="BC169" i="13" s="1"/>
  <c r="BC78" i="13"/>
  <c r="BC170" i="13" s="1"/>
  <c r="BC25" i="13"/>
  <c r="BC117" i="13" s="1"/>
  <c r="BC21" i="13"/>
  <c r="BC113" i="13" s="1"/>
  <c r="BC30" i="13"/>
  <c r="BC122" i="13" s="1"/>
  <c r="BC57" i="13"/>
  <c r="BC149" i="13" s="1"/>
  <c r="BC39" i="13"/>
  <c r="BC131" i="13" s="1"/>
  <c r="BC29" i="13"/>
  <c r="BC121" i="13" s="1"/>
  <c r="BC56" i="13"/>
  <c r="BC148" i="13" s="1"/>
  <c r="BC69" i="13"/>
  <c r="BC161" i="13" s="1"/>
  <c r="BC85" i="13"/>
  <c r="BC177" i="13" s="1"/>
  <c r="BC86" i="13"/>
  <c r="BC178" i="13" s="1"/>
  <c r="BC12" i="13"/>
  <c r="BC104" i="13" s="1"/>
  <c r="BC27" i="13"/>
  <c r="BC119" i="13" s="1"/>
  <c r="BC38" i="13"/>
  <c r="BC130" i="13" s="1"/>
  <c r="BC65" i="13"/>
  <c r="BC157" i="13" s="1"/>
  <c r="BC47" i="13"/>
  <c r="BC139" i="13" s="1"/>
  <c r="BC37" i="13"/>
  <c r="BC129" i="13" s="1"/>
  <c r="BC63" i="13"/>
  <c r="BC155" i="13" s="1"/>
  <c r="BC71" i="13"/>
  <c r="BC163" i="13" s="1"/>
  <c r="BC72" i="13"/>
  <c r="BC164" i="13" s="1"/>
  <c r="BC73" i="13"/>
  <c r="BC165" i="13" s="1"/>
  <c r="BC11" i="13"/>
  <c r="BC103" i="13" s="1"/>
  <c r="BC20" i="13"/>
  <c r="BC112" i="13" s="1"/>
  <c r="BC35" i="13"/>
  <c r="BC127" i="13" s="1"/>
  <c r="BC46" i="13"/>
  <c r="BC138" i="13" s="1"/>
  <c r="BC28" i="13"/>
  <c r="BC120" i="13" s="1"/>
  <c r="BC55" i="13"/>
  <c r="BC147" i="13" s="1"/>
  <c r="BC45" i="13"/>
  <c r="BC137" i="13" s="1"/>
  <c r="BC64" i="13"/>
  <c r="BC156" i="13" s="1"/>
  <c r="BC79" i="13"/>
  <c r="BC171" i="13" s="1"/>
  <c r="BC80" i="13"/>
  <c r="BC172" i="13" s="1"/>
  <c r="BC81" i="13"/>
  <c r="BC173" i="13" s="1"/>
  <c r="BC19" i="13"/>
  <c r="BC111" i="13" s="1"/>
  <c r="BC15" i="13"/>
  <c r="BC107" i="13" s="1"/>
  <c r="BC43" i="13"/>
  <c r="BC135" i="13" s="1"/>
  <c r="BC54" i="13"/>
  <c r="BC146" i="13" s="1"/>
  <c r="BC36" i="13"/>
  <c r="BC128" i="13" s="1"/>
  <c r="BC18" i="13"/>
  <c r="BC110" i="13" s="1"/>
  <c r="BC53" i="13"/>
  <c r="BC145" i="13" s="1"/>
  <c r="BC70" i="13"/>
  <c r="BC162" i="13" s="1"/>
  <c r="BC87" i="13"/>
  <c r="BC179" i="13" s="1"/>
  <c r="BC75" i="13"/>
  <c r="BC167" i="13" s="1"/>
  <c r="BB184" i="13"/>
  <c r="BB188" i="13"/>
  <c r="BB185" i="13"/>
  <c r="BB90" i="13"/>
  <c r="BD7" i="13"/>
  <c r="BD6" i="13" s="1"/>
  <c r="AA53" i="6"/>
  <c r="Z54" i="6"/>
  <c r="BD4" i="13"/>
  <c r="BE97" i="13"/>
  <c r="BE5" i="13"/>
  <c r="BC183" i="13" l="1"/>
  <c r="BC90" i="13"/>
  <c r="BC184" i="13"/>
  <c r="BD24" i="13"/>
  <c r="BD116" i="13" s="1"/>
  <c r="BD189" i="13" s="1"/>
  <c r="BD10" i="13"/>
  <c r="BD102" i="13" s="1"/>
  <c r="BD21" i="13"/>
  <c r="BD113" i="13" s="1"/>
  <c r="BD38" i="13"/>
  <c r="BD130" i="13" s="1"/>
  <c r="BD57" i="13"/>
  <c r="BD149" i="13" s="1"/>
  <c r="BD55" i="13"/>
  <c r="BD147" i="13" s="1"/>
  <c r="BD37" i="13"/>
  <c r="BD129" i="13" s="1"/>
  <c r="BD70" i="13"/>
  <c r="BD162" i="13" s="1"/>
  <c r="BD87" i="13"/>
  <c r="BD179" i="13" s="1"/>
  <c r="BD80" i="13"/>
  <c r="BD172" i="13" s="1"/>
  <c r="BD35" i="13"/>
  <c r="BD127" i="13" s="1"/>
  <c r="BD36" i="13"/>
  <c r="BD128" i="13" s="1"/>
  <c r="BD53" i="13"/>
  <c r="BD145" i="13" s="1"/>
  <c r="BD83" i="13"/>
  <c r="BD175" i="13" s="1"/>
  <c r="BD62" i="13"/>
  <c r="BD154" i="13" s="1"/>
  <c r="BD66" i="13"/>
  <c r="BD158" i="13" s="1"/>
  <c r="BD33" i="13"/>
  <c r="BD125" i="13" s="1"/>
  <c r="BD69" i="13"/>
  <c r="BD161" i="13" s="1"/>
  <c r="BD17" i="13"/>
  <c r="BD109" i="13" s="1"/>
  <c r="BD50" i="13"/>
  <c r="BD142" i="13" s="1"/>
  <c r="BD29" i="13"/>
  <c r="BD121" i="13" s="1"/>
  <c r="BD11" i="13"/>
  <c r="BD103" i="13" s="1"/>
  <c r="BD13" i="13"/>
  <c r="BD105" i="13" s="1"/>
  <c r="BD27" i="13"/>
  <c r="BD119" i="13" s="1"/>
  <c r="BD46" i="13"/>
  <c r="BD138" i="13" s="1"/>
  <c r="BD28" i="13"/>
  <c r="BD120" i="13" s="1"/>
  <c r="BD15" i="13"/>
  <c r="BD107" i="13" s="1"/>
  <c r="BD45" i="13"/>
  <c r="BD137" i="13" s="1"/>
  <c r="BD76" i="13"/>
  <c r="BD168" i="13" s="1"/>
  <c r="BD67" i="13"/>
  <c r="BD159" i="13" s="1"/>
  <c r="BD75" i="13"/>
  <c r="BD167" i="13" s="1"/>
  <c r="BD19" i="13"/>
  <c r="BD111" i="13" s="1"/>
  <c r="BD54" i="13"/>
  <c r="BD146" i="13" s="1"/>
  <c r="BD18" i="13"/>
  <c r="BD110" i="13" s="1"/>
  <c r="BD74" i="13"/>
  <c r="BD166" i="13" s="1"/>
  <c r="BD82" i="13"/>
  <c r="BD174" i="13" s="1"/>
  <c r="BD40" i="13"/>
  <c r="BD132" i="13" s="1"/>
  <c r="BD52" i="13"/>
  <c r="BD144" i="13" s="1"/>
  <c r="BD68" i="13"/>
  <c r="BD160" i="13" s="1"/>
  <c r="BD48" i="13"/>
  <c r="BD140" i="13" s="1"/>
  <c r="BD73" i="13"/>
  <c r="BD165" i="13" s="1"/>
  <c r="BD41" i="13"/>
  <c r="BD133" i="13" s="1"/>
  <c r="BD23" i="13"/>
  <c r="BD115" i="13" s="1"/>
  <c r="BD84" i="13"/>
  <c r="BD176" i="13" s="1"/>
  <c r="BD26" i="13"/>
  <c r="BD118" i="13" s="1"/>
  <c r="BD22" i="13"/>
  <c r="BD114" i="13" s="1"/>
  <c r="BD25" i="13"/>
  <c r="BD117" i="13" s="1"/>
  <c r="BD65" i="13"/>
  <c r="BD157" i="13" s="1"/>
  <c r="BD61" i="13"/>
  <c r="BD153" i="13" s="1"/>
  <c r="BD9" i="13"/>
  <c r="BD101" i="13" s="1"/>
  <c r="BD42" i="13"/>
  <c r="BD134" i="13" s="1"/>
  <c r="BD8" i="13"/>
  <c r="BD100" i="13" s="1"/>
  <c r="BD85" i="13"/>
  <c r="BD177" i="13" s="1"/>
  <c r="BD72" i="13"/>
  <c r="BD164" i="13" s="1"/>
  <c r="BD14" i="13"/>
  <c r="BD106" i="13" s="1"/>
  <c r="BD32" i="13"/>
  <c r="BD124" i="13" s="1"/>
  <c r="BD43" i="13"/>
  <c r="BD135" i="13" s="1"/>
  <c r="BD44" i="13"/>
  <c r="BD136" i="13" s="1"/>
  <c r="BD60" i="13"/>
  <c r="BD152" i="13" s="1"/>
  <c r="BD34" i="13"/>
  <c r="BD126" i="13" s="1"/>
  <c r="BD58" i="13"/>
  <c r="BD150" i="13" s="1"/>
  <c r="BD39" i="13"/>
  <c r="BD131" i="13" s="1"/>
  <c r="BD47" i="13"/>
  <c r="BD139" i="13" s="1"/>
  <c r="BD51" i="13"/>
  <c r="BD143" i="13" s="1"/>
  <c r="BD31" i="13"/>
  <c r="BD123" i="13" s="1"/>
  <c r="BD77" i="13"/>
  <c r="BD169" i="13" s="1"/>
  <c r="BD56" i="13"/>
  <c r="BD148" i="13" s="1"/>
  <c r="BD81" i="13"/>
  <c r="BD173" i="13" s="1"/>
  <c r="BD63" i="13"/>
  <c r="BD155" i="13" s="1"/>
  <c r="BD59" i="13"/>
  <c r="BD151" i="13" s="1"/>
  <c r="BD78" i="13"/>
  <c r="BD170" i="13" s="1"/>
  <c r="BD20" i="13"/>
  <c r="BD112" i="13" s="1"/>
  <c r="BD86" i="13"/>
  <c r="BD178" i="13" s="1"/>
  <c r="BD79" i="13"/>
  <c r="BD171" i="13" s="1"/>
  <c r="BD71" i="13"/>
  <c r="BD163" i="13" s="1"/>
  <c r="BD16" i="13"/>
  <c r="BD108" i="13" s="1"/>
  <c r="BD12" i="13"/>
  <c r="BD104" i="13" s="1"/>
  <c r="BD64" i="13"/>
  <c r="BD156" i="13" s="1"/>
  <c r="BD30" i="13"/>
  <c r="BD122" i="13" s="1"/>
  <c r="BD49" i="13"/>
  <c r="BD141" i="13" s="1"/>
  <c r="BC188" i="13"/>
  <c r="BC185" i="13"/>
  <c r="BB186" i="13"/>
  <c r="BE7" i="13"/>
  <c r="BE6" i="13" s="1"/>
  <c r="Z55" i="6"/>
  <c r="AA54" i="6"/>
  <c r="BE4" i="13"/>
  <c r="BF97" i="13"/>
  <c r="BF5" i="13"/>
  <c r="BC186" i="13" l="1"/>
  <c r="BD184" i="13"/>
  <c r="BD90" i="13"/>
  <c r="BD183" i="13"/>
  <c r="BD188" i="13"/>
  <c r="BD185" i="13"/>
  <c r="BE8" i="13"/>
  <c r="BE100" i="13" s="1"/>
  <c r="BE27" i="13"/>
  <c r="BE119" i="13" s="1"/>
  <c r="BE38" i="13"/>
  <c r="BE130" i="13" s="1"/>
  <c r="BE26" i="13"/>
  <c r="BE118" i="13" s="1"/>
  <c r="BE48" i="13"/>
  <c r="BE140" i="13" s="1"/>
  <c r="BE25" i="13"/>
  <c r="BE117" i="13" s="1"/>
  <c r="BE70" i="13"/>
  <c r="BE162" i="13" s="1"/>
  <c r="BE86" i="13"/>
  <c r="BE178" i="13" s="1"/>
  <c r="BE73" i="13"/>
  <c r="BE165" i="13" s="1"/>
  <c r="BE12" i="13"/>
  <c r="BE104" i="13" s="1"/>
  <c r="BE42" i="13"/>
  <c r="BE134" i="13" s="1"/>
  <c r="BE31" i="13"/>
  <c r="BE123" i="13" s="1"/>
  <c r="BE39" i="13"/>
  <c r="BE131" i="13" s="1"/>
  <c r="BE30" i="13"/>
  <c r="BE122" i="13" s="1"/>
  <c r="BE41" i="13"/>
  <c r="BE133" i="13" s="1"/>
  <c r="BE29" i="13"/>
  <c r="BE121" i="13" s="1"/>
  <c r="BE72" i="13"/>
  <c r="BE164" i="13" s="1"/>
  <c r="BE59" i="13"/>
  <c r="BE151" i="13" s="1"/>
  <c r="BE75" i="13"/>
  <c r="BE167" i="13" s="1"/>
  <c r="BE16" i="13"/>
  <c r="BE108" i="13" s="1"/>
  <c r="BE24" i="13"/>
  <c r="BE116" i="13" s="1"/>
  <c r="BE189" i="13" s="1"/>
  <c r="BE9" i="13"/>
  <c r="BE101" i="13" s="1"/>
  <c r="BE65" i="13"/>
  <c r="BE157" i="13" s="1"/>
  <c r="BE28" i="13"/>
  <c r="BE120" i="13" s="1"/>
  <c r="BE19" i="13"/>
  <c r="BE111" i="13" s="1"/>
  <c r="BE17" i="13"/>
  <c r="BE109" i="13" s="1"/>
  <c r="BE82" i="13"/>
  <c r="BE174" i="13" s="1"/>
  <c r="BE37" i="13"/>
  <c r="BE129" i="13" s="1"/>
  <c r="BE44" i="13"/>
  <c r="BE136" i="13" s="1"/>
  <c r="BE84" i="13"/>
  <c r="BE176" i="13" s="1"/>
  <c r="BE54" i="13"/>
  <c r="BE146" i="13" s="1"/>
  <c r="BE46" i="13"/>
  <c r="BE138" i="13" s="1"/>
  <c r="BE32" i="13"/>
  <c r="BE124" i="13" s="1"/>
  <c r="BE43" i="13"/>
  <c r="BE135" i="13" s="1"/>
  <c r="BE51" i="13"/>
  <c r="BE143" i="13" s="1"/>
  <c r="BE45" i="13"/>
  <c r="BE137" i="13" s="1"/>
  <c r="BE56" i="13"/>
  <c r="BE148" i="13" s="1"/>
  <c r="BE74" i="13"/>
  <c r="BE166" i="13" s="1"/>
  <c r="BE61" i="13"/>
  <c r="BE153" i="13" s="1"/>
  <c r="BE77" i="13"/>
  <c r="BE169" i="13" s="1"/>
  <c r="BE20" i="13"/>
  <c r="BE112" i="13" s="1"/>
  <c r="BE79" i="13"/>
  <c r="BE171" i="13" s="1"/>
  <c r="BE55" i="13"/>
  <c r="BE147" i="13" s="1"/>
  <c r="BE78" i="13"/>
  <c r="BE170" i="13" s="1"/>
  <c r="BE81" i="13"/>
  <c r="BE173" i="13" s="1"/>
  <c r="BE36" i="13"/>
  <c r="BE128" i="13" s="1"/>
  <c r="BE18" i="13"/>
  <c r="BE110" i="13" s="1"/>
  <c r="BE66" i="13"/>
  <c r="BE158" i="13" s="1"/>
  <c r="BE58" i="13"/>
  <c r="BE150" i="13" s="1"/>
  <c r="BE23" i="13"/>
  <c r="BE115" i="13" s="1"/>
  <c r="BE21" i="13"/>
  <c r="BE113" i="13" s="1"/>
  <c r="BE71" i="13"/>
  <c r="BE163" i="13" s="1"/>
  <c r="BE50" i="13"/>
  <c r="BE142" i="13" s="1"/>
  <c r="BE33" i="13"/>
  <c r="BE125" i="13" s="1"/>
  <c r="BE47" i="13"/>
  <c r="BE139" i="13" s="1"/>
  <c r="BE53" i="13"/>
  <c r="BE145" i="13" s="1"/>
  <c r="BE49" i="13"/>
  <c r="BE141" i="13" s="1"/>
  <c r="BE60" i="13"/>
  <c r="BE152" i="13" s="1"/>
  <c r="BE76" i="13"/>
  <c r="BE168" i="13" s="1"/>
  <c r="BE63" i="13"/>
  <c r="BE155" i="13" s="1"/>
  <c r="BE11" i="13"/>
  <c r="BE103" i="13" s="1"/>
  <c r="BE34" i="13"/>
  <c r="BE126" i="13" s="1"/>
  <c r="BE10" i="13"/>
  <c r="BE102" i="13" s="1"/>
  <c r="BE62" i="13"/>
  <c r="BE154" i="13" s="1"/>
  <c r="BE15" i="13"/>
  <c r="BE107" i="13" s="1"/>
  <c r="BE35" i="13"/>
  <c r="BE127" i="13" s="1"/>
  <c r="BE14" i="13"/>
  <c r="BE106" i="13" s="1"/>
  <c r="BE57" i="13"/>
  <c r="BE149" i="13" s="1"/>
  <c r="BE13" i="13"/>
  <c r="BE105" i="13" s="1"/>
  <c r="BE64" i="13"/>
  <c r="BE156" i="13" s="1"/>
  <c r="BE80" i="13"/>
  <c r="BE172" i="13" s="1"/>
  <c r="BE67" i="13"/>
  <c r="BE159" i="13" s="1"/>
  <c r="BE83" i="13"/>
  <c r="BE175" i="13" s="1"/>
  <c r="BE87" i="13"/>
  <c r="BE179" i="13" s="1"/>
  <c r="BE40" i="13"/>
  <c r="BE132" i="13" s="1"/>
  <c r="BE69" i="13"/>
  <c r="BE161" i="13" s="1"/>
  <c r="BE52" i="13"/>
  <c r="BE144" i="13" s="1"/>
  <c r="BE22" i="13"/>
  <c r="BE114" i="13" s="1"/>
  <c r="BE68" i="13"/>
  <c r="BE160" i="13" s="1"/>
  <c r="BE85" i="13"/>
  <c r="BE177" i="13" s="1"/>
  <c r="BF7" i="13"/>
  <c r="BF6" i="13" s="1"/>
  <c r="BF22" i="13" s="1"/>
  <c r="BF114" i="13" s="1"/>
  <c r="Z56" i="6"/>
  <c r="AA55" i="6"/>
  <c r="BF4" i="13"/>
  <c r="BG97" i="13"/>
  <c r="BG5" i="13"/>
  <c r="BD186" i="13" l="1"/>
  <c r="BE184" i="13"/>
  <c r="BE183" i="13"/>
  <c r="BE90" i="13"/>
  <c r="BF41" i="13"/>
  <c r="BF133" i="13" s="1"/>
  <c r="BF79" i="13"/>
  <c r="BF171" i="13" s="1"/>
  <c r="BF39" i="13"/>
  <c r="BF131" i="13" s="1"/>
  <c r="BF68" i="13"/>
  <c r="BF160" i="13" s="1"/>
  <c r="BF80" i="13"/>
  <c r="BF172" i="13" s="1"/>
  <c r="BF58" i="13"/>
  <c r="BF150" i="13" s="1"/>
  <c r="BF77" i="13"/>
  <c r="BF169" i="13" s="1"/>
  <c r="BF61" i="13"/>
  <c r="BF153" i="13" s="1"/>
  <c r="BF9" i="13"/>
  <c r="BF101" i="13" s="1"/>
  <c r="BF38" i="13"/>
  <c r="BF130" i="13" s="1"/>
  <c r="BF27" i="13"/>
  <c r="BF119" i="13" s="1"/>
  <c r="BF56" i="13"/>
  <c r="BF148" i="13" s="1"/>
  <c r="BF20" i="13"/>
  <c r="BF112" i="13" s="1"/>
  <c r="BF72" i="13"/>
  <c r="BF164" i="13" s="1"/>
  <c r="BF75" i="13"/>
  <c r="BF167" i="13" s="1"/>
  <c r="BF59" i="13"/>
  <c r="BF151" i="13" s="1"/>
  <c r="BF57" i="13"/>
  <c r="BF149" i="13" s="1"/>
  <c r="BF37" i="13"/>
  <c r="BF129" i="13" s="1"/>
  <c r="BF23" i="13"/>
  <c r="BF115" i="13" s="1"/>
  <c r="BF54" i="13"/>
  <c r="BF146" i="13" s="1"/>
  <c r="BF18" i="13"/>
  <c r="BF110" i="13" s="1"/>
  <c r="BF87" i="13"/>
  <c r="BF179" i="13" s="1"/>
  <c r="BF64" i="13"/>
  <c r="BF156" i="13" s="1"/>
  <c r="BF48" i="13"/>
  <c r="BF140" i="13" s="1"/>
  <c r="BF73" i="13"/>
  <c r="BF165" i="13" s="1"/>
  <c r="BF44" i="13"/>
  <c r="BF136" i="13" s="1"/>
  <c r="BF55" i="13"/>
  <c r="BF147" i="13" s="1"/>
  <c r="BF36" i="13"/>
  <c r="BF128" i="13" s="1"/>
  <c r="BF19" i="13"/>
  <c r="BF111" i="13" s="1"/>
  <c r="BF52" i="13"/>
  <c r="BF144" i="13" s="1"/>
  <c r="BF16" i="13"/>
  <c r="BF108" i="13" s="1"/>
  <c r="BF78" i="13"/>
  <c r="BF170" i="13" s="1"/>
  <c r="BF84" i="13"/>
  <c r="BF176" i="13" s="1"/>
  <c r="BF49" i="13"/>
  <c r="BF141" i="13" s="1"/>
  <c r="BF71" i="13"/>
  <c r="BF163" i="13" s="1"/>
  <c r="BF29" i="13"/>
  <c r="BF121" i="13" s="1"/>
  <c r="BF53" i="13"/>
  <c r="BF145" i="13" s="1"/>
  <c r="BF35" i="13"/>
  <c r="BF127" i="13" s="1"/>
  <c r="BF15" i="13"/>
  <c r="BF107" i="13" s="1"/>
  <c r="BF30" i="13"/>
  <c r="BF122" i="13" s="1"/>
  <c r="BF14" i="13"/>
  <c r="BF106" i="13" s="1"/>
  <c r="BF76" i="13"/>
  <c r="BF168" i="13" s="1"/>
  <c r="BF60" i="13"/>
  <c r="BF152" i="13" s="1"/>
  <c r="BF40" i="13"/>
  <c r="BF132" i="13" s="1"/>
  <c r="BF70" i="13"/>
  <c r="BF162" i="13" s="1"/>
  <c r="BF82" i="13"/>
  <c r="BF174" i="13" s="1"/>
  <c r="BF85" i="13"/>
  <c r="BF177" i="13" s="1"/>
  <c r="BF69" i="13"/>
  <c r="BF161" i="13" s="1"/>
  <c r="BF25" i="13"/>
  <c r="BF117" i="13" s="1"/>
  <c r="BF51" i="13"/>
  <c r="BF143" i="13" s="1"/>
  <c r="BF34" i="13"/>
  <c r="BF126" i="13" s="1"/>
  <c r="BF11" i="13"/>
  <c r="BF103" i="13" s="1"/>
  <c r="BF28" i="13"/>
  <c r="BF120" i="13" s="1"/>
  <c r="BF12" i="13"/>
  <c r="BF104" i="13" s="1"/>
  <c r="BG7" i="13"/>
  <c r="BG6" i="13" s="1"/>
  <c r="BF62" i="13"/>
  <c r="BF154" i="13" s="1"/>
  <c r="BF74" i="13"/>
  <c r="BF166" i="13" s="1"/>
  <c r="BF83" i="13"/>
  <c r="BF175" i="13" s="1"/>
  <c r="BF67" i="13"/>
  <c r="BF159" i="13" s="1"/>
  <c r="BF21" i="13"/>
  <c r="BF113" i="13" s="1"/>
  <c r="BF47" i="13"/>
  <c r="BF139" i="13" s="1"/>
  <c r="BF33" i="13"/>
  <c r="BF125" i="13" s="1"/>
  <c r="BF50" i="13"/>
  <c r="BF142" i="13" s="1"/>
  <c r="BF26" i="13"/>
  <c r="BF118" i="13" s="1"/>
  <c r="BF10" i="13"/>
  <c r="BF102" i="13" s="1"/>
  <c r="BF86" i="13"/>
  <c r="BF178" i="13" s="1"/>
  <c r="BF66" i="13"/>
  <c r="BF158" i="13" s="1"/>
  <c r="BF81" i="13"/>
  <c r="BF173" i="13" s="1"/>
  <c r="BF65" i="13"/>
  <c r="BF157" i="13" s="1"/>
  <c r="BF17" i="13"/>
  <c r="BF109" i="13" s="1"/>
  <c r="BF43" i="13"/>
  <c r="BF135" i="13" s="1"/>
  <c r="BF32" i="13"/>
  <c r="BF124" i="13" s="1"/>
  <c r="BF46" i="13"/>
  <c r="BF138" i="13" s="1"/>
  <c r="BF24" i="13"/>
  <c r="BF116" i="13" s="1"/>
  <c r="BF189" i="13" s="1"/>
  <c r="BF8" i="13"/>
  <c r="BF100" i="13" s="1"/>
  <c r="BE188" i="13"/>
  <c r="BE185" i="13"/>
  <c r="BF45" i="13"/>
  <c r="BF137" i="13" s="1"/>
  <c r="BF63" i="13"/>
  <c r="BF155" i="13" s="1"/>
  <c r="BF13" i="13"/>
  <c r="BF105" i="13" s="1"/>
  <c r="BF31" i="13"/>
  <c r="BF123" i="13" s="1"/>
  <c r="BF42" i="13"/>
  <c r="BF134" i="13" s="1"/>
  <c r="AA56" i="6"/>
  <c r="Z57" i="6"/>
  <c r="BG4" i="13"/>
  <c r="BH97" i="13"/>
  <c r="BH5" i="13"/>
  <c r="BE186" i="13" l="1"/>
  <c r="BF184" i="13"/>
  <c r="BF183" i="13"/>
  <c r="BF90" i="13"/>
  <c r="BG10" i="13"/>
  <c r="BG102" i="13" s="1"/>
  <c r="BG26" i="13"/>
  <c r="BG118" i="13" s="1"/>
  <c r="BG45" i="13"/>
  <c r="BG137" i="13" s="1"/>
  <c r="BG50" i="13"/>
  <c r="BG142" i="13" s="1"/>
  <c r="BG35" i="13"/>
  <c r="BG127" i="13" s="1"/>
  <c r="BG59" i="13"/>
  <c r="BG151" i="13" s="1"/>
  <c r="BG75" i="13"/>
  <c r="BG167" i="13" s="1"/>
  <c r="BG13" i="13"/>
  <c r="BG105" i="13" s="1"/>
  <c r="BG68" i="13"/>
  <c r="BG160" i="13" s="1"/>
  <c r="BG55" i="13"/>
  <c r="BG147" i="13" s="1"/>
  <c r="BG51" i="13"/>
  <c r="BG143" i="13" s="1"/>
  <c r="BG12" i="13"/>
  <c r="BG104" i="13" s="1"/>
  <c r="BG28" i="13"/>
  <c r="BG120" i="13" s="1"/>
  <c r="BG49" i="13"/>
  <c r="BG141" i="13" s="1"/>
  <c r="BG11" i="13"/>
  <c r="BG103" i="13" s="1"/>
  <c r="BG37" i="13"/>
  <c r="BG129" i="13" s="1"/>
  <c r="BG61" i="13"/>
  <c r="BG153" i="13" s="1"/>
  <c r="BG77" i="13"/>
  <c r="BG169" i="13" s="1"/>
  <c r="BG17" i="13"/>
  <c r="BG109" i="13" s="1"/>
  <c r="BG76" i="13"/>
  <c r="BG168" i="13" s="1"/>
  <c r="BG64" i="13"/>
  <c r="BG156" i="13" s="1"/>
  <c r="BG71" i="13"/>
  <c r="BG163" i="13" s="1"/>
  <c r="BG70" i="13"/>
  <c r="BG162" i="13" s="1"/>
  <c r="BG14" i="13"/>
  <c r="BG106" i="13" s="1"/>
  <c r="BG30" i="13"/>
  <c r="BG122" i="13" s="1"/>
  <c r="BG52" i="13"/>
  <c r="BG144" i="13" s="1"/>
  <c r="BG15" i="13"/>
  <c r="BG107" i="13" s="1"/>
  <c r="BG39" i="13"/>
  <c r="BG131" i="13" s="1"/>
  <c r="BG63" i="13"/>
  <c r="BG155" i="13" s="1"/>
  <c r="BG79" i="13"/>
  <c r="BG171" i="13" s="1"/>
  <c r="BG21" i="13"/>
  <c r="BG113" i="13" s="1"/>
  <c r="BG72" i="13"/>
  <c r="BG164" i="13" s="1"/>
  <c r="BG44" i="13"/>
  <c r="BG136" i="13" s="1"/>
  <c r="BG16" i="13"/>
  <c r="BG108" i="13" s="1"/>
  <c r="BG32" i="13"/>
  <c r="BG124" i="13" s="1"/>
  <c r="BG54" i="13"/>
  <c r="BG146" i="13" s="1"/>
  <c r="BG19" i="13"/>
  <c r="BG111" i="13" s="1"/>
  <c r="BG43" i="13"/>
  <c r="BG135" i="13" s="1"/>
  <c r="BG65" i="13"/>
  <c r="BG157" i="13" s="1"/>
  <c r="BG81" i="13"/>
  <c r="BG173" i="13" s="1"/>
  <c r="BG25" i="13"/>
  <c r="BG117" i="13" s="1"/>
  <c r="BG53" i="13"/>
  <c r="BG145" i="13" s="1"/>
  <c r="BG80" i="13"/>
  <c r="BG172" i="13" s="1"/>
  <c r="BG31" i="13"/>
  <c r="BG123" i="13" s="1"/>
  <c r="BG82" i="13"/>
  <c r="BG174" i="13" s="1"/>
  <c r="BG18" i="13"/>
  <c r="BG110" i="13" s="1"/>
  <c r="BG34" i="13"/>
  <c r="BG126" i="13" s="1"/>
  <c r="BG56" i="13"/>
  <c r="BG148" i="13" s="1"/>
  <c r="BG23" i="13"/>
  <c r="BG115" i="13" s="1"/>
  <c r="BG47" i="13"/>
  <c r="BG139" i="13" s="1"/>
  <c r="BG67" i="13"/>
  <c r="BG159" i="13" s="1"/>
  <c r="BG83" i="13"/>
  <c r="BG175" i="13" s="1"/>
  <c r="BG29" i="13"/>
  <c r="BG121" i="13" s="1"/>
  <c r="BG66" i="13"/>
  <c r="BG158" i="13" s="1"/>
  <c r="BG86" i="13"/>
  <c r="BG178" i="13" s="1"/>
  <c r="BG38" i="13"/>
  <c r="BG130" i="13" s="1"/>
  <c r="BG20" i="13"/>
  <c r="BG112" i="13" s="1"/>
  <c r="BG36" i="13"/>
  <c r="BG128" i="13" s="1"/>
  <c r="BG58" i="13"/>
  <c r="BG150" i="13" s="1"/>
  <c r="BG27" i="13"/>
  <c r="BG119" i="13" s="1"/>
  <c r="BG40" i="13"/>
  <c r="BG132" i="13" s="1"/>
  <c r="BG69" i="13"/>
  <c r="BG161" i="13" s="1"/>
  <c r="BG85" i="13"/>
  <c r="BG177" i="13" s="1"/>
  <c r="BG57" i="13"/>
  <c r="BG149" i="13" s="1"/>
  <c r="BG74" i="13"/>
  <c r="BG166" i="13" s="1"/>
  <c r="BG62" i="13"/>
  <c r="BG154" i="13" s="1"/>
  <c r="BG22" i="13"/>
  <c r="BG114" i="13" s="1"/>
  <c r="BG42" i="13"/>
  <c r="BG134" i="13" s="1"/>
  <c r="BG87" i="13"/>
  <c r="BG179" i="13" s="1"/>
  <c r="BG8" i="13"/>
  <c r="BG100" i="13" s="1"/>
  <c r="BG24" i="13"/>
  <c r="BG116" i="13" s="1"/>
  <c r="BG189" i="13" s="1"/>
  <c r="BG41" i="13"/>
  <c r="BG133" i="13" s="1"/>
  <c r="BG46" i="13"/>
  <c r="BG138" i="13" s="1"/>
  <c r="BG33" i="13"/>
  <c r="BG125" i="13" s="1"/>
  <c r="BG48" i="13"/>
  <c r="BG140" i="13" s="1"/>
  <c r="BG73" i="13"/>
  <c r="BG165" i="13" s="1"/>
  <c r="BG9" i="13"/>
  <c r="BG101" i="13" s="1"/>
  <c r="BG60" i="13"/>
  <c r="BG152" i="13" s="1"/>
  <c r="BG84" i="13"/>
  <c r="BG176" i="13" s="1"/>
  <c r="BG78" i="13"/>
  <c r="BG170" i="13" s="1"/>
  <c r="BH7" i="13"/>
  <c r="BH6" i="13" s="1"/>
  <c r="BF188" i="13"/>
  <c r="BF185" i="13"/>
  <c r="AA57" i="6"/>
  <c r="Z58" i="6"/>
  <c r="BH4" i="13"/>
  <c r="BI97" i="13"/>
  <c r="BI5" i="13"/>
  <c r="BF186" i="13" l="1"/>
  <c r="BH20" i="13"/>
  <c r="BH112" i="13" s="1"/>
  <c r="BH59" i="13"/>
  <c r="BH151" i="13" s="1"/>
  <c r="BH33" i="13"/>
  <c r="BH125" i="13" s="1"/>
  <c r="BH74" i="13"/>
  <c r="BH166" i="13" s="1"/>
  <c r="BH76" i="13"/>
  <c r="BH168" i="13" s="1"/>
  <c r="BH18" i="13"/>
  <c r="BH110" i="13" s="1"/>
  <c r="BH56" i="13"/>
  <c r="BH148" i="13" s="1"/>
  <c r="BH46" i="13"/>
  <c r="BH138" i="13" s="1"/>
  <c r="BG90" i="13"/>
  <c r="BG183" i="13"/>
  <c r="BH16" i="13"/>
  <c r="BH108" i="13" s="1"/>
  <c r="BG184" i="13"/>
  <c r="BH45" i="13"/>
  <c r="BH137" i="13" s="1"/>
  <c r="BH57" i="13"/>
  <c r="BH149" i="13" s="1"/>
  <c r="BH41" i="13"/>
  <c r="BH133" i="13" s="1"/>
  <c r="BH55" i="13"/>
  <c r="BH147" i="13" s="1"/>
  <c r="BH35" i="13"/>
  <c r="BH127" i="13" s="1"/>
  <c r="BH25" i="13"/>
  <c r="BH117" i="13" s="1"/>
  <c r="BH10" i="13"/>
  <c r="BH102" i="13" s="1"/>
  <c r="BH43" i="13"/>
  <c r="BH135" i="13" s="1"/>
  <c r="BH72" i="13"/>
  <c r="BH164" i="13" s="1"/>
  <c r="BH14" i="13"/>
  <c r="BH106" i="13" s="1"/>
  <c r="BH70" i="13"/>
  <c r="BH162" i="13" s="1"/>
  <c r="BH29" i="13"/>
  <c r="BH121" i="13" s="1"/>
  <c r="BH34" i="13"/>
  <c r="BH126" i="13" s="1"/>
  <c r="BH68" i="13"/>
  <c r="BH160" i="13" s="1"/>
  <c r="BH60" i="13"/>
  <c r="BH152" i="13" s="1"/>
  <c r="BH21" i="13"/>
  <c r="BH113" i="13" s="1"/>
  <c r="BH85" i="13"/>
  <c r="BH177" i="13" s="1"/>
  <c r="BH44" i="13"/>
  <c r="BH136" i="13" s="1"/>
  <c r="BH77" i="13"/>
  <c r="BH169" i="13" s="1"/>
  <c r="BH42" i="13"/>
  <c r="BH134" i="13" s="1"/>
  <c r="BH39" i="13"/>
  <c r="BH131" i="13" s="1"/>
  <c r="BH23" i="13"/>
  <c r="BH115" i="13" s="1"/>
  <c r="BH32" i="13"/>
  <c r="BH124" i="13" s="1"/>
  <c r="BH31" i="13"/>
  <c r="BH123" i="13" s="1"/>
  <c r="BH71" i="13"/>
  <c r="BH163" i="13" s="1"/>
  <c r="BH19" i="13"/>
  <c r="BH111" i="13" s="1"/>
  <c r="BH30" i="13"/>
  <c r="BH122" i="13" s="1"/>
  <c r="BH86" i="13"/>
  <c r="BH178" i="13" s="1"/>
  <c r="BH47" i="13"/>
  <c r="BH139" i="13" s="1"/>
  <c r="BH15" i="13"/>
  <c r="BH107" i="13" s="1"/>
  <c r="BH50" i="13"/>
  <c r="BH142" i="13" s="1"/>
  <c r="BH28" i="13"/>
  <c r="BH120" i="13" s="1"/>
  <c r="BH75" i="13"/>
  <c r="BH167" i="13" s="1"/>
  <c r="BH12" i="13"/>
  <c r="BH104" i="13" s="1"/>
  <c r="BH73" i="13"/>
  <c r="BH165" i="13" s="1"/>
  <c r="BH69" i="13"/>
  <c r="BH161" i="13" s="1"/>
  <c r="BH84" i="13"/>
  <c r="BH176" i="13" s="1"/>
  <c r="BH37" i="13"/>
  <c r="BH129" i="13" s="1"/>
  <c r="BH61" i="13"/>
  <c r="BH153" i="13" s="1"/>
  <c r="BH11" i="13"/>
  <c r="BH103" i="13" s="1"/>
  <c r="BH48" i="13"/>
  <c r="BH140" i="13" s="1"/>
  <c r="BH26" i="13"/>
  <c r="BH118" i="13" s="1"/>
  <c r="BH87" i="13"/>
  <c r="BH179" i="13" s="1"/>
  <c r="BH82" i="13"/>
  <c r="BH174" i="13" s="1"/>
  <c r="BH66" i="13"/>
  <c r="BH158" i="13" s="1"/>
  <c r="BH83" i="13"/>
  <c r="BH175" i="13" s="1"/>
  <c r="BH67" i="13"/>
  <c r="BH159" i="13" s="1"/>
  <c r="BH53" i="13"/>
  <c r="BH145" i="13" s="1"/>
  <c r="BH54" i="13"/>
  <c r="BH146" i="13" s="1"/>
  <c r="BH17" i="13"/>
  <c r="BH109" i="13" s="1"/>
  <c r="BH40" i="13"/>
  <c r="BH132" i="13" s="1"/>
  <c r="BH24" i="13"/>
  <c r="BH116" i="13" s="1"/>
  <c r="BH189" i="13" s="1"/>
  <c r="BH8" i="13"/>
  <c r="BH100" i="13" s="1"/>
  <c r="BH64" i="13"/>
  <c r="BH156" i="13" s="1"/>
  <c r="BH81" i="13"/>
  <c r="BH173" i="13" s="1"/>
  <c r="BH65" i="13"/>
  <c r="BH157" i="13" s="1"/>
  <c r="BH51" i="13"/>
  <c r="BH143" i="13" s="1"/>
  <c r="BH52" i="13"/>
  <c r="BH144" i="13" s="1"/>
  <c r="BH13" i="13"/>
  <c r="BH105" i="13" s="1"/>
  <c r="BH38" i="13"/>
  <c r="BH130" i="13" s="1"/>
  <c r="BH22" i="13"/>
  <c r="BH114" i="13" s="1"/>
  <c r="BI7" i="13"/>
  <c r="BI6" i="13" s="1"/>
  <c r="BH80" i="13"/>
  <c r="BH172" i="13" s="1"/>
  <c r="BH58" i="13"/>
  <c r="BH150" i="13" s="1"/>
  <c r="BH78" i="13"/>
  <c r="BH170" i="13" s="1"/>
  <c r="BH62" i="13"/>
  <c r="BH154" i="13" s="1"/>
  <c r="BH79" i="13"/>
  <c r="BH171" i="13" s="1"/>
  <c r="BH63" i="13"/>
  <c r="BH155" i="13" s="1"/>
  <c r="BH27" i="13"/>
  <c r="BH119" i="13" s="1"/>
  <c r="BH49" i="13"/>
  <c r="BH141" i="13" s="1"/>
  <c r="BH9" i="13"/>
  <c r="BH101" i="13" s="1"/>
  <c r="BH36" i="13"/>
  <c r="BH128" i="13" s="1"/>
  <c r="BG188" i="13"/>
  <c r="BG185" i="13"/>
  <c r="AA58" i="6"/>
  <c r="Z59" i="6"/>
  <c r="BI4" i="13"/>
  <c r="BH188" i="13"/>
  <c r="BJ97" i="13"/>
  <c r="BJ5" i="13"/>
  <c r="BG186" i="13" l="1"/>
  <c r="BH184" i="13"/>
  <c r="BH185" i="13"/>
  <c r="BI24" i="13"/>
  <c r="BI116" i="13" s="1"/>
  <c r="BI189" i="13" s="1"/>
  <c r="BI29" i="13"/>
  <c r="BI121" i="13" s="1"/>
  <c r="BI54" i="13"/>
  <c r="BI146" i="13" s="1"/>
  <c r="BI32" i="13"/>
  <c r="BI124" i="13" s="1"/>
  <c r="BI39" i="13"/>
  <c r="BI131" i="13" s="1"/>
  <c r="BI63" i="13"/>
  <c r="BI155" i="13" s="1"/>
  <c r="BI79" i="13"/>
  <c r="BI171" i="13" s="1"/>
  <c r="BI23" i="13"/>
  <c r="BI115" i="13" s="1"/>
  <c r="BI188" i="13" s="1"/>
  <c r="BI68" i="13"/>
  <c r="BI160" i="13" s="1"/>
  <c r="BI87" i="13"/>
  <c r="BI179" i="13" s="1"/>
  <c r="BI38" i="13"/>
  <c r="BI130" i="13" s="1"/>
  <c r="BI74" i="13"/>
  <c r="BI166" i="13" s="1"/>
  <c r="BI18" i="13"/>
  <c r="BI110" i="13" s="1"/>
  <c r="BI44" i="13"/>
  <c r="BI136" i="13" s="1"/>
  <c r="BI60" i="13"/>
  <c r="BI152" i="13" s="1"/>
  <c r="BI57" i="13"/>
  <c r="BI149" i="13" s="1"/>
  <c r="BI73" i="13"/>
  <c r="BI165" i="13" s="1"/>
  <c r="BI86" i="13"/>
  <c r="BI178" i="13" s="1"/>
  <c r="BI50" i="13"/>
  <c r="BI142" i="13" s="1"/>
  <c r="BI80" i="13"/>
  <c r="BI172" i="13" s="1"/>
  <c r="BI28" i="13"/>
  <c r="BI120" i="13" s="1"/>
  <c r="BI41" i="13"/>
  <c r="BI133" i="13" s="1"/>
  <c r="BI56" i="13"/>
  <c r="BI148" i="13" s="1"/>
  <c r="BI34" i="13"/>
  <c r="BI126" i="13" s="1"/>
  <c r="BI43" i="13"/>
  <c r="BI135" i="13" s="1"/>
  <c r="BI65" i="13"/>
  <c r="BI157" i="13" s="1"/>
  <c r="BI81" i="13"/>
  <c r="BI173" i="13" s="1"/>
  <c r="BI27" i="13"/>
  <c r="BI119" i="13" s="1"/>
  <c r="BI70" i="13"/>
  <c r="BI162" i="13" s="1"/>
  <c r="BI13" i="13"/>
  <c r="BI105" i="13" s="1"/>
  <c r="BI76" i="13"/>
  <c r="BI168" i="13" s="1"/>
  <c r="BI78" i="13"/>
  <c r="BI170" i="13" s="1"/>
  <c r="BI59" i="13"/>
  <c r="BI151" i="13" s="1"/>
  <c r="BI8" i="13"/>
  <c r="BI100" i="13" s="1"/>
  <c r="BI45" i="13"/>
  <c r="BI137" i="13" s="1"/>
  <c r="BI10" i="13"/>
  <c r="BI102" i="13" s="1"/>
  <c r="BI36" i="13"/>
  <c r="BI128" i="13" s="1"/>
  <c r="BI47" i="13"/>
  <c r="BI139" i="13" s="1"/>
  <c r="BI67" i="13"/>
  <c r="BI159" i="13" s="1"/>
  <c r="BI83" i="13"/>
  <c r="BI175" i="13" s="1"/>
  <c r="BI40" i="13"/>
  <c r="BI132" i="13" s="1"/>
  <c r="BI72" i="13"/>
  <c r="BI164" i="13" s="1"/>
  <c r="BI84" i="13"/>
  <c r="BI176" i="13" s="1"/>
  <c r="BI58" i="13"/>
  <c r="BI150" i="13" s="1"/>
  <c r="BI85" i="13"/>
  <c r="BI177" i="13" s="1"/>
  <c r="BI51" i="13"/>
  <c r="BI143" i="13" s="1"/>
  <c r="BI55" i="13"/>
  <c r="BI147" i="13" s="1"/>
  <c r="BI31" i="13"/>
  <c r="BI123" i="13" s="1"/>
  <c r="BI53" i="13"/>
  <c r="BI145" i="13" s="1"/>
  <c r="BI15" i="13"/>
  <c r="BI107" i="13" s="1"/>
  <c r="BI9" i="13"/>
  <c r="BI101" i="13" s="1"/>
  <c r="BI49" i="13"/>
  <c r="BI141" i="13" s="1"/>
  <c r="BI14" i="13"/>
  <c r="BI106" i="13" s="1"/>
  <c r="BI69" i="13"/>
  <c r="BI161" i="13" s="1"/>
  <c r="BI62" i="13"/>
  <c r="BI154" i="13" s="1"/>
  <c r="BI35" i="13"/>
  <c r="BI127" i="13" s="1"/>
  <c r="BI64" i="13"/>
  <c r="BI156" i="13" s="1"/>
  <c r="BI42" i="13"/>
  <c r="BI134" i="13" s="1"/>
  <c r="BI71" i="13"/>
  <c r="BI163" i="13" s="1"/>
  <c r="BI12" i="13"/>
  <c r="BI104" i="13" s="1"/>
  <c r="BI17" i="13"/>
  <c r="BI109" i="13" s="1"/>
  <c r="BI46" i="13"/>
  <c r="BI138" i="13" s="1"/>
  <c r="BI22" i="13"/>
  <c r="BI114" i="13" s="1"/>
  <c r="BI33" i="13"/>
  <c r="BI125" i="13" s="1"/>
  <c r="BI48" i="13"/>
  <c r="BI140" i="13" s="1"/>
  <c r="BI11" i="13"/>
  <c r="BI103" i="13" s="1"/>
  <c r="BI16" i="13"/>
  <c r="BI108" i="13" s="1"/>
  <c r="BI21" i="13"/>
  <c r="BI113" i="13" s="1"/>
  <c r="BI26" i="13"/>
  <c r="BI118" i="13" s="1"/>
  <c r="BI75" i="13"/>
  <c r="BI167" i="13" s="1"/>
  <c r="BI20" i="13"/>
  <c r="BI112" i="13" s="1"/>
  <c r="BI25" i="13"/>
  <c r="BI117" i="13" s="1"/>
  <c r="BI52" i="13"/>
  <c r="BI144" i="13" s="1"/>
  <c r="BI30" i="13"/>
  <c r="BI122" i="13" s="1"/>
  <c r="BI37" i="13"/>
  <c r="BI129" i="13" s="1"/>
  <c r="BI61" i="13"/>
  <c r="BI153" i="13" s="1"/>
  <c r="BI77" i="13"/>
  <c r="BI169" i="13" s="1"/>
  <c r="BI19" i="13"/>
  <c r="BI111" i="13" s="1"/>
  <c r="BI66" i="13"/>
  <c r="BI158" i="13" s="1"/>
  <c r="BI82" i="13"/>
  <c r="BI174" i="13" s="1"/>
  <c r="BH183" i="13"/>
  <c r="BH90" i="13"/>
  <c r="BJ7" i="13"/>
  <c r="BJ6" i="13" s="1"/>
  <c r="Z60" i="6"/>
  <c r="AA59" i="6"/>
  <c r="BJ4" i="13"/>
  <c r="BK97" i="13"/>
  <c r="BK5" i="13"/>
  <c r="BH186" i="13" l="1"/>
  <c r="BI185" i="13"/>
  <c r="BJ17" i="13"/>
  <c r="BJ109" i="13" s="1"/>
  <c r="BJ29" i="13"/>
  <c r="BJ121" i="13" s="1"/>
  <c r="BJ10" i="13"/>
  <c r="BJ102" i="13" s="1"/>
  <c r="BJ63" i="13"/>
  <c r="BJ155" i="13" s="1"/>
  <c r="BI183" i="13"/>
  <c r="BI184" i="13"/>
  <c r="BI186" i="13" s="1"/>
  <c r="BJ86" i="13"/>
  <c r="BJ178" i="13" s="1"/>
  <c r="BJ73" i="13"/>
  <c r="BJ165" i="13" s="1"/>
  <c r="BJ70" i="13"/>
  <c r="BJ162" i="13" s="1"/>
  <c r="BJ13" i="13"/>
  <c r="BJ105" i="13" s="1"/>
  <c r="BJ31" i="13"/>
  <c r="BJ123" i="13" s="1"/>
  <c r="BJ65" i="13"/>
  <c r="BJ157" i="13" s="1"/>
  <c r="BJ35" i="13"/>
  <c r="BJ127" i="13" s="1"/>
  <c r="BJ43" i="13"/>
  <c r="BJ135" i="13" s="1"/>
  <c r="BJ72" i="13"/>
  <c r="BJ164" i="13" s="1"/>
  <c r="BJ36" i="13"/>
  <c r="BJ128" i="13" s="1"/>
  <c r="BI90" i="13"/>
  <c r="BJ79" i="13"/>
  <c r="BJ171" i="13" s="1"/>
  <c r="BJ58" i="13"/>
  <c r="BJ150" i="13" s="1"/>
  <c r="BJ49" i="13"/>
  <c r="BJ141" i="13" s="1"/>
  <c r="BJ71" i="13"/>
  <c r="BJ163" i="13" s="1"/>
  <c r="BJ38" i="13"/>
  <c r="BJ130" i="13" s="1"/>
  <c r="BJ12" i="13"/>
  <c r="BJ104" i="13" s="1"/>
  <c r="BJ14" i="13"/>
  <c r="BJ106" i="13" s="1"/>
  <c r="BJ74" i="13"/>
  <c r="BJ166" i="13" s="1"/>
  <c r="BJ39" i="13"/>
  <c r="BJ131" i="13" s="1"/>
  <c r="BJ42" i="13"/>
  <c r="BJ134" i="13" s="1"/>
  <c r="BJ16" i="13"/>
  <c r="BJ108" i="13" s="1"/>
  <c r="BJ40" i="13"/>
  <c r="BJ132" i="13" s="1"/>
  <c r="BJ15" i="13"/>
  <c r="BJ107" i="13" s="1"/>
  <c r="BJ45" i="13"/>
  <c r="BJ137" i="13" s="1"/>
  <c r="BJ57" i="13"/>
  <c r="BJ149" i="13" s="1"/>
  <c r="BJ27" i="13"/>
  <c r="BJ119" i="13" s="1"/>
  <c r="BJ11" i="13"/>
  <c r="BJ103" i="13" s="1"/>
  <c r="BJ68" i="13"/>
  <c r="BJ160" i="13" s="1"/>
  <c r="BJ55" i="13"/>
  <c r="BJ147" i="13" s="1"/>
  <c r="BJ25" i="13"/>
  <c r="BJ117" i="13" s="1"/>
  <c r="BJ9" i="13"/>
  <c r="BJ101" i="13" s="1"/>
  <c r="BJ84" i="13"/>
  <c r="BJ176" i="13" s="1"/>
  <c r="BJ83" i="13"/>
  <c r="BJ175" i="13" s="1"/>
  <c r="BJ30" i="13"/>
  <c r="BJ122" i="13" s="1"/>
  <c r="BJ8" i="13"/>
  <c r="BJ100" i="13" s="1"/>
  <c r="BJ69" i="13"/>
  <c r="BJ161" i="13" s="1"/>
  <c r="BJ26" i="13"/>
  <c r="BJ118" i="13" s="1"/>
  <c r="BJ64" i="13"/>
  <c r="BJ156" i="13" s="1"/>
  <c r="BJ28" i="13"/>
  <c r="BJ120" i="13" s="1"/>
  <c r="BJ51" i="13"/>
  <c r="BJ143" i="13" s="1"/>
  <c r="BJ21" i="13"/>
  <c r="BJ113" i="13" s="1"/>
  <c r="BJ34" i="13"/>
  <c r="BJ126" i="13" s="1"/>
  <c r="BJ41" i="13"/>
  <c r="BJ133" i="13" s="1"/>
  <c r="BJ85" i="13"/>
  <c r="BJ177" i="13" s="1"/>
  <c r="BJ82" i="13"/>
  <c r="BJ174" i="13" s="1"/>
  <c r="BJ54" i="13"/>
  <c r="BJ146" i="13" s="1"/>
  <c r="BJ53" i="13"/>
  <c r="BJ145" i="13" s="1"/>
  <c r="BJ75" i="13"/>
  <c r="BJ167" i="13" s="1"/>
  <c r="BJ52" i="13"/>
  <c r="BJ144" i="13" s="1"/>
  <c r="BK7" i="13"/>
  <c r="BK6" i="13" s="1"/>
  <c r="BJ61" i="13"/>
  <c r="BJ153" i="13" s="1"/>
  <c r="BJ32" i="13"/>
  <c r="BJ124" i="13" s="1"/>
  <c r="BJ67" i="13"/>
  <c r="BJ159" i="13" s="1"/>
  <c r="BJ22" i="13"/>
  <c r="BJ114" i="13" s="1"/>
  <c r="BJ78" i="13"/>
  <c r="BJ170" i="13" s="1"/>
  <c r="BJ62" i="13"/>
  <c r="BJ154" i="13" s="1"/>
  <c r="BJ50" i="13"/>
  <c r="BJ142" i="13" s="1"/>
  <c r="BJ24" i="13"/>
  <c r="BJ116" i="13" s="1"/>
  <c r="BJ189" i="13" s="1"/>
  <c r="BJ48" i="13"/>
  <c r="BJ140" i="13" s="1"/>
  <c r="BJ19" i="13"/>
  <c r="BJ111" i="13" s="1"/>
  <c r="BJ33" i="13"/>
  <c r="BJ125" i="13" s="1"/>
  <c r="BJ87" i="13"/>
  <c r="BJ179" i="13" s="1"/>
  <c r="BJ56" i="13"/>
  <c r="BJ148" i="13" s="1"/>
  <c r="BJ77" i="13"/>
  <c r="BJ169" i="13" s="1"/>
  <c r="BJ66" i="13"/>
  <c r="BJ158" i="13" s="1"/>
  <c r="BJ23" i="13"/>
  <c r="BJ115" i="13" s="1"/>
  <c r="BJ185" i="13" s="1"/>
  <c r="BJ47" i="13"/>
  <c r="BJ139" i="13" s="1"/>
  <c r="BJ80" i="13"/>
  <c r="BJ172" i="13" s="1"/>
  <c r="BJ37" i="13"/>
  <c r="BJ129" i="13" s="1"/>
  <c r="BJ81" i="13"/>
  <c r="BJ173" i="13" s="1"/>
  <c r="BJ59" i="13"/>
  <c r="BJ151" i="13" s="1"/>
  <c r="BJ18" i="13"/>
  <c r="BJ110" i="13" s="1"/>
  <c r="BJ76" i="13"/>
  <c r="BJ168" i="13" s="1"/>
  <c r="BJ60" i="13"/>
  <c r="BJ152" i="13" s="1"/>
  <c r="BJ46" i="13"/>
  <c r="BJ138" i="13" s="1"/>
  <c r="BJ20" i="13"/>
  <c r="BJ112" i="13" s="1"/>
  <c r="BJ44" i="13"/>
  <c r="BJ136" i="13" s="1"/>
  <c r="AA60" i="6"/>
  <c r="Z61" i="6"/>
  <c r="BK4" i="13"/>
  <c r="BL97" i="13"/>
  <c r="BL5" i="13"/>
  <c r="BK21" i="13" l="1"/>
  <c r="BK113" i="13" s="1"/>
  <c r="BK12" i="13"/>
  <c r="BK104" i="13" s="1"/>
  <c r="BK72" i="13"/>
  <c r="BK164" i="13" s="1"/>
  <c r="BK20" i="13"/>
  <c r="BK112" i="13" s="1"/>
  <c r="BK76" i="13"/>
  <c r="BK168" i="13" s="1"/>
  <c r="BK71" i="13"/>
  <c r="BK163" i="13" s="1"/>
  <c r="BK13" i="13"/>
  <c r="BK105" i="13" s="1"/>
  <c r="BK24" i="13"/>
  <c r="BK116" i="13" s="1"/>
  <c r="BK189" i="13" s="1"/>
  <c r="BK78" i="13"/>
  <c r="BK170" i="13" s="1"/>
  <c r="BK46" i="13"/>
  <c r="BK138" i="13" s="1"/>
  <c r="BK15" i="13"/>
  <c r="BK107" i="13" s="1"/>
  <c r="BK28" i="13"/>
  <c r="BK120" i="13" s="1"/>
  <c r="BK86" i="13"/>
  <c r="BK178" i="13" s="1"/>
  <c r="BK54" i="13"/>
  <c r="BK146" i="13" s="1"/>
  <c r="BK65" i="13"/>
  <c r="BK157" i="13" s="1"/>
  <c r="BK17" i="13"/>
  <c r="BK109" i="13" s="1"/>
  <c r="BK18" i="13"/>
  <c r="BK110" i="13" s="1"/>
  <c r="BK50" i="13"/>
  <c r="BK142" i="13" s="1"/>
  <c r="BK77" i="13"/>
  <c r="BK169" i="13" s="1"/>
  <c r="BK38" i="13"/>
  <c r="BK130" i="13" s="1"/>
  <c r="BK35" i="13"/>
  <c r="BK127" i="13" s="1"/>
  <c r="BK34" i="13"/>
  <c r="BK126" i="13" s="1"/>
  <c r="BK83" i="13"/>
  <c r="BK175" i="13" s="1"/>
  <c r="BK47" i="13"/>
  <c r="BK139" i="13" s="1"/>
  <c r="BK36" i="13"/>
  <c r="BK128" i="13" s="1"/>
  <c r="BK87" i="13"/>
  <c r="BK179" i="13" s="1"/>
  <c r="BK40" i="13"/>
  <c r="BK132" i="13" s="1"/>
  <c r="BJ188" i="13"/>
  <c r="BK79" i="13"/>
  <c r="BK171" i="13" s="1"/>
  <c r="BK75" i="13"/>
  <c r="BK167" i="13" s="1"/>
  <c r="BK74" i="13"/>
  <c r="BK166" i="13" s="1"/>
  <c r="BK22" i="13"/>
  <c r="BK114" i="13" s="1"/>
  <c r="BK16" i="13"/>
  <c r="BK108" i="13" s="1"/>
  <c r="BK33" i="13"/>
  <c r="BK125" i="13" s="1"/>
  <c r="BK11" i="13"/>
  <c r="BK103" i="13" s="1"/>
  <c r="BK31" i="13"/>
  <c r="BK123" i="13" s="1"/>
  <c r="BK63" i="13"/>
  <c r="BK155" i="13" s="1"/>
  <c r="BK52" i="13"/>
  <c r="BK144" i="13" s="1"/>
  <c r="BK70" i="13"/>
  <c r="BK162" i="13" s="1"/>
  <c r="BK14" i="13"/>
  <c r="BK106" i="13" s="1"/>
  <c r="BK51" i="13"/>
  <c r="BK143" i="13" s="1"/>
  <c r="BK29" i="13"/>
  <c r="BK121" i="13" s="1"/>
  <c r="BJ184" i="13"/>
  <c r="BJ186" i="13" s="1"/>
  <c r="BK42" i="13"/>
  <c r="BK134" i="13" s="1"/>
  <c r="BK62" i="13"/>
  <c r="BK154" i="13" s="1"/>
  <c r="BK10" i="13"/>
  <c r="BK102" i="13" s="1"/>
  <c r="BK48" i="13"/>
  <c r="BK140" i="13" s="1"/>
  <c r="BK27" i="13"/>
  <c r="BK119" i="13" s="1"/>
  <c r="BK73" i="13"/>
  <c r="BK165" i="13" s="1"/>
  <c r="BK58" i="13"/>
  <c r="BK150" i="13" s="1"/>
  <c r="BK60" i="13"/>
  <c r="BK152" i="13" s="1"/>
  <c r="BK49" i="13"/>
  <c r="BK141" i="13" s="1"/>
  <c r="BK44" i="13"/>
  <c r="BK136" i="13" s="1"/>
  <c r="BK19" i="13"/>
  <c r="BK111" i="13" s="1"/>
  <c r="BJ90" i="13"/>
  <c r="BJ183" i="13"/>
  <c r="BL7" i="13"/>
  <c r="BL6" i="13" s="1"/>
  <c r="BK67" i="13"/>
  <c r="BK159" i="13" s="1"/>
  <c r="BK84" i="13"/>
  <c r="BK176" i="13" s="1"/>
  <c r="BK68" i="13"/>
  <c r="BK160" i="13" s="1"/>
  <c r="BK32" i="13"/>
  <c r="BK124" i="13" s="1"/>
  <c r="BK45" i="13"/>
  <c r="BK137" i="13" s="1"/>
  <c r="BK57" i="13"/>
  <c r="BK149" i="13" s="1"/>
  <c r="BK43" i="13"/>
  <c r="BK135" i="13" s="1"/>
  <c r="BK25" i="13"/>
  <c r="BK117" i="13" s="1"/>
  <c r="BK9" i="13"/>
  <c r="BK101" i="13" s="1"/>
  <c r="BK69" i="13"/>
  <c r="BK161" i="13" s="1"/>
  <c r="BK85" i="13"/>
  <c r="BK177" i="13" s="1"/>
  <c r="BK59" i="13"/>
  <c r="BK151" i="13" s="1"/>
  <c r="BK82" i="13"/>
  <c r="BK174" i="13" s="1"/>
  <c r="BK66" i="13"/>
  <c r="BK158" i="13" s="1"/>
  <c r="BK30" i="13"/>
  <c r="BK122" i="13" s="1"/>
  <c r="BK41" i="13"/>
  <c r="BK133" i="13" s="1"/>
  <c r="BK55" i="13"/>
  <c r="BK147" i="13" s="1"/>
  <c r="BK39" i="13"/>
  <c r="BK131" i="13" s="1"/>
  <c r="BK23" i="13"/>
  <c r="BK115" i="13" s="1"/>
  <c r="BK61" i="13"/>
  <c r="BK153" i="13" s="1"/>
  <c r="BK81" i="13"/>
  <c r="BK173" i="13" s="1"/>
  <c r="BK56" i="13"/>
  <c r="BK148" i="13" s="1"/>
  <c r="BK80" i="13"/>
  <c r="BK172" i="13" s="1"/>
  <c r="BK64" i="13"/>
  <c r="BK156" i="13" s="1"/>
  <c r="BK26" i="13"/>
  <c r="BK118" i="13" s="1"/>
  <c r="BK8" i="13"/>
  <c r="BK100" i="13" s="1"/>
  <c r="BK53" i="13"/>
  <c r="BK145" i="13" s="1"/>
  <c r="BK37" i="13"/>
  <c r="BK129" i="13" s="1"/>
  <c r="AA61" i="6"/>
  <c r="Z62" i="6"/>
  <c r="BM97" i="13"/>
  <c r="BM5" i="13"/>
  <c r="BL4" i="13"/>
  <c r="BK185" i="13" l="1"/>
  <c r="BK184" i="13"/>
  <c r="BL17" i="13"/>
  <c r="BL109" i="13" s="1"/>
  <c r="BL53" i="13"/>
  <c r="BL145" i="13" s="1"/>
  <c r="BL77" i="13"/>
  <c r="BL169" i="13" s="1"/>
  <c r="BL42" i="13"/>
  <c r="BL134" i="13" s="1"/>
  <c r="BL79" i="13"/>
  <c r="BL171" i="13" s="1"/>
  <c r="BL14" i="13"/>
  <c r="BL106" i="13" s="1"/>
  <c r="BL78" i="13"/>
  <c r="BL170" i="13" s="1"/>
  <c r="BL62" i="13"/>
  <c r="BL154" i="13" s="1"/>
  <c r="BL59" i="13"/>
  <c r="BL151" i="13" s="1"/>
  <c r="BL61" i="13"/>
  <c r="BL153" i="13" s="1"/>
  <c r="BL45" i="13"/>
  <c r="BL137" i="13" s="1"/>
  <c r="BL75" i="13"/>
  <c r="BL167" i="13" s="1"/>
  <c r="BK183" i="13"/>
  <c r="BK90" i="13"/>
  <c r="BL63" i="13"/>
  <c r="BL155" i="13" s="1"/>
  <c r="BL80" i="13"/>
  <c r="BL172" i="13" s="1"/>
  <c r="BL64" i="13"/>
  <c r="BL156" i="13" s="1"/>
  <c r="BL18" i="13"/>
  <c r="BL110" i="13" s="1"/>
  <c r="BL46" i="13"/>
  <c r="BL138" i="13" s="1"/>
  <c r="BL55" i="13"/>
  <c r="BL147" i="13" s="1"/>
  <c r="BL47" i="13"/>
  <c r="BL139" i="13" s="1"/>
  <c r="BL31" i="13"/>
  <c r="BL123" i="13" s="1"/>
  <c r="BL15" i="13"/>
  <c r="BL107" i="13" s="1"/>
  <c r="BL29" i="13"/>
  <c r="BL121" i="13" s="1"/>
  <c r="BL13" i="13"/>
  <c r="BL105" i="13" s="1"/>
  <c r="BL76" i="13"/>
  <c r="BL168" i="13" s="1"/>
  <c r="BL60" i="13"/>
  <c r="BL152" i="13" s="1"/>
  <c r="BL10" i="13"/>
  <c r="BL102" i="13" s="1"/>
  <c r="BL28" i="13"/>
  <c r="BL120" i="13" s="1"/>
  <c r="BL51" i="13"/>
  <c r="BL143" i="13" s="1"/>
  <c r="BL43" i="13"/>
  <c r="BL135" i="13" s="1"/>
  <c r="BL27" i="13"/>
  <c r="BL119" i="13" s="1"/>
  <c r="BL11" i="13"/>
  <c r="BL103" i="13" s="1"/>
  <c r="BL73" i="13"/>
  <c r="BL165" i="13" s="1"/>
  <c r="BL36" i="13"/>
  <c r="BL128" i="13" s="1"/>
  <c r="BL74" i="13"/>
  <c r="BL166" i="13" s="1"/>
  <c r="BL38" i="13"/>
  <c r="BL130" i="13" s="1"/>
  <c r="BL58" i="13"/>
  <c r="BL150" i="13" s="1"/>
  <c r="BL24" i="13"/>
  <c r="BL116" i="13" s="1"/>
  <c r="BL189" i="13" s="1"/>
  <c r="BL48" i="13"/>
  <c r="BL140" i="13" s="1"/>
  <c r="BL41" i="13"/>
  <c r="BL133" i="13" s="1"/>
  <c r="BL25" i="13"/>
  <c r="BL117" i="13" s="1"/>
  <c r="BL9" i="13"/>
  <c r="BL101" i="13" s="1"/>
  <c r="BL87" i="13"/>
  <c r="BL179" i="13" s="1"/>
  <c r="BL71" i="13"/>
  <c r="BL163" i="13" s="1"/>
  <c r="BL32" i="13"/>
  <c r="BL124" i="13" s="1"/>
  <c r="BL72" i="13"/>
  <c r="BL164" i="13" s="1"/>
  <c r="BL34" i="13"/>
  <c r="BL126" i="13" s="1"/>
  <c r="BL56" i="13"/>
  <c r="BL148" i="13" s="1"/>
  <c r="BL20" i="13"/>
  <c r="BL112" i="13" s="1"/>
  <c r="BL44" i="13"/>
  <c r="BL136" i="13" s="1"/>
  <c r="BL39" i="13"/>
  <c r="BL131" i="13" s="1"/>
  <c r="BL23" i="13"/>
  <c r="BL115" i="13" s="1"/>
  <c r="BL188" i="13" s="1"/>
  <c r="BL85" i="13"/>
  <c r="BL177" i="13" s="1"/>
  <c r="BL69" i="13"/>
  <c r="BL161" i="13" s="1"/>
  <c r="BL86" i="13"/>
  <c r="BL178" i="13" s="1"/>
  <c r="BL70" i="13"/>
  <c r="BL162" i="13" s="1"/>
  <c r="BL30" i="13"/>
  <c r="BL122" i="13" s="1"/>
  <c r="BL54" i="13"/>
  <c r="BL146" i="13" s="1"/>
  <c r="BL16" i="13"/>
  <c r="BL108" i="13" s="1"/>
  <c r="BL40" i="13"/>
  <c r="BL132" i="13" s="1"/>
  <c r="BL37" i="13"/>
  <c r="BL129" i="13" s="1"/>
  <c r="BL21" i="13"/>
  <c r="BL113" i="13" s="1"/>
  <c r="BM7" i="13"/>
  <c r="BM6" i="13" s="1"/>
  <c r="BK188" i="13"/>
  <c r="BL83" i="13"/>
  <c r="BL175" i="13" s="1"/>
  <c r="BL67" i="13"/>
  <c r="BL159" i="13" s="1"/>
  <c r="BL84" i="13"/>
  <c r="BL176" i="13" s="1"/>
  <c r="BL68" i="13"/>
  <c r="BL160" i="13" s="1"/>
  <c r="BL26" i="13"/>
  <c r="BL118" i="13" s="1"/>
  <c r="BL52" i="13"/>
  <c r="BL144" i="13" s="1"/>
  <c r="BL12" i="13"/>
  <c r="BL104" i="13" s="1"/>
  <c r="BL8" i="13"/>
  <c r="BL100" i="13" s="1"/>
  <c r="BL35" i="13"/>
  <c r="BL127" i="13" s="1"/>
  <c r="BL19" i="13"/>
  <c r="BL111" i="13" s="1"/>
  <c r="BL81" i="13"/>
  <c r="BL173" i="13" s="1"/>
  <c r="BL65" i="13"/>
  <c r="BL157" i="13" s="1"/>
  <c r="BL82" i="13"/>
  <c r="BL174" i="13" s="1"/>
  <c r="BL66" i="13"/>
  <c r="BL158" i="13" s="1"/>
  <c r="BL22" i="13"/>
  <c r="BL114" i="13" s="1"/>
  <c r="BL50" i="13"/>
  <c r="BL142" i="13" s="1"/>
  <c r="BL57" i="13"/>
  <c r="BL149" i="13" s="1"/>
  <c r="BL49" i="13"/>
  <c r="BL141" i="13" s="1"/>
  <c r="BL33" i="13"/>
  <c r="BL125" i="13" s="1"/>
  <c r="AA62" i="6"/>
  <c r="Z63" i="6"/>
  <c r="BM4" i="13"/>
  <c r="BN97" i="13"/>
  <c r="BN5" i="13"/>
  <c r="BK186" i="13" l="1"/>
  <c r="BL184" i="13"/>
  <c r="BM31" i="13"/>
  <c r="BM123" i="13" s="1"/>
  <c r="BM22" i="13"/>
  <c r="BM114" i="13" s="1"/>
  <c r="BM25" i="13"/>
  <c r="BM117" i="13" s="1"/>
  <c r="BM58" i="13"/>
  <c r="BM150" i="13" s="1"/>
  <c r="BM54" i="13"/>
  <c r="BM146" i="13" s="1"/>
  <c r="BM83" i="13"/>
  <c r="BM175" i="13" s="1"/>
  <c r="BM71" i="13"/>
  <c r="BM163" i="13" s="1"/>
  <c r="BM26" i="13"/>
  <c r="BM118" i="13" s="1"/>
  <c r="BM53" i="13"/>
  <c r="BM145" i="13" s="1"/>
  <c r="BM60" i="13"/>
  <c r="BM152" i="13" s="1"/>
  <c r="BM65" i="13"/>
  <c r="BM157" i="13" s="1"/>
  <c r="BM28" i="13"/>
  <c r="BM120" i="13" s="1"/>
  <c r="BM11" i="13"/>
  <c r="BM103" i="13" s="1"/>
  <c r="BM30" i="13"/>
  <c r="BM122" i="13" s="1"/>
  <c r="BM55" i="13"/>
  <c r="BM147" i="13" s="1"/>
  <c r="BM72" i="13"/>
  <c r="BM164" i="13" s="1"/>
  <c r="BM67" i="13"/>
  <c r="BM159" i="13" s="1"/>
  <c r="BM37" i="13"/>
  <c r="BM129" i="13" s="1"/>
  <c r="BM42" i="13"/>
  <c r="BM134" i="13" s="1"/>
  <c r="BM36" i="13"/>
  <c r="BM128" i="13" s="1"/>
  <c r="BM57" i="13"/>
  <c r="BM149" i="13" s="1"/>
  <c r="BM74" i="13"/>
  <c r="BM166" i="13" s="1"/>
  <c r="BM69" i="13"/>
  <c r="BM161" i="13" s="1"/>
  <c r="BM76" i="13"/>
  <c r="BM168" i="13" s="1"/>
  <c r="BM38" i="13"/>
  <c r="BM130" i="13" s="1"/>
  <c r="BM86" i="13"/>
  <c r="BM178" i="13" s="1"/>
  <c r="BM81" i="13"/>
  <c r="BM173" i="13" s="1"/>
  <c r="BM17" i="13"/>
  <c r="BM109" i="13" s="1"/>
  <c r="BM15" i="13"/>
  <c r="BM107" i="13" s="1"/>
  <c r="BM41" i="13"/>
  <c r="BM133" i="13" s="1"/>
  <c r="BM21" i="13"/>
  <c r="BM113" i="13" s="1"/>
  <c r="BM49" i="13"/>
  <c r="BM141" i="13" s="1"/>
  <c r="BM46" i="13"/>
  <c r="BM138" i="13" s="1"/>
  <c r="BM56" i="13"/>
  <c r="BM148" i="13" s="1"/>
  <c r="BL185" i="13"/>
  <c r="BM70" i="13"/>
  <c r="BM162" i="13" s="1"/>
  <c r="BM50" i="13"/>
  <c r="BM142" i="13" s="1"/>
  <c r="BM24" i="13"/>
  <c r="BM116" i="13" s="1"/>
  <c r="BM189" i="13" s="1"/>
  <c r="BM51" i="13"/>
  <c r="BM143" i="13" s="1"/>
  <c r="BM13" i="13"/>
  <c r="BM105" i="13" s="1"/>
  <c r="BM35" i="13"/>
  <c r="BM127" i="13" s="1"/>
  <c r="BM18" i="13"/>
  <c r="BM110" i="13" s="1"/>
  <c r="BL90" i="13"/>
  <c r="BL183" i="13"/>
  <c r="BM79" i="13"/>
  <c r="BM171" i="13" s="1"/>
  <c r="BM63" i="13"/>
  <c r="BM155" i="13" s="1"/>
  <c r="BM84" i="13"/>
  <c r="BM176" i="13" s="1"/>
  <c r="BM68" i="13"/>
  <c r="BM160" i="13" s="1"/>
  <c r="BM45" i="13"/>
  <c r="BM137" i="13" s="1"/>
  <c r="BM20" i="13"/>
  <c r="BM112" i="13" s="1"/>
  <c r="BM48" i="13"/>
  <c r="BM140" i="13" s="1"/>
  <c r="BM9" i="13"/>
  <c r="BM101" i="13" s="1"/>
  <c r="BM34" i="13"/>
  <c r="BM126" i="13" s="1"/>
  <c r="BM14" i="13"/>
  <c r="BM106" i="13" s="1"/>
  <c r="BN7" i="13"/>
  <c r="BN6" i="13" s="1"/>
  <c r="BM77" i="13"/>
  <c r="BM169" i="13" s="1"/>
  <c r="BM61" i="13"/>
  <c r="BM153" i="13" s="1"/>
  <c r="BM82" i="13"/>
  <c r="BM174" i="13" s="1"/>
  <c r="BM66" i="13"/>
  <c r="BM158" i="13" s="1"/>
  <c r="BM27" i="13"/>
  <c r="BM119" i="13" s="1"/>
  <c r="BM16" i="13"/>
  <c r="BM108" i="13" s="1"/>
  <c r="BM44" i="13"/>
  <c r="BM136" i="13" s="1"/>
  <c r="BM47" i="13"/>
  <c r="BM139" i="13" s="1"/>
  <c r="BM33" i="13"/>
  <c r="BM125" i="13" s="1"/>
  <c r="BM10" i="13"/>
  <c r="BM102" i="13" s="1"/>
  <c r="BM85" i="13"/>
  <c r="BM177" i="13" s="1"/>
  <c r="BM75" i="13"/>
  <c r="BM167" i="13" s="1"/>
  <c r="BM59" i="13"/>
  <c r="BM151" i="13" s="1"/>
  <c r="BM80" i="13"/>
  <c r="BM172" i="13" s="1"/>
  <c r="BM64" i="13"/>
  <c r="BM156" i="13" s="1"/>
  <c r="BM23" i="13"/>
  <c r="BM115" i="13" s="1"/>
  <c r="BM188" i="13" s="1"/>
  <c r="BM12" i="13"/>
  <c r="BM104" i="13" s="1"/>
  <c r="BM40" i="13"/>
  <c r="BM132" i="13" s="1"/>
  <c r="BM43" i="13"/>
  <c r="BM135" i="13" s="1"/>
  <c r="BM32" i="13"/>
  <c r="BM124" i="13" s="1"/>
  <c r="BM87" i="13"/>
  <c r="BM179" i="13" s="1"/>
  <c r="BM73" i="13"/>
  <c r="BM165" i="13" s="1"/>
  <c r="BM52" i="13"/>
  <c r="BM144" i="13" s="1"/>
  <c r="BM78" i="13"/>
  <c r="BM170" i="13" s="1"/>
  <c r="BM62" i="13"/>
  <c r="BM154" i="13" s="1"/>
  <c r="BM19" i="13"/>
  <c r="BM111" i="13" s="1"/>
  <c r="BM8" i="13"/>
  <c r="BM100" i="13" s="1"/>
  <c r="BM29" i="13"/>
  <c r="BM121" i="13" s="1"/>
  <c r="BM39" i="13"/>
  <c r="BM131" i="13" s="1"/>
  <c r="Z64" i="6"/>
  <c r="AA63" i="6"/>
  <c r="BN4" i="13"/>
  <c r="BO97" i="13"/>
  <c r="BO5" i="13"/>
  <c r="BL186" i="13" l="1"/>
  <c r="BM185" i="13"/>
  <c r="BN14" i="13"/>
  <c r="BN106" i="13" s="1"/>
  <c r="BN68" i="13"/>
  <c r="BN160" i="13" s="1"/>
  <c r="BN64" i="13"/>
  <c r="BN156" i="13" s="1"/>
  <c r="BM183" i="13"/>
  <c r="BN72" i="13"/>
  <c r="BN164" i="13" s="1"/>
  <c r="BN76" i="13"/>
  <c r="BN168" i="13" s="1"/>
  <c r="BN75" i="13"/>
  <c r="BN167" i="13" s="1"/>
  <c r="BN59" i="13"/>
  <c r="BN151" i="13" s="1"/>
  <c r="BN41" i="13"/>
  <c r="BN133" i="13" s="1"/>
  <c r="BN29" i="13"/>
  <c r="BN121" i="13" s="1"/>
  <c r="BN39" i="13"/>
  <c r="BN131" i="13" s="1"/>
  <c r="BN31" i="13"/>
  <c r="BN123" i="13" s="1"/>
  <c r="BN28" i="13"/>
  <c r="BN120" i="13" s="1"/>
  <c r="BN12" i="13"/>
  <c r="BN104" i="13" s="1"/>
  <c r="BN73" i="13"/>
  <c r="BN165" i="13" s="1"/>
  <c r="BN27" i="13"/>
  <c r="BN119" i="13" s="1"/>
  <c r="BN57" i="13"/>
  <c r="BN149" i="13" s="1"/>
  <c r="BN25" i="13"/>
  <c r="BN117" i="13" s="1"/>
  <c r="BN38" i="13"/>
  <c r="BN130" i="13" s="1"/>
  <c r="BN30" i="13"/>
  <c r="BN122" i="13" s="1"/>
  <c r="BN26" i="13"/>
  <c r="BN118" i="13" s="1"/>
  <c r="BN10" i="13"/>
  <c r="BN102" i="13" s="1"/>
  <c r="BN87" i="13"/>
  <c r="BN179" i="13" s="1"/>
  <c r="BN60" i="13"/>
  <c r="BN152" i="13" s="1"/>
  <c r="BN71" i="13"/>
  <c r="BN163" i="13" s="1"/>
  <c r="BN23" i="13"/>
  <c r="BN115" i="13" s="1"/>
  <c r="BN188" i="13" s="1"/>
  <c r="BN55" i="13"/>
  <c r="BN147" i="13" s="1"/>
  <c r="BN21" i="13"/>
  <c r="BN113" i="13" s="1"/>
  <c r="BN37" i="13"/>
  <c r="BN129" i="13" s="1"/>
  <c r="BN56" i="13"/>
  <c r="BN148" i="13" s="1"/>
  <c r="BN24" i="13"/>
  <c r="BN116" i="13" s="1"/>
  <c r="BN189" i="13" s="1"/>
  <c r="BN8" i="13"/>
  <c r="BN100" i="13" s="1"/>
  <c r="BN86" i="13"/>
  <c r="BN178" i="13" s="1"/>
  <c r="BN84" i="13"/>
  <c r="BN176" i="13" s="1"/>
  <c r="BN85" i="13"/>
  <c r="BN177" i="13" s="1"/>
  <c r="BN69" i="13"/>
  <c r="BN161" i="13" s="1"/>
  <c r="BN19" i="13"/>
  <c r="BN111" i="13" s="1"/>
  <c r="BN53" i="13"/>
  <c r="BN145" i="13" s="1"/>
  <c r="BN17" i="13"/>
  <c r="BN109" i="13" s="1"/>
  <c r="BN36" i="13"/>
  <c r="BN128" i="13" s="1"/>
  <c r="BN54" i="13"/>
  <c r="BN146" i="13" s="1"/>
  <c r="BN22" i="13"/>
  <c r="BN114" i="13" s="1"/>
  <c r="BN82" i="13"/>
  <c r="BN174" i="13" s="1"/>
  <c r="BN13" i="13"/>
  <c r="BN105" i="13" s="1"/>
  <c r="BN78" i="13"/>
  <c r="BN170" i="13" s="1"/>
  <c r="BN35" i="13"/>
  <c r="BN127" i="13" s="1"/>
  <c r="BN70" i="13"/>
  <c r="BN162" i="13" s="1"/>
  <c r="BN74" i="13"/>
  <c r="BN166" i="13" s="1"/>
  <c r="BN81" i="13"/>
  <c r="BN173" i="13" s="1"/>
  <c r="BN65" i="13"/>
  <c r="BN157" i="13" s="1"/>
  <c r="BN11" i="13"/>
  <c r="BN103" i="13" s="1"/>
  <c r="BN48" i="13"/>
  <c r="BN140" i="13" s="1"/>
  <c r="BN9" i="13"/>
  <c r="BN101" i="13" s="1"/>
  <c r="BN34" i="13"/>
  <c r="BN126" i="13" s="1"/>
  <c r="BN50" i="13"/>
  <c r="BN142" i="13" s="1"/>
  <c r="BN18" i="13"/>
  <c r="BN110" i="13" s="1"/>
  <c r="BN67" i="13"/>
  <c r="BN159" i="13" s="1"/>
  <c r="BN52" i="13"/>
  <c r="BN144" i="13" s="1"/>
  <c r="BN62" i="13"/>
  <c r="BN154" i="13" s="1"/>
  <c r="BN66" i="13"/>
  <c r="BN158" i="13" s="1"/>
  <c r="BN79" i="13"/>
  <c r="BN171" i="13" s="1"/>
  <c r="BN63" i="13"/>
  <c r="BN155" i="13" s="1"/>
  <c r="BN49" i="13"/>
  <c r="BN141" i="13" s="1"/>
  <c r="BN44" i="13"/>
  <c r="BN136" i="13" s="1"/>
  <c r="BN47" i="13"/>
  <c r="BN139" i="13" s="1"/>
  <c r="BN33" i="13"/>
  <c r="BN125" i="13" s="1"/>
  <c r="BN46" i="13"/>
  <c r="BN138" i="13" s="1"/>
  <c r="BN16" i="13"/>
  <c r="BN108" i="13" s="1"/>
  <c r="BO7" i="13"/>
  <c r="BO6" i="13" s="1"/>
  <c r="BM184" i="13"/>
  <c r="BM90" i="13"/>
  <c r="BN83" i="13"/>
  <c r="BN175" i="13" s="1"/>
  <c r="BN15" i="13"/>
  <c r="BN107" i="13" s="1"/>
  <c r="BN51" i="13"/>
  <c r="BN143" i="13" s="1"/>
  <c r="BN20" i="13"/>
  <c r="BN112" i="13" s="1"/>
  <c r="BN80" i="13"/>
  <c r="BN172" i="13" s="1"/>
  <c r="BN58" i="13"/>
  <c r="BN150" i="13" s="1"/>
  <c r="BN77" i="13"/>
  <c r="BN169" i="13" s="1"/>
  <c r="BN61" i="13"/>
  <c r="BN153" i="13" s="1"/>
  <c r="BN45" i="13"/>
  <c r="BN137" i="13" s="1"/>
  <c r="BN40" i="13"/>
  <c r="BN132" i="13" s="1"/>
  <c r="BN43" i="13"/>
  <c r="BN135" i="13" s="1"/>
  <c r="BN32" i="13"/>
  <c r="BN124" i="13" s="1"/>
  <c r="BN42" i="13"/>
  <c r="BN134" i="13" s="1"/>
  <c r="AA64" i="6"/>
  <c r="Z65" i="6"/>
  <c r="BO4" i="13"/>
  <c r="BP97" i="13"/>
  <c r="BP5" i="13"/>
  <c r="BM186" i="13" l="1"/>
  <c r="BN185" i="13"/>
  <c r="BO20" i="13"/>
  <c r="BO112" i="13" s="1"/>
  <c r="BO42" i="13"/>
  <c r="BO134" i="13" s="1"/>
  <c r="BO86" i="13"/>
  <c r="BO178" i="13" s="1"/>
  <c r="BO84" i="13"/>
  <c r="BO176" i="13" s="1"/>
  <c r="BO34" i="13"/>
  <c r="BO126" i="13" s="1"/>
  <c r="BO35" i="13"/>
  <c r="BO127" i="13" s="1"/>
  <c r="BO41" i="13"/>
  <c r="BO133" i="13" s="1"/>
  <c r="BO21" i="13"/>
  <c r="BO113" i="13" s="1"/>
  <c r="BO60" i="13"/>
  <c r="BO152" i="13" s="1"/>
  <c r="BO75" i="13"/>
  <c r="BO167" i="13" s="1"/>
  <c r="BO63" i="13"/>
  <c r="BO155" i="13" s="1"/>
  <c r="BO82" i="13"/>
  <c r="BO174" i="13" s="1"/>
  <c r="BO79" i="13"/>
  <c r="BO171" i="13" s="1"/>
  <c r="BO57" i="13"/>
  <c r="BO149" i="13" s="1"/>
  <c r="BO18" i="13"/>
  <c r="BO110" i="13" s="1"/>
  <c r="BO49" i="13"/>
  <c r="BO141" i="13" s="1"/>
  <c r="BN184" i="13"/>
  <c r="BO55" i="13"/>
  <c r="BO147" i="13" s="1"/>
  <c r="BO77" i="13"/>
  <c r="BO169" i="13" s="1"/>
  <c r="BO61" i="13"/>
  <c r="BO153" i="13" s="1"/>
  <c r="BO17" i="13"/>
  <c r="BO109" i="13" s="1"/>
  <c r="BO33" i="13"/>
  <c r="BO125" i="13" s="1"/>
  <c r="BO27" i="13"/>
  <c r="BO119" i="13" s="1"/>
  <c r="BO32" i="13"/>
  <c r="BO124" i="13" s="1"/>
  <c r="BO16" i="13"/>
  <c r="BO108" i="13" s="1"/>
  <c r="BO13" i="13"/>
  <c r="BO105" i="13" s="1"/>
  <c r="BO14" i="13"/>
  <c r="BO106" i="13" s="1"/>
  <c r="BO44" i="13"/>
  <c r="BO136" i="13" s="1"/>
  <c r="BO45" i="13"/>
  <c r="BO137" i="13" s="1"/>
  <c r="BO9" i="13"/>
  <c r="BO101" i="13" s="1"/>
  <c r="BO56" i="13"/>
  <c r="BO148" i="13" s="1"/>
  <c r="BO19" i="13"/>
  <c r="BO111" i="13" s="1"/>
  <c r="BO28" i="13"/>
  <c r="BO120" i="13" s="1"/>
  <c r="BO12" i="13"/>
  <c r="BO104" i="13" s="1"/>
  <c r="BO59" i="13"/>
  <c r="BO151" i="13" s="1"/>
  <c r="BO30" i="13"/>
  <c r="BO122" i="13" s="1"/>
  <c r="BO74" i="13"/>
  <c r="BO166" i="13" s="1"/>
  <c r="BO66" i="13"/>
  <c r="BO158" i="13" s="1"/>
  <c r="BO70" i="13"/>
  <c r="BO162" i="13" s="1"/>
  <c r="BO87" i="13"/>
  <c r="BO179" i="13" s="1"/>
  <c r="BO71" i="13"/>
  <c r="BO163" i="13" s="1"/>
  <c r="BO51" i="13"/>
  <c r="BO143" i="13" s="1"/>
  <c r="BO47" i="13"/>
  <c r="BO139" i="13" s="1"/>
  <c r="BO54" i="13"/>
  <c r="BO146" i="13" s="1"/>
  <c r="BO15" i="13"/>
  <c r="BO107" i="13" s="1"/>
  <c r="BO26" i="13"/>
  <c r="BO118" i="13" s="1"/>
  <c r="BO10" i="13"/>
  <c r="BO102" i="13" s="1"/>
  <c r="BN183" i="13"/>
  <c r="BO78" i="13"/>
  <c r="BO170" i="13" s="1"/>
  <c r="BO80" i="13"/>
  <c r="BO172" i="13" s="1"/>
  <c r="BO58" i="13"/>
  <c r="BO150" i="13" s="1"/>
  <c r="BO62" i="13"/>
  <c r="BO154" i="13" s="1"/>
  <c r="BO85" i="13"/>
  <c r="BO177" i="13" s="1"/>
  <c r="BO69" i="13"/>
  <c r="BO161" i="13" s="1"/>
  <c r="BO40" i="13"/>
  <c r="BO132" i="13" s="1"/>
  <c r="BO43" i="13"/>
  <c r="BO135" i="13" s="1"/>
  <c r="BO52" i="13"/>
  <c r="BO144" i="13" s="1"/>
  <c r="BO11" i="13"/>
  <c r="BO103" i="13" s="1"/>
  <c r="BO24" i="13"/>
  <c r="BO116" i="13" s="1"/>
  <c r="BO189" i="13" s="1"/>
  <c r="BO8" i="13"/>
  <c r="BO100" i="13" s="1"/>
  <c r="BP7" i="13"/>
  <c r="BP6" i="13" s="1"/>
  <c r="BO23" i="13"/>
  <c r="BO115" i="13" s="1"/>
  <c r="BO188" i="13" s="1"/>
  <c r="BO72" i="13"/>
  <c r="BO164" i="13" s="1"/>
  <c r="BO76" i="13"/>
  <c r="BO168" i="13" s="1"/>
  <c r="BO48" i="13"/>
  <c r="BO140" i="13" s="1"/>
  <c r="BO67" i="13"/>
  <c r="BO159" i="13" s="1"/>
  <c r="BO29" i="13"/>
  <c r="BO121" i="13" s="1"/>
  <c r="BO39" i="13"/>
  <c r="BO131" i="13" s="1"/>
  <c r="BO50" i="13"/>
  <c r="BO142" i="13" s="1"/>
  <c r="BO38" i="13"/>
  <c r="BO130" i="13" s="1"/>
  <c r="BO22" i="13"/>
  <c r="BO114" i="13" s="1"/>
  <c r="BO31" i="13"/>
  <c r="BO123" i="13" s="1"/>
  <c r="BO73" i="13"/>
  <c r="BO165" i="13" s="1"/>
  <c r="BO83" i="13"/>
  <c r="BO175" i="13" s="1"/>
  <c r="BN90" i="13"/>
  <c r="BO64" i="13"/>
  <c r="BO156" i="13" s="1"/>
  <c r="BO68" i="13"/>
  <c r="BO160" i="13" s="1"/>
  <c r="BO53" i="13"/>
  <c r="BO145" i="13" s="1"/>
  <c r="BO81" i="13"/>
  <c r="BO173" i="13" s="1"/>
  <c r="BO65" i="13"/>
  <c r="BO157" i="13" s="1"/>
  <c r="BO25" i="13"/>
  <c r="BO117" i="13" s="1"/>
  <c r="BO37" i="13"/>
  <c r="BO129" i="13" s="1"/>
  <c r="BO46" i="13"/>
  <c r="BO138" i="13" s="1"/>
  <c r="BO36" i="13"/>
  <c r="BO128" i="13" s="1"/>
  <c r="AA65" i="6"/>
  <c r="Z66" i="6"/>
  <c r="BQ97" i="13"/>
  <c r="BQ5" i="13"/>
  <c r="BP4" i="13"/>
  <c r="BN186" i="13" l="1"/>
  <c r="BP16" i="13"/>
  <c r="BP108" i="13" s="1"/>
  <c r="BP30" i="13"/>
  <c r="BP122" i="13" s="1"/>
  <c r="BP35" i="13"/>
  <c r="BP127" i="13" s="1"/>
  <c r="BP58" i="13"/>
  <c r="BP150" i="13" s="1"/>
  <c r="BP17" i="13"/>
  <c r="BP109" i="13" s="1"/>
  <c r="BP33" i="13"/>
  <c r="BP125" i="13" s="1"/>
  <c r="BP44" i="13"/>
  <c r="BP136" i="13" s="1"/>
  <c r="BP53" i="13"/>
  <c r="BP145" i="13" s="1"/>
  <c r="BP60" i="13"/>
  <c r="BP152" i="13" s="1"/>
  <c r="BP76" i="13"/>
  <c r="BP168" i="13" s="1"/>
  <c r="BP46" i="13"/>
  <c r="BP138" i="13" s="1"/>
  <c r="BP55" i="13"/>
  <c r="BP147" i="13" s="1"/>
  <c r="BP72" i="13"/>
  <c r="BP164" i="13" s="1"/>
  <c r="BP87" i="13"/>
  <c r="BP179" i="13" s="1"/>
  <c r="BP13" i="13"/>
  <c r="BP105" i="13" s="1"/>
  <c r="BP15" i="13"/>
  <c r="BP107" i="13" s="1"/>
  <c r="BP57" i="13"/>
  <c r="BP149" i="13" s="1"/>
  <c r="BP74" i="13"/>
  <c r="BP166" i="13" s="1"/>
  <c r="BP19" i="13"/>
  <c r="BP111" i="13" s="1"/>
  <c r="BP69" i="13"/>
  <c r="BP161" i="13" s="1"/>
  <c r="BP85" i="13"/>
  <c r="BP177" i="13" s="1"/>
  <c r="BP23" i="13"/>
  <c r="BP115" i="13" s="1"/>
  <c r="BP71" i="13"/>
  <c r="BP163" i="13" s="1"/>
  <c r="BP86" i="13"/>
  <c r="BP178" i="13" s="1"/>
  <c r="BP28" i="13"/>
  <c r="BP120" i="13" s="1"/>
  <c r="BP12" i="13"/>
  <c r="BP104" i="13" s="1"/>
  <c r="BP31" i="13"/>
  <c r="BP123" i="13" s="1"/>
  <c r="BP73" i="13"/>
  <c r="BP165" i="13" s="1"/>
  <c r="BP9" i="13"/>
  <c r="BP101" i="13" s="1"/>
  <c r="BO184" i="13"/>
  <c r="BP14" i="13"/>
  <c r="BP106" i="13" s="1"/>
  <c r="BP42" i="13"/>
  <c r="BP134" i="13" s="1"/>
  <c r="BP26" i="13"/>
  <c r="BP118" i="13" s="1"/>
  <c r="BP10" i="13"/>
  <c r="BP102" i="13" s="1"/>
  <c r="BO183" i="13"/>
  <c r="BP70" i="13"/>
  <c r="BP162" i="13" s="1"/>
  <c r="BP83" i="13"/>
  <c r="BP175" i="13" s="1"/>
  <c r="BP67" i="13"/>
  <c r="BP159" i="13" s="1"/>
  <c r="BP51" i="13"/>
  <c r="BP143" i="13" s="1"/>
  <c r="BP56" i="13"/>
  <c r="BP148" i="13" s="1"/>
  <c r="BP11" i="13"/>
  <c r="BP103" i="13" s="1"/>
  <c r="BP40" i="13"/>
  <c r="BP132" i="13" s="1"/>
  <c r="BP24" i="13"/>
  <c r="BP116" i="13" s="1"/>
  <c r="BP189" i="13" s="1"/>
  <c r="BP8" i="13"/>
  <c r="BP100" i="13" s="1"/>
  <c r="BO185" i="13"/>
  <c r="BP84" i="13"/>
  <c r="BP176" i="13" s="1"/>
  <c r="BP68" i="13"/>
  <c r="BP160" i="13" s="1"/>
  <c r="BP81" i="13"/>
  <c r="BP173" i="13" s="1"/>
  <c r="BP65" i="13"/>
  <c r="BP157" i="13" s="1"/>
  <c r="BP47" i="13"/>
  <c r="BP139" i="13" s="1"/>
  <c r="BP54" i="13"/>
  <c r="BP146" i="13" s="1"/>
  <c r="BP49" i="13"/>
  <c r="BP141" i="13" s="1"/>
  <c r="BP38" i="13"/>
  <c r="BP130" i="13" s="1"/>
  <c r="BP22" i="13"/>
  <c r="BP114" i="13" s="1"/>
  <c r="BP29" i="13"/>
  <c r="BP121" i="13" s="1"/>
  <c r="BP82" i="13"/>
  <c r="BP174" i="13" s="1"/>
  <c r="BP66" i="13"/>
  <c r="BP158" i="13" s="1"/>
  <c r="BP79" i="13"/>
  <c r="BP171" i="13" s="1"/>
  <c r="BP63" i="13"/>
  <c r="BP155" i="13" s="1"/>
  <c r="BP43" i="13"/>
  <c r="BP135" i="13" s="1"/>
  <c r="BP52" i="13"/>
  <c r="BP144" i="13" s="1"/>
  <c r="BP45" i="13"/>
  <c r="BP137" i="13" s="1"/>
  <c r="BP36" i="13"/>
  <c r="BP128" i="13" s="1"/>
  <c r="BP20" i="13"/>
  <c r="BP112" i="13" s="1"/>
  <c r="BP25" i="13"/>
  <c r="BP117" i="13" s="1"/>
  <c r="BP80" i="13"/>
  <c r="BP172" i="13" s="1"/>
  <c r="BP64" i="13"/>
  <c r="BP156" i="13" s="1"/>
  <c r="BP77" i="13"/>
  <c r="BP169" i="13" s="1"/>
  <c r="BP61" i="13"/>
  <c r="BP153" i="13" s="1"/>
  <c r="BP39" i="13"/>
  <c r="BP131" i="13" s="1"/>
  <c r="BP50" i="13"/>
  <c r="BP142" i="13" s="1"/>
  <c r="BP41" i="13"/>
  <c r="BP133" i="13" s="1"/>
  <c r="BP34" i="13"/>
  <c r="BP126" i="13" s="1"/>
  <c r="BP18" i="13"/>
  <c r="BP110" i="13" s="1"/>
  <c r="BO90" i="13"/>
  <c r="BQ7" i="13"/>
  <c r="BQ6" i="13" s="1"/>
  <c r="BP21" i="13"/>
  <c r="BP113" i="13" s="1"/>
  <c r="BP78" i="13"/>
  <c r="BP170" i="13" s="1"/>
  <c r="BP62" i="13"/>
  <c r="BP154" i="13" s="1"/>
  <c r="BP75" i="13"/>
  <c r="BP167" i="13" s="1"/>
  <c r="BP59" i="13"/>
  <c r="BP151" i="13" s="1"/>
  <c r="BP37" i="13"/>
  <c r="BP129" i="13" s="1"/>
  <c r="BP27" i="13"/>
  <c r="BP119" i="13" s="1"/>
  <c r="BP48" i="13"/>
  <c r="BP140" i="13" s="1"/>
  <c r="BP32" i="13"/>
  <c r="BP124" i="13" s="1"/>
  <c r="AA66" i="6"/>
  <c r="Z67" i="6"/>
  <c r="BQ4" i="13"/>
  <c r="BR97" i="13"/>
  <c r="BR5" i="13"/>
  <c r="BP185" i="13" l="1"/>
  <c r="BO186" i="13"/>
  <c r="BP188" i="13"/>
  <c r="BQ18" i="13"/>
  <c r="BQ110" i="13" s="1"/>
  <c r="BQ87" i="13"/>
  <c r="BQ179" i="13" s="1"/>
  <c r="BQ72" i="13"/>
  <c r="BQ164" i="13" s="1"/>
  <c r="BQ8" i="13"/>
  <c r="BQ100" i="13" s="1"/>
  <c r="BP184" i="13"/>
  <c r="BQ12" i="13"/>
  <c r="BQ104" i="13" s="1"/>
  <c r="BQ74" i="13"/>
  <c r="BQ166" i="13" s="1"/>
  <c r="BQ58" i="13"/>
  <c r="BQ150" i="13" s="1"/>
  <c r="BQ75" i="13"/>
  <c r="BQ167" i="13" s="1"/>
  <c r="BQ59" i="13"/>
  <c r="BQ151" i="13" s="1"/>
  <c r="BQ29" i="13"/>
  <c r="BQ121" i="13" s="1"/>
  <c r="BQ33" i="13"/>
  <c r="BQ125" i="13" s="1"/>
  <c r="BQ38" i="13"/>
  <c r="BQ130" i="13" s="1"/>
  <c r="BQ15" i="13"/>
  <c r="BQ107" i="13" s="1"/>
  <c r="BQ14" i="13"/>
  <c r="BQ106" i="13" s="1"/>
  <c r="BQ25" i="13"/>
  <c r="BQ117" i="13" s="1"/>
  <c r="BQ31" i="13"/>
  <c r="BQ123" i="13" s="1"/>
  <c r="BQ36" i="13"/>
  <c r="BQ128" i="13" s="1"/>
  <c r="BQ11" i="13"/>
  <c r="BQ103" i="13" s="1"/>
  <c r="BQ10" i="13"/>
  <c r="BQ102" i="13" s="1"/>
  <c r="BQ21" i="13"/>
  <c r="BQ113" i="13" s="1"/>
  <c r="BQ73" i="13"/>
  <c r="BQ165" i="13" s="1"/>
  <c r="BQ84" i="13"/>
  <c r="BQ176" i="13" s="1"/>
  <c r="BQ71" i="13"/>
  <c r="BQ163" i="13" s="1"/>
  <c r="BQ34" i="13"/>
  <c r="BQ126" i="13" s="1"/>
  <c r="BQ47" i="13"/>
  <c r="BQ139" i="13" s="1"/>
  <c r="BQ85" i="13"/>
  <c r="BQ177" i="13" s="1"/>
  <c r="BQ17" i="13"/>
  <c r="BQ109" i="13" s="1"/>
  <c r="BQ54" i="13"/>
  <c r="BQ146" i="13" s="1"/>
  <c r="BQ32" i="13"/>
  <c r="BQ124" i="13" s="1"/>
  <c r="BQ45" i="13"/>
  <c r="BQ137" i="13" s="1"/>
  <c r="BQ43" i="13"/>
  <c r="BQ135" i="13" s="1"/>
  <c r="BQ70" i="13"/>
  <c r="BQ162" i="13" s="1"/>
  <c r="BQ56" i="13"/>
  <c r="BQ148" i="13" s="1"/>
  <c r="BQ68" i="13"/>
  <c r="BQ160" i="13" s="1"/>
  <c r="BQ66" i="13"/>
  <c r="BQ158" i="13" s="1"/>
  <c r="BQ13" i="13"/>
  <c r="BQ105" i="13" s="1"/>
  <c r="BQ52" i="13"/>
  <c r="BQ144" i="13" s="1"/>
  <c r="BQ41" i="13"/>
  <c r="BQ133" i="13" s="1"/>
  <c r="BP90" i="13"/>
  <c r="BQ39" i="13"/>
  <c r="BQ131" i="13" s="1"/>
  <c r="BQ82" i="13"/>
  <c r="BQ174" i="13" s="1"/>
  <c r="BQ83" i="13"/>
  <c r="BQ175" i="13" s="1"/>
  <c r="BQ30" i="13"/>
  <c r="BQ122" i="13" s="1"/>
  <c r="BQ24" i="13"/>
  <c r="BQ116" i="13" s="1"/>
  <c r="BQ189" i="13" s="1"/>
  <c r="BQ64" i="13"/>
  <c r="BQ156" i="13" s="1"/>
  <c r="BQ65" i="13"/>
  <c r="BQ157" i="13" s="1"/>
  <c r="BQ48" i="13"/>
  <c r="BQ140" i="13" s="1"/>
  <c r="BQ9" i="13"/>
  <c r="BQ101" i="13" s="1"/>
  <c r="BQ50" i="13"/>
  <c r="BQ142" i="13" s="1"/>
  <c r="BQ27" i="13"/>
  <c r="BQ119" i="13" s="1"/>
  <c r="BQ26" i="13"/>
  <c r="BQ118" i="13" s="1"/>
  <c r="BP183" i="13"/>
  <c r="BQ55" i="13"/>
  <c r="BQ147" i="13" s="1"/>
  <c r="BQ57" i="13"/>
  <c r="BQ149" i="13" s="1"/>
  <c r="BQ49" i="13"/>
  <c r="BQ141" i="13" s="1"/>
  <c r="BQ53" i="13"/>
  <c r="BQ145" i="13" s="1"/>
  <c r="BQ20" i="13"/>
  <c r="BQ112" i="13" s="1"/>
  <c r="BQ78" i="13"/>
  <c r="BQ170" i="13" s="1"/>
  <c r="BQ62" i="13"/>
  <c r="BQ154" i="13" s="1"/>
  <c r="BQ79" i="13"/>
  <c r="BQ171" i="13" s="1"/>
  <c r="BQ63" i="13"/>
  <c r="BQ155" i="13" s="1"/>
  <c r="BQ44" i="13"/>
  <c r="BQ136" i="13" s="1"/>
  <c r="BQ37" i="13"/>
  <c r="BQ129" i="13" s="1"/>
  <c r="BQ46" i="13"/>
  <c r="BQ138" i="13" s="1"/>
  <c r="BQ23" i="13"/>
  <c r="BQ115" i="13" s="1"/>
  <c r="BQ188" i="13" s="1"/>
  <c r="BQ22" i="13"/>
  <c r="BQ114" i="13" s="1"/>
  <c r="BQ51" i="13"/>
  <c r="BQ143" i="13" s="1"/>
  <c r="BQ86" i="13"/>
  <c r="BQ178" i="13" s="1"/>
  <c r="BQ69" i="13"/>
  <c r="BQ161" i="13" s="1"/>
  <c r="BR7" i="13"/>
  <c r="BR6" i="13" s="1"/>
  <c r="BQ28" i="13"/>
  <c r="BQ120" i="13" s="1"/>
  <c r="BQ67" i="13"/>
  <c r="BQ159" i="13" s="1"/>
  <c r="BQ80" i="13"/>
  <c r="BQ172" i="13" s="1"/>
  <c r="BQ81" i="13"/>
  <c r="BQ173" i="13" s="1"/>
  <c r="BQ16" i="13"/>
  <c r="BQ108" i="13" s="1"/>
  <c r="BQ76" i="13"/>
  <c r="BQ168" i="13" s="1"/>
  <c r="BQ60" i="13"/>
  <c r="BQ152" i="13" s="1"/>
  <c r="BQ77" i="13"/>
  <c r="BQ169" i="13" s="1"/>
  <c r="BQ61" i="13"/>
  <c r="BQ153" i="13" s="1"/>
  <c r="BQ40" i="13"/>
  <c r="BQ132" i="13" s="1"/>
  <c r="BQ35" i="13"/>
  <c r="BQ127" i="13" s="1"/>
  <c r="BQ42" i="13"/>
  <c r="BQ134" i="13" s="1"/>
  <c r="BQ19" i="13"/>
  <c r="BQ111" i="13" s="1"/>
  <c r="Z68" i="6"/>
  <c r="AA67" i="6"/>
  <c r="BS97" i="13"/>
  <c r="BS5" i="13"/>
  <c r="BR4" i="13"/>
  <c r="BP186" i="13" l="1"/>
  <c r="BQ183" i="13"/>
  <c r="BQ184" i="13"/>
  <c r="BR19" i="13"/>
  <c r="BR111" i="13" s="1"/>
  <c r="BR9" i="13"/>
  <c r="BR101" i="13" s="1"/>
  <c r="BR51" i="13"/>
  <c r="BR143" i="13" s="1"/>
  <c r="BR36" i="13"/>
  <c r="BR128" i="13" s="1"/>
  <c r="BR20" i="13"/>
  <c r="BR112" i="13" s="1"/>
  <c r="BR74" i="13"/>
  <c r="BR166" i="13" s="1"/>
  <c r="BR69" i="13"/>
  <c r="BR161" i="13" s="1"/>
  <c r="BR81" i="13"/>
  <c r="BR173" i="13" s="1"/>
  <c r="BR56" i="13"/>
  <c r="BR148" i="13" s="1"/>
  <c r="BR87" i="13"/>
  <c r="BR179" i="13" s="1"/>
  <c r="BR8" i="13"/>
  <c r="BR100" i="13" s="1"/>
  <c r="BR11" i="13"/>
  <c r="BR103" i="13" s="1"/>
  <c r="BR53" i="13"/>
  <c r="BR145" i="13" s="1"/>
  <c r="BR38" i="13"/>
  <c r="BR130" i="13" s="1"/>
  <c r="BR43" i="13"/>
  <c r="BR135" i="13" s="1"/>
  <c r="BR76" i="13"/>
  <c r="BR168" i="13" s="1"/>
  <c r="BR77" i="13"/>
  <c r="BR169" i="13" s="1"/>
  <c r="BR63" i="13"/>
  <c r="BR155" i="13" s="1"/>
  <c r="BR85" i="13"/>
  <c r="BR177" i="13" s="1"/>
  <c r="BR60" i="13"/>
  <c r="BR152" i="13" s="1"/>
  <c r="BR16" i="13"/>
  <c r="BR108" i="13" s="1"/>
  <c r="BR73" i="13"/>
  <c r="BR165" i="13" s="1"/>
  <c r="BR13" i="13"/>
  <c r="BR105" i="13" s="1"/>
  <c r="BR18" i="13"/>
  <c r="BR110" i="13" s="1"/>
  <c r="BR42" i="13"/>
  <c r="BR134" i="13" s="1"/>
  <c r="BR47" i="13"/>
  <c r="BR139" i="13" s="1"/>
  <c r="BR78" i="13"/>
  <c r="BR170" i="13" s="1"/>
  <c r="BR48" i="13"/>
  <c r="BR140" i="13" s="1"/>
  <c r="BR71" i="13"/>
  <c r="BR163" i="13" s="1"/>
  <c r="BR26" i="13"/>
  <c r="BR118" i="13" s="1"/>
  <c r="BR67" i="13"/>
  <c r="BR159" i="13" s="1"/>
  <c r="BR41" i="13"/>
  <c r="BR133" i="13" s="1"/>
  <c r="BR34" i="13"/>
  <c r="BR126" i="13" s="1"/>
  <c r="BR44" i="13"/>
  <c r="BR136" i="13" s="1"/>
  <c r="BR15" i="13"/>
  <c r="BR107" i="13" s="1"/>
  <c r="BR22" i="13"/>
  <c r="BR114" i="13" s="1"/>
  <c r="BR46" i="13"/>
  <c r="BR138" i="13" s="1"/>
  <c r="BR58" i="13"/>
  <c r="BR150" i="13" s="1"/>
  <c r="BR86" i="13"/>
  <c r="BR178" i="13" s="1"/>
  <c r="BR59" i="13"/>
  <c r="BR151" i="13" s="1"/>
  <c r="BR17" i="13"/>
  <c r="BR109" i="13" s="1"/>
  <c r="BR31" i="13"/>
  <c r="BR123" i="13" s="1"/>
  <c r="BR35" i="13"/>
  <c r="BR127" i="13" s="1"/>
  <c r="BR29" i="13"/>
  <c r="BR121" i="13" s="1"/>
  <c r="BR72" i="13"/>
  <c r="BR164" i="13" s="1"/>
  <c r="BR25" i="13"/>
  <c r="BR117" i="13" s="1"/>
  <c r="BR62" i="13"/>
  <c r="BR154" i="13" s="1"/>
  <c r="BR27" i="13"/>
  <c r="BR119" i="13" s="1"/>
  <c r="BR45" i="13"/>
  <c r="BR137" i="13" s="1"/>
  <c r="BR12" i="13"/>
  <c r="BR104" i="13" s="1"/>
  <c r="BR70" i="13"/>
  <c r="BR162" i="13" s="1"/>
  <c r="BR40" i="13"/>
  <c r="BR132" i="13" s="1"/>
  <c r="BR65" i="13"/>
  <c r="BR157" i="13" s="1"/>
  <c r="BQ185" i="13"/>
  <c r="BS7" i="13"/>
  <c r="BS6" i="13"/>
  <c r="BS23" i="13" s="1"/>
  <c r="BS115" i="13" s="1"/>
  <c r="BS43" i="13"/>
  <c r="BS135" i="13" s="1"/>
  <c r="BS65" i="13"/>
  <c r="BS157" i="13" s="1"/>
  <c r="BR37" i="13"/>
  <c r="BR129" i="13" s="1"/>
  <c r="BR83" i="13"/>
  <c r="BR175" i="13" s="1"/>
  <c r="BR61" i="13"/>
  <c r="BR153" i="13" s="1"/>
  <c r="BR84" i="13"/>
  <c r="BR176" i="13" s="1"/>
  <c r="BR68" i="13"/>
  <c r="BR160" i="13" s="1"/>
  <c r="BR39" i="13"/>
  <c r="BR131" i="13" s="1"/>
  <c r="BR54" i="13"/>
  <c r="BR146" i="13" s="1"/>
  <c r="BR32" i="13"/>
  <c r="BR124" i="13" s="1"/>
  <c r="BR14" i="13"/>
  <c r="BR106" i="13" s="1"/>
  <c r="BR23" i="13"/>
  <c r="BR115" i="13" s="1"/>
  <c r="BQ90" i="13"/>
  <c r="BR33" i="13"/>
  <c r="BR125" i="13" s="1"/>
  <c r="BR82" i="13"/>
  <c r="BR174" i="13" s="1"/>
  <c r="BR66" i="13"/>
  <c r="BR158" i="13" s="1"/>
  <c r="BR28" i="13"/>
  <c r="BR120" i="13" s="1"/>
  <c r="BR52" i="13"/>
  <c r="BR144" i="13" s="1"/>
  <c r="BR30" i="13"/>
  <c r="BR122" i="13" s="1"/>
  <c r="BR10" i="13"/>
  <c r="BR102" i="13" s="1"/>
  <c r="BR21" i="13"/>
  <c r="BR113" i="13" s="1"/>
  <c r="BR79" i="13"/>
  <c r="BR171" i="13" s="1"/>
  <c r="BR75" i="13"/>
  <c r="BR167" i="13" s="1"/>
  <c r="BR57" i="13"/>
  <c r="BR149" i="13" s="1"/>
  <c r="BR80" i="13"/>
  <c r="BR172" i="13" s="1"/>
  <c r="BR64" i="13"/>
  <c r="BR156" i="13" s="1"/>
  <c r="BR24" i="13"/>
  <c r="BR116" i="13" s="1"/>
  <c r="BR189" i="13" s="1"/>
  <c r="BR50" i="13"/>
  <c r="BR142" i="13" s="1"/>
  <c r="BR49" i="13"/>
  <c r="BR141" i="13" s="1"/>
  <c r="BR55" i="13"/>
  <c r="BR147" i="13" s="1"/>
  <c r="AA68" i="6"/>
  <c r="Z69" i="6"/>
  <c r="BS4" i="13"/>
  <c r="BT97" i="13"/>
  <c r="BT5" i="13"/>
  <c r="BS82" i="13" l="1"/>
  <c r="BS174" i="13" s="1"/>
  <c r="BS15" i="13"/>
  <c r="BS107" i="13" s="1"/>
  <c r="BQ186" i="13"/>
  <c r="BS66" i="13"/>
  <c r="BS158" i="13" s="1"/>
  <c r="BS50" i="13"/>
  <c r="BS142" i="13" s="1"/>
  <c r="BS77" i="13"/>
  <c r="BS169" i="13" s="1"/>
  <c r="BS52" i="13"/>
  <c r="BS144" i="13" s="1"/>
  <c r="BR185" i="13"/>
  <c r="BS61" i="13"/>
  <c r="BS153" i="13" s="1"/>
  <c r="BS49" i="13"/>
  <c r="BS141" i="13" s="1"/>
  <c r="BS56" i="13"/>
  <c r="BS148" i="13" s="1"/>
  <c r="BS41" i="13"/>
  <c r="BS133" i="13" s="1"/>
  <c r="BS81" i="13"/>
  <c r="BS173" i="13" s="1"/>
  <c r="BS39" i="13"/>
  <c r="BS131" i="13" s="1"/>
  <c r="BS51" i="13"/>
  <c r="BS143" i="13" s="1"/>
  <c r="BS73" i="13"/>
  <c r="BS165" i="13" s="1"/>
  <c r="BS84" i="13"/>
  <c r="BS176" i="13" s="1"/>
  <c r="BS35" i="13"/>
  <c r="BS127" i="13" s="1"/>
  <c r="BS69" i="13"/>
  <c r="BS161" i="13" s="1"/>
  <c r="BS86" i="13"/>
  <c r="BS178" i="13" s="1"/>
  <c r="BS64" i="13"/>
  <c r="BS156" i="13" s="1"/>
  <c r="BS45" i="13"/>
  <c r="BS137" i="13" s="1"/>
  <c r="BS37" i="13"/>
  <c r="BS129" i="13" s="1"/>
  <c r="BS26" i="13"/>
  <c r="BS118" i="13" s="1"/>
  <c r="BS33" i="13"/>
  <c r="BS125" i="13" s="1"/>
  <c r="BR183" i="13"/>
  <c r="BS47" i="13"/>
  <c r="BS139" i="13" s="1"/>
  <c r="BS80" i="13"/>
  <c r="BS172" i="13" s="1"/>
  <c r="BS46" i="13"/>
  <c r="BS138" i="13" s="1"/>
  <c r="BS10" i="13"/>
  <c r="BS102" i="13" s="1"/>
  <c r="BS31" i="13"/>
  <c r="BS123" i="13" s="1"/>
  <c r="BR188" i="13"/>
  <c r="BS85" i="13"/>
  <c r="BS177" i="13" s="1"/>
  <c r="BS75" i="13"/>
  <c r="BS167" i="13" s="1"/>
  <c r="BS28" i="13"/>
  <c r="BS120" i="13" s="1"/>
  <c r="BS72" i="13"/>
  <c r="BS164" i="13" s="1"/>
  <c r="BS42" i="13"/>
  <c r="BS134" i="13" s="1"/>
  <c r="BS57" i="13"/>
  <c r="BS149" i="13" s="1"/>
  <c r="BS21" i="13"/>
  <c r="BS113" i="13" s="1"/>
  <c r="BS71" i="13"/>
  <c r="BS163" i="13" s="1"/>
  <c r="BS67" i="13"/>
  <c r="BS159" i="13" s="1"/>
  <c r="BS24" i="13"/>
  <c r="BS116" i="13" s="1"/>
  <c r="BS189" i="13" s="1"/>
  <c r="BS70" i="13"/>
  <c r="BS162" i="13" s="1"/>
  <c r="BS38" i="13"/>
  <c r="BS130" i="13" s="1"/>
  <c r="BS55" i="13"/>
  <c r="BS147" i="13" s="1"/>
  <c r="BS19" i="13"/>
  <c r="BS111" i="13" s="1"/>
  <c r="BS63" i="13"/>
  <c r="BS155" i="13" s="1"/>
  <c r="BS59" i="13"/>
  <c r="BS151" i="13" s="1"/>
  <c r="BS20" i="13"/>
  <c r="BS112" i="13" s="1"/>
  <c r="BS68" i="13"/>
  <c r="BS160" i="13" s="1"/>
  <c r="BS30" i="13"/>
  <c r="BS122" i="13" s="1"/>
  <c r="BS53" i="13"/>
  <c r="BS145" i="13" s="1"/>
  <c r="BS17" i="13"/>
  <c r="BS109" i="13" s="1"/>
  <c r="BS29" i="13"/>
  <c r="BS121" i="13" s="1"/>
  <c r="BS13" i="13"/>
  <c r="BS105" i="13" s="1"/>
  <c r="BT7" i="13"/>
  <c r="BT6" i="13" s="1"/>
  <c r="BS16" i="13"/>
  <c r="BS108" i="13" s="1"/>
  <c r="BS78" i="13"/>
  <c r="BS170" i="13" s="1"/>
  <c r="BS62" i="13"/>
  <c r="BS154" i="13" s="1"/>
  <c r="BS36" i="13"/>
  <c r="BS128" i="13" s="1"/>
  <c r="BS22" i="13"/>
  <c r="BS114" i="13" s="1"/>
  <c r="BS48" i="13"/>
  <c r="BS140" i="13" s="1"/>
  <c r="BS27" i="13"/>
  <c r="BS119" i="13" s="1"/>
  <c r="BS11" i="13"/>
  <c r="BS103" i="13" s="1"/>
  <c r="BR90" i="13"/>
  <c r="BR184" i="13"/>
  <c r="BS87" i="13"/>
  <c r="BS179" i="13" s="1"/>
  <c r="BS12" i="13"/>
  <c r="BS104" i="13" s="1"/>
  <c r="BS76" i="13"/>
  <c r="BS168" i="13" s="1"/>
  <c r="BS60" i="13"/>
  <c r="BS152" i="13" s="1"/>
  <c r="BS34" i="13"/>
  <c r="BS126" i="13" s="1"/>
  <c r="BS18" i="13"/>
  <c r="BS110" i="13" s="1"/>
  <c r="BS44" i="13"/>
  <c r="BS136" i="13" s="1"/>
  <c r="BS25" i="13"/>
  <c r="BS117" i="13" s="1"/>
  <c r="BS9" i="13"/>
  <c r="BS101" i="13" s="1"/>
  <c r="BS79" i="13"/>
  <c r="BS171" i="13" s="1"/>
  <c r="BS83" i="13"/>
  <c r="BS175" i="13" s="1"/>
  <c r="BS54" i="13"/>
  <c r="BS146" i="13" s="1"/>
  <c r="BS8" i="13"/>
  <c r="BS100" i="13" s="1"/>
  <c r="BS74" i="13"/>
  <c r="BS166" i="13" s="1"/>
  <c r="BS58" i="13"/>
  <c r="BS150" i="13" s="1"/>
  <c r="BS32" i="13"/>
  <c r="BS124" i="13" s="1"/>
  <c r="BS14" i="13"/>
  <c r="BS106" i="13" s="1"/>
  <c r="BS40" i="13"/>
  <c r="BS132" i="13" s="1"/>
  <c r="AA69" i="6"/>
  <c r="Z70" i="6"/>
  <c r="BS188" i="13"/>
  <c r="BT4" i="13"/>
  <c r="BU97" i="13"/>
  <c r="BU5" i="13"/>
  <c r="BR186" i="13" l="1"/>
  <c r="BS185" i="13"/>
  <c r="BT17" i="13"/>
  <c r="BT109" i="13" s="1"/>
  <c r="BT14" i="13"/>
  <c r="BT106" i="13" s="1"/>
  <c r="BT57" i="13"/>
  <c r="BT149" i="13" s="1"/>
  <c r="BT28" i="13"/>
  <c r="BT120" i="13" s="1"/>
  <c r="BT72" i="13"/>
  <c r="BT164" i="13" s="1"/>
  <c r="BT30" i="13"/>
  <c r="BT122" i="13" s="1"/>
  <c r="BT69" i="13"/>
  <c r="BT161" i="13" s="1"/>
  <c r="BT87" i="13"/>
  <c r="BT179" i="13" s="1"/>
  <c r="BT83" i="13"/>
  <c r="BT175" i="13" s="1"/>
  <c r="BT85" i="13"/>
  <c r="BT177" i="13" s="1"/>
  <c r="BS183" i="13"/>
  <c r="BT71" i="13"/>
  <c r="BT163" i="13" s="1"/>
  <c r="BT34" i="13"/>
  <c r="BT126" i="13" s="1"/>
  <c r="BT74" i="13"/>
  <c r="BT166" i="13" s="1"/>
  <c r="BT58" i="13"/>
  <c r="BT150" i="13" s="1"/>
  <c r="BT18" i="13"/>
  <c r="BT110" i="13" s="1"/>
  <c r="BT40" i="13"/>
  <c r="BT132" i="13" s="1"/>
  <c r="BT47" i="13"/>
  <c r="BT139" i="13" s="1"/>
  <c r="BT31" i="13"/>
  <c r="BT123" i="13" s="1"/>
  <c r="BT15" i="13"/>
  <c r="BT107" i="13" s="1"/>
  <c r="BT45" i="13"/>
  <c r="BT137" i="13" s="1"/>
  <c r="BT29" i="13"/>
  <c r="BT121" i="13" s="1"/>
  <c r="BT13" i="13"/>
  <c r="BT105" i="13" s="1"/>
  <c r="BU7" i="13"/>
  <c r="BU6" i="13" s="1"/>
  <c r="BT67" i="13"/>
  <c r="BT159" i="13" s="1"/>
  <c r="BT86" i="13"/>
  <c r="BT178" i="13" s="1"/>
  <c r="BT70" i="13"/>
  <c r="BT162" i="13" s="1"/>
  <c r="BT56" i="13"/>
  <c r="BT148" i="13" s="1"/>
  <c r="BT10" i="13"/>
  <c r="BT102" i="13" s="1"/>
  <c r="BT24" i="13"/>
  <c r="BT116" i="13" s="1"/>
  <c r="BT189" i="13" s="1"/>
  <c r="BT43" i="13"/>
  <c r="BT135" i="13" s="1"/>
  <c r="BT27" i="13"/>
  <c r="BT119" i="13" s="1"/>
  <c r="BT11" i="13"/>
  <c r="BT103" i="13" s="1"/>
  <c r="BT81" i="13"/>
  <c r="BT173" i="13" s="1"/>
  <c r="BT65" i="13"/>
  <c r="BT157" i="13" s="1"/>
  <c r="BT84" i="13"/>
  <c r="BT176" i="13" s="1"/>
  <c r="BT68" i="13"/>
  <c r="BT160" i="13" s="1"/>
  <c r="BT54" i="13"/>
  <c r="BT146" i="13" s="1"/>
  <c r="BT55" i="13"/>
  <c r="BT147" i="13" s="1"/>
  <c r="BT20" i="13"/>
  <c r="BT112" i="13" s="1"/>
  <c r="BT41" i="13"/>
  <c r="BT133" i="13" s="1"/>
  <c r="BT25" i="13"/>
  <c r="BT117" i="13" s="1"/>
  <c r="BT9" i="13"/>
  <c r="BT101" i="13" s="1"/>
  <c r="BT42" i="13"/>
  <c r="BT134" i="13" s="1"/>
  <c r="BT79" i="13"/>
  <c r="BT171" i="13" s="1"/>
  <c r="BT63" i="13"/>
  <c r="BT155" i="13" s="1"/>
  <c r="BT82" i="13"/>
  <c r="BT174" i="13" s="1"/>
  <c r="BT66" i="13"/>
  <c r="BT158" i="13" s="1"/>
  <c r="BT52" i="13"/>
  <c r="BT144" i="13" s="1"/>
  <c r="BT53" i="13"/>
  <c r="BT145" i="13" s="1"/>
  <c r="BT16" i="13"/>
  <c r="BT108" i="13" s="1"/>
  <c r="BT39" i="13"/>
  <c r="BT131" i="13" s="1"/>
  <c r="BT23" i="13"/>
  <c r="BT115" i="13" s="1"/>
  <c r="BS90" i="13"/>
  <c r="BT46" i="13"/>
  <c r="BT138" i="13" s="1"/>
  <c r="BT77" i="13"/>
  <c r="BT169" i="13" s="1"/>
  <c r="BT61" i="13"/>
  <c r="BT153" i="13" s="1"/>
  <c r="BT80" i="13"/>
  <c r="BT172" i="13" s="1"/>
  <c r="BT64" i="13"/>
  <c r="BT156" i="13" s="1"/>
  <c r="BT50" i="13"/>
  <c r="BT142" i="13" s="1"/>
  <c r="BT51" i="13"/>
  <c r="BT143" i="13" s="1"/>
  <c r="BT12" i="13"/>
  <c r="BT104" i="13" s="1"/>
  <c r="BT37" i="13"/>
  <c r="BT129" i="13" s="1"/>
  <c r="BT21" i="13"/>
  <c r="BT113" i="13" s="1"/>
  <c r="BS184" i="13"/>
  <c r="BT36" i="13"/>
  <c r="BT128" i="13" s="1"/>
  <c r="BT75" i="13"/>
  <c r="BT167" i="13" s="1"/>
  <c r="BT59" i="13"/>
  <c r="BT151" i="13" s="1"/>
  <c r="BT78" i="13"/>
  <c r="BT170" i="13" s="1"/>
  <c r="BT62" i="13"/>
  <c r="BT154" i="13" s="1"/>
  <c r="BT26" i="13"/>
  <c r="BT118" i="13" s="1"/>
  <c r="BT48" i="13"/>
  <c r="BT140" i="13" s="1"/>
  <c r="BT8" i="13"/>
  <c r="BT100" i="13" s="1"/>
  <c r="BT35" i="13"/>
  <c r="BT127" i="13" s="1"/>
  <c r="BT19" i="13"/>
  <c r="BT111" i="13" s="1"/>
  <c r="BT32" i="13"/>
  <c r="BT124" i="13" s="1"/>
  <c r="BT73" i="13"/>
  <c r="BT165" i="13" s="1"/>
  <c r="BT38" i="13"/>
  <c r="BT130" i="13" s="1"/>
  <c r="BT76" i="13"/>
  <c r="BT168" i="13" s="1"/>
  <c r="BT60" i="13"/>
  <c r="BT152" i="13" s="1"/>
  <c r="BT22" i="13"/>
  <c r="BT114" i="13" s="1"/>
  <c r="BT44" i="13"/>
  <c r="BT136" i="13" s="1"/>
  <c r="BT49" i="13"/>
  <c r="BT141" i="13" s="1"/>
  <c r="BT33" i="13"/>
  <c r="BT125" i="13" s="1"/>
  <c r="AA70" i="6"/>
  <c r="Z71" i="6"/>
  <c r="BU4" i="13"/>
  <c r="BS186" i="13" l="1"/>
  <c r="BT185" i="13"/>
  <c r="BT184" i="13"/>
  <c r="BT188" i="13"/>
  <c r="BU8" i="13"/>
  <c r="BU100" i="13" s="1"/>
  <c r="BZ100" i="13" s="1"/>
  <c r="BU70" i="13"/>
  <c r="BU162" i="13" s="1"/>
  <c r="BU86" i="13"/>
  <c r="BU178" i="13" s="1"/>
  <c r="BU71" i="13"/>
  <c r="BU163" i="13" s="1"/>
  <c r="BU13" i="13"/>
  <c r="BU105" i="13" s="1"/>
  <c r="BU17" i="13"/>
  <c r="BU109" i="13" s="1"/>
  <c r="BU73" i="13"/>
  <c r="BU165" i="13" s="1"/>
  <c r="CB165" i="13" s="1"/>
  <c r="BU56" i="13"/>
  <c r="BU148" i="13" s="1"/>
  <c r="BU72" i="13"/>
  <c r="BU26" i="13"/>
  <c r="BU118" i="13" s="1"/>
  <c r="BU54" i="13"/>
  <c r="BU146" i="13" s="1"/>
  <c r="BU33" i="13"/>
  <c r="BU125" i="13" s="1"/>
  <c r="BU53" i="13"/>
  <c r="BU145" i="13" s="1"/>
  <c r="BU44" i="13"/>
  <c r="BU136" i="13" s="1"/>
  <c r="BU47" i="13"/>
  <c r="BU139" i="13" s="1"/>
  <c r="BU22" i="13"/>
  <c r="BU114" i="13" s="1"/>
  <c r="BU46" i="13"/>
  <c r="BU32" i="13"/>
  <c r="BU124" i="13" s="1"/>
  <c r="BU51" i="13"/>
  <c r="BU143" i="13" s="1"/>
  <c r="BU40" i="13"/>
  <c r="BU132" i="13" s="1"/>
  <c r="BU43" i="13"/>
  <c r="BU135" i="13" s="1"/>
  <c r="BU9" i="13"/>
  <c r="CA9" i="13" s="1"/>
  <c r="BU69" i="13"/>
  <c r="BU161" i="13" s="1"/>
  <c r="BU84" i="13"/>
  <c r="BU176" i="13" s="1"/>
  <c r="CA176" i="13" s="1"/>
  <c r="BU68" i="13"/>
  <c r="BU160" i="13" s="1"/>
  <c r="BU18" i="13"/>
  <c r="BU110" i="13" s="1"/>
  <c r="BU42" i="13"/>
  <c r="BU134" i="13" s="1"/>
  <c r="BU31" i="13"/>
  <c r="BZ31" i="13" s="1"/>
  <c r="BU27" i="13"/>
  <c r="BU119" i="13" s="1"/>
  <c r="BU28" i="13"/>
  <c r="BU120" i="13" s="1"/>
  <c r="BU39" i="13"/>
  <c r="BU131" i="13" s="1"/>
  <c r="BU83" i="13"/>
  <c r="BU175" i="13" s="1"/>
  <c r="BU85" i="13"/>
  <c r="BU177" i="13" s="1"/>
  <c r="BU67" i="13"/>
  <c r="BZ67" i="13" s="1"/>
  <c r="BU82" i="13"/>
  <c r="BU174" i="13" s="1"/>
  <c r="BU66" i="13"/>
  <c r="BU158" i="13" s="1"/>
  <c r="BU14" i="13"/>
  <c r="BU106" i="13" s="1"/>
  <c r="BU38" i="13"/>
  <c r="BU130" i="13" s="1"/>
  <c r="BU30" i="13"/>
  <c r="BU122" i="13" s="1"/>
  <c r="BU23" i="13"/>
  <c r="BU115" i="13" s="1"/>
  <c r="BU24" i="13"/>
  <c r="BU116" i="13" s="1"/>
  <c r="BU87" i="13"/>
  <c r="BU179" i="13" s="1"/>
  <c r="BU81" i="13"/>
  <c r="BU173" i="13" s="1"/>
  <c r="BU65" i="13"/>
  <c r="BU157" i="13" s="1"/>
  <c r="BU80" i="13"/>
  <c r="BU172" i="13" s="1"/>
  <c r="BU64" i="13"/>
  <c r="BU156" i="13" s="1"/>
  <c r="BU10" i="13"/>
  <c r="BU37" i="13"/>
  <c r="BU129" i="13" s="1"/>
  <c r="BU49" i="13"/>
  <c r="BU141" i="13" s="1"/>
  <c r="BU19" i="13"/>
  <c r="BU111" i="13" s="1"/>
  <c r="BU20" i="13"/>
  <c r="BU112" i="13" s="1"/>
  <c r="BU29" i="13"/>
  <c r="BU121" i="13" s="1"/>
  <c r="BU79" i="13"/>
  <c r="BU171" i="13" s="1"/>
  <c r="BU63" i="13"/>
  <c r="BU155" i="13" s="1"/>
  <c r="BU78" i="13"/>
  <c r="BU170" i="13" s="1"/>
  <c r="BU62" i="13"/>
  <c r="BU50" i="13"/>
  <c r="BU142" i="13" s="1"/>
  <c r="BU36" i="13"/>
  <c r="BU128" i="13" s="1"/>
  <c r="BU45" i="13"/>
  <c r="BU137" i="13" s="1"/>
  <c r="BU15" i="13"/>
  <c r="BU107" i="13" s="1"/>
  <c r="BU16" i="13"/>
  <c r="BU108" i="13" s="1"/>
  <c r="BU25" i="13"/>
  <c r="BU117" i="13" s="1"/>
  <c r="BU77" i="13"/>
  <c r="BU169" i="13" s="1"/>
  <c r="BU61" i="13"/>
  <c r="BU153" i="13" s="1"/>
  <c r="BU76" i="13"/>
  <c r="BU168" i="13" s="1"/>
  <c r="BU60" i="13"/>
  <c r="BU152" i="13" s="1"/>
  <c r="BU57" i="13"/>
  <c r="BU149" i="13" s="1"/>
  <c r="BU35" i="13"/>
  <c r="BU127" i="13" s="1"/>
  <c r="BU41" i="13"/>
  <c r="BU133" i="13" s="1"/>
  <c r="BU11" i="13"/>
  <c r="BU103" i="13" s="1"/>
  <c r="BU12" i="13"/>
  <c r="BU104" i="13" s="1"/>
  <c r="BT90" i="13"/>
  <c r="BU21" i="13"/>
  <c r="BU113" i="13" s="1"/>
  <c r="BU75" i="13"/>
  <c r="BU167" i="13" s="1"/>
  <c r="BU59" i="13"/>
  <c r="BU151" i="13" s="1"/>
  <c r="BU74" i="13"/>
  <c r="BU166" i="13" s="1"/>
  <c r="BU58" i="13"/>
  <c r="BU150" i="13" s="1"/>
  <c r="BU52" i="13"/>
  <c r="BU144" i="13" s="1"/>
  <c r="BU34" i="13"/>
  <c r="BU126" i="13" s="1"/>
  <c r="BU55" i="13"/>
  <c r="BU147" i="13" s="1"/>
  <c r="BU48" i="13"/>
  <c r="BU140" i="13" s="1"/>
  <c r="Z72" i="6"/>
  <c r="AA71" i="6"/>
  <c r="BW31" i="13"/>
  <c r="BX84" i="13"/>
  <c r="CB18" i="13"/>
  <c r="BY59" i="13"/>
  <c r="BZ58" i="13"/>
  <c r="BZ13" i="13"/>
  <c r="CA13" i="13"/>
  <c r="BX13" i="13"/>
  <c r="CB13" i="13"/>
  <c r="BW13" i="13"/>
  <c r="BY13" i="13"/>
  <c r="BY30" i="13"/>
  <c r="CB30" i="13"/>
  <c r="BW30" i="13"/>
  <c r="CA30" i="13"/>
  <c r="BX30" i="13"/>
  <c r="BZ75" i="13"/>
  <c r="BX41" i="13"/>
  <c r="CB57" i="13"/>
  <c r="BW74" i="13"/>
  <c r="BZ56" i="13"/>
  <c r="CB56" i="13"/>
  <c r="BW56" i="13"/>
  <c r="BY56" i="13"/>
  <c r="BX56" i="13"/>
  <c r="CA56" i="13"/>
  <c r="BX83" i="13"/>
  <c r="BZ83" i="13"/>
  <c r="BW83" i="13"/>
  <c r="BY83" i="13"/>
  <c r="CB83" i="13"/>
  <c r="CA83" i="13"/>
  <c r="CA46" i="13"/>
  <c r="BW165" i="13"/>
  <c r="CU165" i="13" s="1"/>
  <c r="CA72" i="13"/>
  <c r="BX73" i="13"/>
  <c r="CB10" i="13"/>
  <c r="CA73" i="13"/>
  <c r="BZ34" i="13"/>
  <c r="CA34" i="13"/>
  <c r="CB34" i="13"/>
  <c r="BW34" i="13"/>
  <c r="BY34" i="13"/>
  <c r="BX34" i="13"/>
  <c r="BX23" i="13"/>
  <c r="CA23" i="13"/>
  <c r="BZ23" i="13"/>
  <c r="CB23" i="13"/>
  <c r="BW23" i="13"/>
  <c r="BY23" i="13"/>
  <c r="CA12" i="13"/>
  <c r="BZ12" i="13"/>
  <c r="CB12" i="13"/>
  <c r="BW12" i="13"/>
  <c r="BX12" i="13"/>
  <c r="BY12" i="13"/>
  <c r="CB38" i="13"/>
  <c r="BZ38" i="13"/>
  <c r="BX38" i="13"/>
  <c r="BY38" i="13"/>
  <c r="BW38" i="13"/>
  <c r="CA38" i="13"/>
  <c r="BW61" i="13"/>
  <c r="BX61" i="13"/>
  <c r="BZ61" i="13"/>
  <c r="CB61" i="13"/>
  <c r="BY61" i="13"/>
  <c r="CA61" i="13"/>
  <c r="BX86" i="13"/>
  <c r="BW78" i="13"/>
  <c r="CA78" i="13"/>
  <c r="BZ78" i="13"/>
  <c r="BX78" i="13"/>
  <c r="BY78" i="13"/>
  <c r="CB78" i="13"/>
  <c r="BY84" i="13"/>
  <c r="CB73" i="13"/>
  <c r="BW46" i="13"/>
  <c r="BY165" i="13"/>
  <c r="BT183" i="13"/>
  <c r="BW11" i="13"/>
  <c r="CA11" i="13"/>
  <c r="CB11" i="13"/>
  <c r="BY11" i="13"/>
  <c r="BZ11" i="13"/>
  <c r="BX42" i="13"/>
  <c r="BY15" i="13"/>
  <c r="CB15" i="13"/>
  <c r="BW15" i="13"/>
  <c r="BX15" i="13"/>
  <c r="BZ15" i="13"/>
  <c r="CA15" i="13"/>
  <c r="CA20" i="13"/>
  <c r="CA44" i="13"/>
  <c r="BZ44" i="13"/>
  <c r="BW44" i="13"/>
  <c r="CB44" i="13"/>
  <c r="BY44" i="13"/>
  <c r="BX44" i="13"/>
  <c r="CA47" i="13"/>
  <c r="BW47" i="13"/>
  <c r="BX47" i="13"/>
  <c r="CB47" i="13"/>
  <c r="BY47" i="13"/>
  <c r="BZ47" i="13"/>
  <c r="CA63" i="13"/>
  <c r="BW63" i="13"/>
  <c r="BX63" i="13"/>
  <c r="CB63" i="13"/>
  <c r="BZ63" i="13"/>
  <c r="BY63" i="13"/>
  <c r="BZ72" i="13"/>
  <c r="BW72" i="13"/>
  <c r="BX72" i="13"/>
  <c r="BZ62" i="13"/>
  <c r="CB84" i="13"/>
  <c r="BZ73" i="13"/>
  <c r="BW84" i="13"/>
  <c r="BW10" i="13"/>
  <c r="CA62" i="13"/>
  <c r="BY22" i="13"/>
  <c r="BW22" i="13"/>
  <c r="BX22" i="13"/>
  <c r="BZ22" i="13"/>
  <c r="CA22" i="13"/>
  <c r="CB22" i="13"/>
  <c r="CB35" i="13"/>
  <c r="CB43" i="13"/>
  <c r="CA79" i="13"/>
  <c r="BY19" i="13"/>
  <c r="CB69" i="13"/>
  <c r="BX69" i="13"/>
  <c r="BY69" i="13"/>
  <c r="BZ69" i="13"/>
  <c r="CA69" i="13"/>
  <c r="BW69" i="13"/>
  <c r="BW25" i="13"/>
  <c r="BZ25" i="13"/>
  <c r="CA25" i="13"/>
  <c r="BY25" i="13"/>
  <c r="BX25" i="13"/>
  <c r="CB25" i="13"/>
  <c r="BZ80" i="13"/>
  <c r="BY49" i="13"/>
  <c r="BZ49" i="13"/>
  <c r="CB49" i="13"/>
  <c r="CA49" i="13"/>
  <c r="BW49" i="13"/>
  <c r="BX49" i="13"/>
  <c r="CA65" i="13"/>
  <c r="BZ65" i="13"/>
  <c r="BX82" i="13"/>
  <c r="BX64" i="13"/>
  <c r="CA64" i="13"/>
  <c r="BY64" i="13"/>
  <c r="BZ64" i="13"/>
  <c r="BW64" i="13"/>
  <c r="CB64" i="13"/>
  <c r="BY87" i="13"/>
  <c r="BW62" i="13"/>
  <c r="CB72" i="13"/>
  <c r="BZ165" i="13"/>
  <c r="BX62" i="13"/>
  <c r="BY51" i="13"/>
  <c r="BW67" i="13"/>
  <c r="BX50" i="13"/>
  <c r="BZ50" i="13"/>
  <c r="BY50" i="13"/>
  <c r="BW50" i="13"/>
  <c r="CB50" i="13"/>
  <c r="CA50" i="13"/>
  <c r="BW66" i="13"/>
  <c r="BY73" i="13"/>
  <c r="BX10" i="13"/>
  <c r="BX67" i="13"/>
  <c r="CB62" i="13"/>
  <c r="BX165" i="13"/>
  <c r="CV165" i="13" s="1"/>
  <c r="BW21" i="13"/>
  <c r="BY21" i="13"/>
  <c r="BZ21" i="13"/>
  <c r="CA21" i="13"/>
  <c r="CB21" i="13"/>
  <c r="BX21" i="13"/>
  <c r="CB26" i="13"/>
  <c r="BZ37" i="13"/>
  <c r="CA37" i="13"/>
  <c r="CB37" i="13"/>
  <c r="BW37" i="13"/>
  <c r="BY37" i="13"/>
  <c r="BX37" i="13"/>
  <c r="BX29" i="13"/>
  <c r="BY40" i="13"/>
  <c r="BX40" i="13"/>
  <c r="CA85" i="13"/>
  <c r="BX85" i="13"/>
  <c r="BZ85" i="13"/>
  <c r="BW85" i="13"/>
  <c r="CB85" i="13"/>
  <c r="BY85" i="13"/>
  <c r="BY53" i="13"/>
  <c r="BY71" i="13"/>
  <c r="BZ71" i="13"/>
  <c r="BX52" i="13"/>
  <c r="CA52" i="13"/>
  <c r="BW52" i="13"/>
  <c r="BZ52" i="13"/>
  <c r="CB52" i="13"/>
  <c r="BY52" i="13"/>
  <c r="BY70" i="13"/>
  <c r="CA70" i="13"/>
  <c r="CB70" i="13"/>
  <c r="BZ70" i="13"/>
  <c r="BX70" i="13"/>
  <c r="BW70" i="13"/>
  <c r="BZ84" i="13"/>
  <c r="BX8" i="13"/>
  <c r="BZ8" i="13"/>
  <c r="CA84" i="13"/>
  <c r="BW48" i="13"/>
  <c r="BZ48" i="13"/>
  <c r="BY48" i="13"/>
  <c r="CA48" i="13"/>
  <c r="CB48" i="13"/>
  <c r="BX48" i="13"/>
  <c r="BX24" i="13"/>
  <c r="BY24" i="13"/>
  <c r="BZ24" i="13"/>
  <c r="CA24" i="13"/>
  <c r="CB24" i="13"/>
  <c r="BW24" i="13"/>
  <c r="CB16" i="13"/>
  <c r="BZ27" i="13"/>
  <c r="CA17" i="13"/>
  <c r="BW17" i="13"/>
  <c r="BY17" i="13"/>
  <c r="BZ17" i="13"/>
  <c r="BX17" i="13"/>
  <c r="CB17" i="13"/>
  <c r="BX14" i="13"/>
  <c r="CA28" i="13"/>
  <c r="CB28" i="13"/>
  <c r="BZ28" i="13"/>
  <c r="BW28" i="13"/>
  <c r="BX28" i="13"/>
  <c r="BY28" i="13"/>
  <c r="CA77" i="13"/>
  <c r="BX77" i="13"/>
  <c r="BY77" i="13"/>
  <c r="BZ77" i="13"/>
  <c r="BW77" i="13"/>
  <c r="CB77" i="13"/>
  <c r="BZ46" i="13"/>
  <c r="BW39" i="13"/>
  <c r="CB39" i="13"/>
  <c r="CA39" i="13"/>
  <c r="BX39" i="13"/>
  <c r="BY39" i="13"/>
  <c r="BZ39" i="13"/>
  <c r="BY55" i="13"/>
  <c r="BZ55" i="13"/>
  <c r="CB55" i="13"/>
  <c r="BW55" i="13"/>
  <c r="CA55" i="13"/>
  <c r="BX55" i="13"/>
  <c r="BY76" i="13"/>
  <c r="BZ76" i="13"/>
  <c r="BX76" i="13"/>
  <c r="BW76" i="13"/>
  <c r="CA76" i="13"/>
  <c r="CB76" i="13"/>
  <c r="BX54" i="13"/>
  <c r="BY54" i="13"/>
  <c r="BW54" i="13"/>
  <c r="BZ54" i="13"/>
  <c r="CA54" i="13"/>
  <c r="BX68" i="13"/>
  <c r="BZ68" i="13"/>
  <c r="BW68" i="13"/>
  <c r="CA68" i="13"/>
  <c r="CB68" i="13"/>
  <c r="BY68" i="13"/>
  <c r="BY31" i="13"/>
  <c r="BZ9" i="13"/>
  <c r="BW73" i="13"/>
  <c r="CB176" i="13"/>
  <c r="CA10" i="13"/>
  <c r="CB8" i="13"/>
  <c r="BX46" i="13"/>
  <c r="BY8" i="13"/>
  <c r="CB71" i="13" l="1"/>
  <c r="BW40" i="13"/>
  <c r="BX65" i="13"/>
  <c r="BY35" i="13"/>
  <c r="CB74" i="13"/>
  <c r="CB33" i="13"/>
  <c r="BZ30" i="13"/>
  <c r="BW71" i="13"/>
  <c r="BZ29" i="13"/>
  <c r="BY66" i="13"/>
  <c r="CA35" i="13"/>
  <c r="BX74" i="13"/>
  <c r="BZ33" i="13"/>
  <c r="BX71" i="13"/>
  <c r="CA29" i="13"/>
  <c r="BZ66" i="13"/>
  <c r="BW35" i="13"/>
  <c r="BZ74" i="13"/>
  <c r="BW33" i="13"/>
  <c r="CB31" i="13"/>
  <c r="CA71" i="13"/>
  <c r="BZ40" i="13"/>
  <c r="BY29" i="13"/>
  <c r="BX66" i="13"/>
  <c r="BY65" i="13"/>
  <c r="BZ35" i="13"/>
  <c r="CA74" i="13"/>
  <c r="BX33" i="13"/>
  <c r="BX31" i="13"/>
  <c r="CA40" i="13"/>
  <c r="CB29" i="13"/>
  <c r="CA66" i="13"/>
  <c r="CB65" i="13"/>
  <c r="BX35" i="13"/>
  <c r="BY74" i="13"/>
  <c r="BY33" i="13"/>
  <c r="BZ36" i="13"/>
  <c r="CB40" i="13"/>
  <c r="BW29" i="13"/>
  <c r="CB66" i="13"/>
  <c r="BW65" i="13"/>
  <c r="CA33" i="13"/>
  <c r="BT186" i="13"/>
  <c r="BX11" i="13"/>
  <c r="BW19" i="13"/>
  <c r="BZ32" i="13"/>
  <c r="BX60" i="13"/>
  <c r="BX75" i="13"/>
  <c r="BX18" i="13"/>
  <c r="CB87" i="13"/>
  <c r="BZ26" i="13"/>
  <c r="BX87" i="13"/>
  <c r="CA19" i="13"/>
  <c r="CB32" i="13"/>
  <c r="CA60" i="13"/>
  <c r="CB75" i="13"/>
  <c r="CA18" i="13"/>
  <c r="CA67" i="13"/>
  <c r="CA87" i="13"/>
  <c r="BX19" i="13"/>
  <c r="BY86" i="13"/>
  <c r="BW75" i="13"/>
  <c r="CB36" i="13"/>
  <c r="BZ18" i="13"/>
  <c r="CA32" i="13"/>
  <c r="BZ60" i="13"/>
  <c r="CB86" i="13"/>
  <c r="BY75" i="13"/>
  <c r="BW36" i="13"/>
  <c r="BW18" i="13"/>
  <c r="CA26" i="13"/>
  <c r="BZ87" i="13"/>
  <c r="BW26" i="13"/>
  <c r="BW87" i="13"/>
  <c r="BW32" i="13"/>
  <c r="BY60" i="13"/>
  <c r="BZ86" i="13"/>
  <c r="CA75" i="13"/>
  <c r="CA36" i="13"/>
  <c r="BY18" i="13"/>
  <c r="BX26" i="13"/>
  <c r="BZ19" i="13"/>
  <c r="BX32" i="13"/>
  <c r="CB60" i="13"/>
  <c r="CA86" i="13"/>
  <c r="BY36" i="13"/>
  <c r="BY26" i="13"/>
  <c r="CB19" i="13"/>
  <c r="BY32" i="13"/>
  <c r="BW60" i="13"/>
  <c r="BW86" i="13"/>
  <c r="BX36" i="13"/>
  <c r="BY9" i="13"/>
  <c r="BX9" i="13"/>
  <c r="CB9" i="13"/>
  <c r="BW8" i="13"/>
  <c r="CA8" i="13"/>
  <c r="CA165" i="13"/>
  <c r="CD165" i="13" s="1"/>
  <c r="BY176" i="13"/>
  <c r="BW176" i="13"/>
  <c r="CU176" i="13" s="1"/>
  <c r="BZ176" i="13"/>
  <c r="BX176" i="13"/>
  <c r="CV176" i="13" s="1"/>
  <c r="BZ51" i="13"/>
  <c r="CB82" i="13"/>
  <c r="BZ20" i="13"/>
  <c r="BY42" i="13"/>
  <c r="BW45" i="13"/>
  <c r="CA57" i="13"/>
  <c r="BX59" i="13"/>
  <c r="CB54" i="13"/>
  <c r="CB81" i="13"/>
  <c r="BW20" i="13"/>
  <c r="BZ45" i="13"/>
  <c r="BX57" i="13"/>
  <c r="BW59" i="13"/>
  <c r="BY81" i="13"/>
  <c r="BX20" i="13"/>
  <c r="CB45" i="13"/>
  <c r="BW57" i="13"/>
  <c r="CA59" i="13"/>
  <c r="BX51" i="13"/>
  <c r="BY82" i="13"/>
  <c r="BW81" i="13"/>
  <c r="CB20" i="13"/>
  <c r="BZ42" i="13"/>
  <c r="BX45" i="13"/>
  <c r="BZ57" i="13"/>
  <c r="BZ59" i="13"/>
  <c r="BW51" i="13"/>
  <c r="BZ82" i="13"/>
  <c r="BX81" i="13"/>
  <c r="BY20" i="13"/>
  <c r="CA42" i="13"/>
  <c r="CA45" i="13"/>
  <c r="BY57" i="13"/>
  <c r="CB59" i="13"/>
  <c r="CB51" i="13"/>
  <c r="CA82" i="13"/>
  <c r="BZ81" i="13"/>
  <c r="CB42" i="13"/>
  <c r="BY45" i="13"/>
  <c r="CA51" i="13"/>
  <c r="BW82" i="13"/>
  <c r="CA81" i="13"/>
  <c r="BW42" i="13"/>
  <c r="BX27" i="13"/>
  <c r="BY16" i="13"/>
  <c r="CB53" i="13"/>
  <c r="BX80" i="13"/>
  <c r="BW79" i="13"/>
  <c r="BZ43" i="13"/>
  <c r="BW41" i="13"/>
  <c r="CB27" i="13"/>
  <c r="BZ16" i="13"/>
  <c r="BX53" i="13"/>
  <c r="BY43" i="13"/>
  <c r="BY41" i="13"/>
  <c r="BZ14" i="13"/>
  <c r="CA27" i="13"/>
  <c r="BW43" i="13"/>
  <c r="CB58" i="13"/>
  <c r="BY14" i="13"/>
  <c r="BY27" i="13"/>
  <c r="CA80" i="13"/>
  <c r="BZ79" i="13"/>
  <c r="CA43" i="13"/>
  <c r="BU90" i="13"/>
  <c r="CA58" i="13"/>
  <c r="BW14" i="13"/>
  <c r="CA16" i="13"/>
  <c r="BW53" i="13"/>
  <c r="BW80" i="13"/>
  <c r="CB79" i="13"/>
  <c r="BX43" i="13"/>
  <c r="CA41" i="13"/>
  <c r="BW58" i="13"/>
  <c r="CB14" i="13"/>
  <c r="BW16" i="13"/>
  <c r="CA53" i="13"/>
  <c r="CB80" i="13"/>
  <c r="BY79" i="13"/>
  <c r="BZ41" i="13"/>
  <c r="BX58" i="13"/>
  <c r="CA14" i="13"/>
  <c r="BW27" i="13"/>
  <c r="BX16" i="13"/>
  <c r="BZ53" i="13"/>
  <c r="BY80" i="13"/>
  <c r="BX79" i="13"/>
  <c r="CB41" i="13"/>
  <c r="BY58" i="13"/>
  <c r="BU159" i="13"/>
  <c r="CA159" i="13" s="1"/>
  <c r="CB67" i="13"/>
  <c r="BY67" i="13"/>
  <c r="BU138" i="13"/>
  <c r="BW138" i="13" s="1"/>
  <c r="CU138" i="13" s="1"/>
  <c r="CB46" i="13"/>
  <c r="BY46" i="13"/>
  <c r="BU164" i="13"/>
  <c r="CB164" i="13" s="1"/>
  <c r="BY72" i="13"/>
  <c r="BU154" i="13"/>
  <c r="BX154" i="13" s="1"/>
  <c r="CV154" i="13" s="1"/>
  <c r="BY62" i="13"/>
  <c r="BU102" i="13"/>
  <c r="BY10" i="13"/>
  <c r="BZ10" i="13"/>
  <c r="BU101" i="13"/>
  <c r="BW9" i="13"/>
  <c r="BU123" i="13"/>
  <c r="CB123" i="13" s="1"/>
  <c r="CA31" i="13"/>
  <c r="AA72" i="6"/>
  <c r="Z73" i="6"/>
  <c r="BX100" i="13"/>
  <c r="CV100" i="13" s="1"/>
  <c r="BY160" i="13"/>
  <c r="BZ160" i="13"/>
  <c r="BX160" i="13"/>
  <c r="CV160" i="13" s="1"/>
  <c r="CB160" i="13"/>
  <c r="BW160" i="13"/>
  <c r="CU160" i="13" s="1"/>
  <c r="CA160" i="13"/>
  <c r="BX146" i="13"/>
  <c r="CV146" i="13" s="1"/>
  <c r="BY146" i="13"/>
  <c r="BZ146" i="13"/>
  <c r="CB146" i="13"/>
  <c r="CA146" i="13"/>
  <c r="BW146" i="13"/>
  <c r="CU146" i="13" s="1"/>
  <c r="BZ120" i="13"/>
  <c r="CA120" i="13"/>
  <c r="CB120" i="13"/>
  <c r="BW120" i="13"/>
  <c r="CU120" i="13" s="1"/>
  <c r="BX120" i="13"/>
  <c r="CV120" i="13" s="1"/>
  <c r="BY120" i="13"/>
  <c r="BW162" i="13"/>
  <c r="CU162" i="13" s="1"/>
  <c r="CB162" i="13"/>
  <c r="BX162" i="13"/>
  <c r="CV162" i="13" s="1"/>
  <c r="BZ162" i="13"/>
  <c r="BY162" i="13"/>
  <c r="CA162" i="13"/>
  <c r="CA118" i="13"/>
  <c r="BW118" i="13"/>
  <c r="CU118" i="13" s="1"/>
  <c r="BY118" i="13"/>
  <c r="CB118" i="13"/>
  <c r="BX118" i="13"/>
  <c r="CV118" i="13" s="1"/>
  <c r="BZ118" i="13"/>
  <c r="BW141" i="13"/>
  <c r="CU141" i="13" s="1"/>
  <c r="BX141" i="13"/>
  <c r="CV141" i="13" s="1"/>
  <c r="CA141" i="13"/>
  <c r="CB141" i="13"/>
  <c r="BY141" i="13"/>
  <c r="BZ141" i="13"/>
  <c r="BX124" i="13"/>
  <c r="CV124" i="13" s="1"/>
  <c r="BY124" i="13"/>
  <c r="BW124" i="13"/>
  <c r="CU124" i="13" s="1"/>
  <c r="BZ124" i="13"/>
  <c r="CB124" i="13"/>
  <c r="CA124" i="13"/>
  <c r="BX103" i="13"/>
  <c r="CV103" i="13" s="1"/>
  <c r="CA103" i="13"/>
  <c r="BZ103" i="13"/>
  <c r="BW103" i="13"/>
  <c r="CU103" i="13" s="1"/>
  <c r="CB103" i="13"/>
  <c r="BY103" i="13"/>
  <c r="BY100" i="13"/>
  <c r="BU185" i="13"/>
  <c r="BU188" i="13"/>
  <c r="BY115" i="13"/>
  <c r="CB115" i="13"/>
  <c r="CB188" i="13" s="1"/>
  <c r="BW115" i="13"/>
  <c r="CU115" i="13" s="1"/>
  <c r="BX115" i="13"/>
  <c r="CV115" i="13" s="1"/>
  <c r="BZ115" i="13"/>
  <c r="CA115" i="13"/>
  <c r="CA188" i="13" s="1"/>
  <c r="CB148" i="13"/>
  <c r="BY148" i="13"/>
  <c r="BX148" i="13"/>
  <c r="CV148" i="13" s="1"/>
  <c r="BZ148" i="13"/>
  <c r="CA148" i="13"/>
  <c r="BW148" i="13"/>
  <c r="CU148" i="13" s="1"/>
  <c r="BZ150" i="13"/>
  <c r="CB150" i="13"/>
  <c r="BW150" i="13"/>
  <c r="CU150" i="13" s="1"/>
  <c r="BX150" i="13"/>
  <c r="CV150" i="13" s="1"/>
  <c r="BY150" i="13"/>
  <c r="CA150" i="13"/>
  <c r="BZ104" i="13"/>
  <c r="CA104" i="13"/>
  <c r="BX104" i="13"/>
  <c r="CV104" i="13" s="1"/>
  <c r="BW104" i="13"/>
  <c r="CU104" i="13" s="1"/>
  <c r="CB104" i="13"/>
  <c r="BY104" i="13"/>
  <c r="BY105" i="13"/>
  <c r="CB105" i="13"/>
  <c r="BX105" i="13"/>
  <c r="CV105" i="13" s="1"/>
  <c r="BW105" i="13"/>
  <c r="CU105" i="13" s="1"/>
  <c r="BZ105" i="13"/>
  <c r="CA105" i="13"/>
  <c r="BZ140" i="13"/>
  <c r="BX140" i="13"/>
  <c r="CV140" i="13" s="1"/>
  <c r="CB140" i="13"/>
  <c r="BY140" i="13"/>
  <c r="CA140" i="13"/>
  <c r="BW140" i="13"/>
  <c r="CU140" i="13" s="1"/>
  <c r="BW121" i="13"/>
  <c r="CU121" i="13" s="1"/>
  <c r="CB121" i="13"/>
  <c r="CA121" i="13"/>
  <c r="BY121" i="13"/>
  <c r="BZ121" i="13"/>
  <c r="BX121" i="13"/>
  <c r="CV121" i="13" s="1"/>
  <c r="BY174" i="13"/>
  <c r="CA174" i="13"/>
  <c r="BX174" i="13"/>
  <c r="CV174" i="13" s="1"/>
  <c r="CB174" i="13"/>
  <c r="BW174" i="13"/>
  <c r="CU174" i="13" s="1"/>
  <c r="BZ174" i="13"/>
  <c r="BW135" i="13"/>
  <c r="CU135" i="13" s="1"/>
  <c r="BY135" i="13"/>
  <c r="BX135" i="13"/>
  <c r="CV135" i="13" s="1"/>
  <c r="CB135" i="13"/>
  <c r="CA135" i="13"/>
  <c r="BZ135" i="13"/>
  <c r="CB107" i="13"/>
  <c r="BX107" i="13"/>
  <c r="CV107" i="13" s="1"/>
  <c r="BW107" i="13"/>
  <c r="CU107" i="13" s="1"/>
  <c r="BZ107" i="13"/>
  <c r="CA107" i="13"/>
  <c r="BY107" i="13"/>
  <c r="BY130" i="13"/>
  <c r="BZ130" i="13"/>
  <c r="CA130" i="13"/>
  <c r="BX130" i="13"/>
  <c r="CV130" i="13" s="1"/>
  <c r="BW130" i="13"/>
  <c r="CU130" i="13" s="1"/>
  <c r="CB130" i="13"/>
  <c r="BZ122" i="13"/>
  <c r="CB122" i="13"/>
  <c r="BX122" i="13"/>
  <c r="CV122" i="13" s="1"/>
  <c r="CA122" i="13"/>
  <c r="BW122" i="13"/>
  <c r="CU122" i="13" s="1"/>
  <c r="BY122" i="13"/>
  <c r="BW157" i="13"/>
  <c r="CU157" i="13" s="1"/>
  <c r="CB157" i="13"/>
  <c r="CA157" i="13"/>
  <c r="BX157" i="13"/>
  <c r="CV157" i="13" s="1"/>
  <c r="BY157" i="13"/>
  <c r="BZ157" i="13"/>
  <c r="BU189" i="13"/>
  <c r="BX116" i="13"/>
  <c r="CB116" i="13"/>
  <c r="CB189" i="13" s="1"/>
  <c r="BY116" i="13"/>
  <c r="BY189" i="13" s="1"/>
  <c r="BZ116" i="13"/>
  <c r="BZ189" i="13" s="1"/>
  <c r="CA116" i="13"/>
  <c r="CA189" i="13" s="1"/>
  <c r="BW116" i="13"/>
  <c r="CU116" i="13" s="1"/>
  <c r="BW132" i="13"/>
  <c r="CU132" i="13" s="1"/>
  <c r="BY132" i="13"/>
  <c r="BX132" i="13"/>
  <c r="CV132" i="13" s="1"/>
  <c r="CA132" i="13"/>
  <c r="BZ132" i="13"/>
  <c r="CB132" i="13"/>
  <c r="BX156" i="13"/>
  <c r="CV156" i="13" s="1"/>
  <c r="BZ156" i="13"/>
  <c r="BY156" i="13"/>
  <c r="CB156" i="13"/>
  <c r="BW156" i="13"/>
  <c r="CU156" i="13" s="1"/>
  <c r="CA156" i="13"/>
  <c r="BX173" i="13"/>
  <c r="CV173" i="13" s="1"/>
  <c r="CB173" i="13"/>
  <c r="BW173" i="13"/>
  <c r="CU173" i="13" s="1"/>
  <c r="CA173" i="13"/>
  <c r="BY173" i="13"/>
  <c r="BZ173" i="13"/>
  <c r="BZ112" i="13"/>
  <c r="CB112" i="13"/>
  <c r="BY112" i="13"/>
  <c r="BX112" i="13"/>
  <c r="CV112" i="13" s="1"/>
  <c r="BW112" i="13"/>
  <c r="CU112" i="13" s="1"/>
  <c r="CA112" i="13"/>
  <c r="BW137" i="13"/>
  <c r="CU137" i="13" s="1"/>
  <c r="CB137" i="13"/>
  <c r="BX137" i="13"/>
  <c r="CV137" i="13" s="1"/>
  <c r="BY137" i="13"/>
  <c r="BZ137" i="13"/>
  <c r="BW125" i="13"/>
  <c r="CU125" i="13" s="1"/>
  <c r="BZ125" i="13"/>
  <c r="CB125" i="13"/>
  <c r="BX125" i="13"/>
  <c r="CV125" i="13" s="1"/>
  <c r="CA125" i="13"/>
  <c r="BY125" i="13"/>
  <c r="BY169" i="13"/>
  <c r="BZ169" i="13"/>
  <c r="CB169" i="13"/>
  <c r="CA169" i="13"/>
  <c r="BW169" i="13"/>
  <c r="CU169" i="13" s="1"/>
  <c r="BX169" i="13"/>
  <c r="CV169" i="13" s="1"/>
  <c r="CB127" i="13"/>
  <c r="BY127" i="13"/>
  <c r="BZ127" i="13"/>
  <c r="BX127" i="13"/>
  <c r="CV127" i="13" s="1"/>
  <c r="BW127" i="13"/>
  <c r="CU127" i="13" s="1"/>
  <c r="CA127" i="13"/>
  <c r="BZ134" i="13"/>
  <c r="CA134" i="13"/>
  <c r="BY134" i="13"/>
  <c r="BX134" i="13"/>
  <c r="CV134" i="13" s="1"/>
  <c r="CB134" i="13"/>
  <c r="BW134" i="13"/>
  <c r="CU134" i="13" s="1"/>
  <c r="CB108" i="13"/>
  <c r="CA108" i="13"/>
  <c r="BW108" i="13"/>
  <c r="CU108" i="13" s="1"/>
  <c r="BY108" i="13"/>
  <c r="BZ108" i="13"/>
  <c r="BX108" i="13"/>
  <c r="CV108" i="13" s="1"/>
  <c r="BX177" i="13"/>
  <c r="CV177" i="13" s="1"/>
  <c r="CB177" i="13"/>
  <c r="BZ177" i="13"/>
  <c r="BY177" i="13"/>
  <c r="BW177" i="13"/>
  <c r="CU177" i="13" s="1"/>
  <c r="CA177" i="13"/>
  <c r="CA179" i="13"/>
  <c r="CB179" i="13"/>
  <c r="BZ179" i="13"/>
  <c r="BW179" i="13"/>
  <c r="CU179" i="13" s="1"/>
  <c r="BX179" i="13"/>
  <c r="CV179" i="13" s="1"/>
  <c r="BY179" i="13"/>
  <c r="BX171" i="13"/>
  <c r="CV171" i="13" s="1"/>
  <c r="CB171" i="13"/>
  <c r="BY171" i="13"/>
  <c r="BW171" i="13"/>
  <c r="CU171" i="13" s="1"/>
  <c r="BZ171" i="13"/>
  <c r="CA171" i="13"/>
  <c r="CB136" i="13"/>
  <c r="BW136" i="13"/>
  <c r="CU136" i="13" s="1"/>
  <c r="BZ136" i="13"/>
  <c r="BX136" i="13"/>
  <c r="CV136" i="13" s="1"/>
  <c r="BY136" i="13"/>
  <c r="CA136" i="13"/>
  <c r="BW100" i="13"/>
  <c r="CU100" i="13" s="1"/>
  <c r="CA153" i="13"/>
  <c r="CB153" i="13"/>
  <c r="BZ153" i="13"/>
  <c r="BW153" i="13"/>
  <c r="CU153" i="13" s="1"/>
  <c r="BY153" i="13"/>
  <c r="BX153" i="13"/>
  <c r="CV153" i="13" s="1"/>
  <c r="BY167" i="13"/>
  <c r="CA167" i="13"/>
  <c r="BX167" i="13"/>
  <c r="CV167" i="13" s="1"/>
  <c r="BW167" i="13"/>
  <c r="CU167" i="13" s="1"/>
  <c r="CB167" i="13"/>
  <c r="BZ167" i="13"/>
  <c r="BZ129" i="13"/>
  <c r="BY129" i="13"/>
  <c r="CB129" i="13"/>
  <c r="BW129" i="13"/>
  <c r="CU129" i="13" s="1"/>
  <c r="BX129" i="13"/>
  <c r="CV129" i="13" s="1"/>
  <c r="CA129" i="13"/>
  <c r="BY131" i="13"/>
  <c r="BZ131" i="13"/>
  <c r="CB131" i="13"/>
  <c r="BW131" i="13"/>
  <c r="CU131" i="13" s="1"/>
  <c r="BX131" i="13"/>
  <c r="CV131" i="13" s="1"/>
  <c r="CA131" i="13"/>
  <c r="CA119" i="13"/>
  <c r="BW119" i="13"/>
  <c r="CU119" i="13" s="1"/>
  <c r="CB119" i="13"/>
  <c r="BX119" i="13"/>
  <c r="CV119" i="13" s="1"/>
  <c r="BY119" i="13"/>
  <c r="BZ119" i="13"/>
  <c r="BX145" i="13"/>
  <c r="CV145" i="13" s="1"/>
  <c r="BY145" i="13"/>
  <c r="CB145" i="13"/>
  <c r="BW145" i="13"/>
  <c r="CU145" i="13" s="1"/>
  <c r="CA145" i="13"/>
  <c r="BZ145" i="13"/>
  <c r="BX142" i="13"/>
  <c r="CV142" i="13" s="1"/>
  <c r="BY142" i="13"/>
  <c r="CB142" i="13"/>
  <c r="CA142" i="13"/>
  <c r="BZ142" i="13"/>
  <c r="BW142" i="13"/>
  <c r="CU142" i="13" s="1"/>
  <c r="BW111" i="13"/>
  <c r="CU111" i="13" s="1"/>
  <c r="BY111" i="13"/>
  <c r="CB111" i="13"/>
  <c r="BZ111" i="13"/>
  <c r="CA111" i="13"/>
  <c r="BX111" i="13"/>
  <c r="CV111" i="13" s="1"/>
  <c r="CB139" i="13"/>
  <c r="BY139" i="13"/>
  <c r="BW139" i="13"/>
  <c r="CU139" i="13" s="1"/>
  <c r="BX139" i="13"/>
  <c r="CV139" i="13" s="1"/>
  <c r="BZ139" i="13"/>
  <c r="BW178" i="13"/>
  <c r="CU178" i="13" s="1"/>
  <c r="BY178" i="13"/>
  <c r="CB178" i="13"/>
  <c r="BX178" i="13"/>
  <c r="CV178" i="13" s="1"/>
  <c r="CA178" i="13"/>
  <c r="BZ178" i="13"/>
  <c r="BW133" i="13"/>
  <c r="CU133" i="13" s="1"/>
  <c r="CA133" i="13"/>
  <c r="BX133" i="13"/>
  <c r="CV133" i="13" s="1"/>
  <c r="BZ133" i="13"/>
  <c r="CB133" i="13"/>
  <c r="BY133" i="13"/>
  <c r="BX110" i="13"/>
  <c r="CV110" i="13" s="1"/>
  <c r="BZ110" i="13"/>
  <c r="CB110" i="13"/>
  <c r="BY110" i="13"/>
  <c r="CA110" i="13"/>
  <c r="BW110" i="13"/>
  <c r="CU110" i="13" s="1"/>
  <c r="CA175" i="13"/>
  <c r="BY175" i="13"/>
  <c r="BW175" i="13"/>
  <c r="CU175" i="13" s="1"/>
  <c r="CB175" i="13"/>
  <c r="BZ175" i="13"/>
  <c r="BX175" i="13"/>
  <c r="CV175" i="13" s="1"/>
  <c r="BY147" i="13"/>
  <c r="CB147" i="13"/>
  <c r="BX147" i="13"/>
  <c r="CV147" i="13" s="1"/>
  <c r="BW147" i="13"/>
  <c r="CU147" i="13" s="1"/>
  <c r="CA147" i="13"/>
  <c r="BZ147" i="13"/>
  <c r="BX109" i="13"/>
  <c r="CV109" i="13" s="1"/>
  <c r="CB109" i="13"/>
  <c r="BW109" i="13"/>
  <c r="CU109" i="13" s="1"/>
  <c r="BZ109" i="13"/>
  <c r="CA109" i="13"/>
  <c r="BY109" i="13"/>
  <c r="BW163" i="13"/>
  <c r="CU163" i="13" s="1"/>
  <c r="BY163" i="13"/>
  <c r="BX163" i="13"/>
  <c r="CV163" i="13" s="1"/>
  <c r="BZ163" i="13"/>
  <c r="CB163" i="13"/>
  <c r="CA163" i="13"/>
  <c r="BY158" i="13"/>
  <c r="CA158" i="13"/>
  <c r="BW158" i="13"/>
  <c r="CU158" i="13" s="1"/>
  <c r="BZ158" i="13"/>
  <c r="BX158" i="13"/>
  <c r="CV158" i="13" s="1"/>
  <c r="CB158" i="13"/>
  <c r="CA143" i="13"/>
  <c r="BY143" i="13"/>
  <c r="BW143" i="13"/>
  <c r="CU143" i="13" s="1"/>
  <c r="BX143" i="13"/>
  <c r="CV143" i="13" s="1"/>
  <c r="BZ143" i="13"/>
  <c r="CB143" i="13"/>
  <c r="BY161" i="13"/>
  <c r="BW161" i="13"/>
  <c r="CU161" i="13" s="1"/>
  <c r="BZ161" i="13"/>
  <c r="CB161" i="13"/>
  <c r="CA161" i="13"/>
  <c r="BX161" i="13"/>
  <c r="CV161" i="13" s="1"/>
  <c r="BW155" i="13"/>
  <c r="CU155" i="13" s="1"/>
  <c r="CB155" i="13"/>
  <c r="BX155" i="13"/>
  <c r="CV155" i="13" s="1"/>
  <c r="BY155" i="13"/>
  <c r="BZ155" i="13"/>
  <c r="CA155" i="13"/>
  <c r="CB100" i="13"/>
  <c r="BW152" i="13"/>
  <c r="CU152" i="13" s="1"/>
  <c r="CB152" i="13"/>
  <c r="BY152" i="13"/>
  <c r="CA152" i="13"/>
  <c r="BX152" i="13"/>
  <c r="CV152" i="13" s="1"/>
  <c r="BZ152" i="13"/>
  <c r="CB149" i="13"/>
  <c r="BZ149" i="13"/>
  <c r="BW149" i="13"/>
  <c r="CU149" i="13" s="1"/>
  <c r="BX149" i="13"/>
  <c r="CV149" i="13" s="1"/>
  <c r="BY149" i="13"/>
  <c r="CA149" i="13"/>
  <c r="BX128" i="13"/>
  <c r="CV128" i="13" s="1"/>
  <c r="CA128" i="13"/>
  <c r="BW128" i="13"/>
  <c r="CU128" i="13" s="1"/>
  <c r="CB128" i="13"/>
  <c r="BZ128" i="13"/>
  <c r="BY128" i="13"/>
  <c r="BY168" i="13"/>
  <c r="BZ168" i="13"/>
  <c r="BX168" i="13"/>
  <c r="CV168" i="13" s="1"/>
  <c r="CB168" i="13"/>
  <c r="CA168" i="13"/>
  <c r="BW168" i="13"/>
  <c r="CU168" i="13" s="1"/>
  <c r="CB138" i="13"/>
  <c r="BZ138" i="13"/>
  <c r="CB106" i="13"/>
  <c r="BY106" i="13"/>
  <c r="CA106" i="13"/>
  <c r="BX106" i="13"/>
  <c r="CV106" i="13" s="1"/>
  <c r="BZ106" i="13"/>
  <c r="BW106" i="13"/>
  <c r="CU106" i="13" s="1"/>
  <c r="BZ144" i="13"/>
  <c r="CB144" i="13"/>
  <c r="BX144" i="13"/>
  <c r="CV144" i="13" s="1"/>
  <c r="BW144" i="13"/>
  <c r="CU144" i="13" s="1"/>
  <c r="BY144" i="13"/>
  <c r="CA144" i="13"/>
  <c r="BX113" i="13"/>
  <c r="CV113" i="13" s="1"/>
  <c r="BY113" i="13"/>
  <c r="BZ113" i="13"/>
  <c r="CA113" i="13"/>
  <c r="BW113" i="13"/>
  <c r="CU113" i="13" s="1"/>
  <c r="CB113" i="13"/>
  <c r="BW172" i="13"/>
  <c r="CU172" i="13" s="1"/>
  <c r="BX172" i="13"/>
  <c r="CV172" i="13" s="1"/>
  <c r="BZ172" i="13"/>
  <c r="CA172" i="13"/>
  <c r="CB172" i="13"/>
  <c r="BY172" i="13"/>
  <c r="BY117" i="13"/>
  <c r="BZ117" i="13"/>
  <c r="CB117" i="13"/>
  <c r="CA117" i="13"/>
  <c r="BX117" i="13"/>
  <c r="CV117" i="13" s="1"/>
  <c r="BW117" i="13"/>
  <c r="CU117" i="13" s="1"/>
  <c r="BW114" i="13"/>
  <c r="CU114" i="13" s="1"/>
  <c r="BX114" i="13"/>
  <c r="CV114" i="13" s="1"/>
  <c r="BZ114" i="13"/>
  <c r="BY114" i="13"/>
  <c r="CA114" i="13"/>
  <c r="CB114" i="13"/>
  <c r="BY164" i="13"/>
  <c r="CA100" i="13"/>
  <c r="BW170" i="13"/>
  <c r="CU170" i="13" s="1"/>
  <c r="BX170" i="13"/>
  <c r="CV170" i="13" s="1"/>
  <c r="BY170" i="13"/>
  <c r="BZ170" i="13"/>
  <c r="CA170" i="13"/>
  <c r="CB170" i="13"/>
  <c r="BW126" i="13"/>
  <c r="CU126" i="13" s="1"/>
  <c r="CB126" i="13"/>
  <c r="BY126" i="13"/>
  <c r="BX126" i="13"/>
  <c r="CV126" i="13" s="1"/>
  <c r="CA126" i="13"/>
  <c r="BZ126" i="13"/>
  <c r="BX166" i="13"/>
  <c r="CV166" i="13" s="1"/>
  <c r="BZ166" i="13"/>
  <c r="CA166" i="13"/>
  <c r="BW166" i="13"/>
  <c r="CU166" i="13" s="1"/>
  <c r="CB166" i="13"/>
  <c r="BY166" i="13"/>
  <c r="BY151" i="13"/>
  <c r="CA151" i="13"/>
  <c r="CB151" i="13"/>
  <c r="BZ151" i="13"/>
  <c r="BW151" i="13"/>
  <c r="CU151" i="13" s="1"/>
  <c r="BX151" i="13"/>
  <c r="CV151" i="13" s="1"/>
  <c r="BZ90" i="13" l="1"/>
  <c r="BX138" i="13"/>
  <c r="CV138" i="13" s="1"/>
  <c r="BY138" i="13"/>
  <c r="BU183" i="13"/>
  <c r="BY90" i="13"/>
  <c r="CA164" i="13"/>
  <c r="BW164" i="13"/>
  <c r="CU164" i="13" s="1"/>
  <c r="BZ164" i="13"/>
  <c r="BX164" i="13"/>
  <c r="CV164" i="13" s="1"/>
  <c r="BY123" i="13"/>
  <c r="BY159" i="13"/>
  <c r="BX123" i="13"/>
  <c r="CV123" i="13" s="1"/>
  <c r="BZ123" i="13"/>
  <c r="BW123" i="13"/>
  <c r="CU123" i="13" s="1"/>
  <c r="CA123" i="13"/>
  <c r="BU184" i="13"/>
  <c r="BU186" i="13" s="1"/>
  <c r="CD176" i="13"/>
  <c r="BX90" i="13"/>
  <c r="CB90" i="13"/>
  <c r="BX159" i="13"/>
  <c r="CV159" i="13" s="1"/>
  <c r="BW90" i="13"/>
  <c r="BW154" i="13"/>
  <c r="CU154" i="13" s="1"/>
  <c r="CB159" i="13"/>
  <c r="CA154" i="13"/>
  <c r="CA90" i="13"/>
  <c r="BW159" i="13"/>
  <c r="CU159" i="13" s="1"/>
  <c r="BZ154" i="13"/>
  <c r="BZ159" i="13"/>
  <c r="BY154" i="13"/>
  <c r="CB154" i="13"/>
  <c r="BW101" i="13"/>
  <c r="BY101" i="13"/>
  <c r="CB101" i="13"/>
  <c r="BZ101" i="13"/>
  <c r="BX101" i="13"/>
  <c r="CV101" i="13" s="1"/>
  <c r="CA101" i="13"/>
  <c r="BX189" i="13"/>
  <c r="CV116" i="13"/>
  <c r="BY102" i="13"/>
  <c r="BW102" i="13"/>
  <c r="CB102" i="13"/>
  <c r="BZ102" i="13"/>
  <c r="CA102" i="13"/>
  <c r="BX102" i="13"/>
  <c r="CV102" i="13" s="1"/>
  <c r="AA73" i="6"/>
  <c r="Z74" i="6"/>
  <c r="CD111" i="13"/>
  <c r="CD104" i="13"/>
  <c r="CD156" i="13"/>
  <c r="CA138" i="13"/>
  <c r="CA139" i="13" s="1"/>
  <c r="CD139" i="13" s="1"/>
  <c r="CD160" i="13"/>
  <c r="CD155" i="13"/>
  <c r="CD146" i="13"/>
  <c r="CD143" i="13"/>
  <c r="CD175" i="13"/>
  <c r="CD149" i="13"/>
  <c r="CD152" i="13"/>
  <c r="CD133" i="13"/>
  <c r="CD131" i="13"/>
  <c r="CD171" i="13"/>
  <c r="CD140" i="13"/>
  <c r="BY188" i="13"/>
  <c r="BY185" i="13"/>
  <c r="CD114" i="13"/>
  <c r="CD128" i="13"/>
  <c r="CD147" i="13"/>
  <c r="CD162" i="13"/>
  <c r="CD117" i="13"/>
  <c r="CD106" i="13"/>
  <c r="CD142" i="13"/>
  <c r="CD153" i="13"/>
  <c r="CD177" i="13"/>
  <c r="CD108" i="13"/>
  <c r="CD137" i="13"/>
  <c r="CD132" i="13"/>
  <c r="CD157" i="13"/>
  <c r="CD130" i="13"/>
  <c r="CD107" i="13"/>
  <c r="CD135" i="13"/>
  <c r="CD150" i="13"/>
  <c r="CD118" i="13"/>
  <c r="CD170" i="13"/>
  <c r="CD161" i="13"/>
  <c r="CD145" i="13"/>
  <c r="CD119" i="13"/>
  <c r="CD167" i="13"/>
  <c r="CD136" i="13"/>
  <c r="CD169" i="13"/>
  <c r="BW189" i="13"/>
  <c r="CD116" i="13"/>
  <c r="CD189" i="13" s="1"/>
  <c r="CD166" i="13"/>
  <c r="CD144" i="13"/>
  <c r="CD109" i="13"/>
  <c r="CD110" i="13"/>
  <c r="CD127" i="13"/>
  <c r="CD173" i="13"/>
  <c r="CD122" i="13"/>
  <c r="CD174" i="13"/>
  <c r="BZ185" i="13"/>
  <c r="BZ188" i="13"/>
  <c r="CD120" i="13"/>
  <c r="CD151" i="13"/>
  <c r="CD126" i="13"/>
  <c r="CD172" i="13"/>
  <c r="CD113" i="13"/>
  <c r="CD168" i="13"/>
  <c r="CD178" i="13"/>
  <c r="CD129" i="13"/>
  <c r="CD179" i="13"/>
  <c r="CD134" i="13"/>
  <c r="CD125" i="13"/>
  <c r="CD105" i="13"/>
  <c r="CD148" i="13"/>
  <c r="BX188" i="13"/>
  <c r="BX185" i="13"/>
  <c r="CD124" i="13"/>
  <c r="CD141" i="13"/>
  <c r="CD158" i="13"/>
  <c r="CD163" i="13"/>
  <c r="CD100" i="13"/>
  <c r="CD112" i="13"/>
  <c r="CD121" i="13"/>
  <c r="BW188" i="13"/>
  <c r="BW185" i="13"/>
  <c r="CD115" i="13"/>
  <c r="CD188" i="13" s="1"/>
  <c r="CD103" i="13"/>
  <c r="CD164" i="13" l="1"/>
  <c r="CD123" i="13"/>
  <c r="CD159" i="13"/>
  <c r="BY184" i="13"/>
  <c r="CD154" i="13"/>
  <c r="CB183" i="13"/>
  <c r="BW183" i="13"/>
  <c r="BZ184" i="13"/>
  <c r="BZ186" i="13" s="1"/>
  <c r="BY183" i="13"/>
  <c r="BZ183" i="13"/>
  <c r="CU102" i="13"/>
  <c r="CD102" i="13"/>
  <c r="BW184" i="13"/>
  <c r="BW186" i="13" s="1"/>
  <c r="BX184" i="13"/>
  <c r="BX186" i="13" s="1"/>
  <c r="BX183" i="13"/>
  <c r="CU101" i="13"/>
  <c r="CD101" i="13"/>
  <c r="AA74" i="6"/>
  <c r="Z75" i="6"/>
  <c r="CA183" i="13"/>
  <c r="BY186" i="13"/>
  <c r="CD138" i="13"/>
  <c r="CD183" i="13" l="1"/>
  <c r="Z76" i="6"/>
  <c r="AA75" i="6"/>
  <c r="AA76" i="6" l="1"/>
  <c r="Z77" i="6"/>
  <c r="AA77" i="6" l="1"/>
  <c r="Z78" i="6"/>
  <c r="AA78" i="6" l="1"/>
  <c r="Z79" i="6"/>
  <c r="Z80" i="6" l="1"/>
  <c r="AA79" i="6"/>
  <c r="A50" i="8"/>
  <c r="A41" i="8"/>
  <c r="A32" i="8"/>
  <c r="G11" i="6"/>
  <c r="G12" i="6"/>
  <c r="AA80" i="6" l="1"/>
  <c r="Z81" i="6"/>
  <c r="AA81" i="6" l="1"/>
  <c r="Z82" i="6"/>
  <c r="AA82" i="6" l="1"/>
  <c r="Z83" i="6"/>
  <c r="Z84" i="6" l="1"/>
  <c r="AA83" i="6"/>
  <c r="AA84" i="6" l="1"/>
  <c r="Z85" i="6"/>
  <c r="AA85" i="6" l="1"/>
  <c r="Z86" i="6"/>
  <c r="AA86" i="6" l="1"/>
  <c r="Z87" i="6"/>
  <c r="AA87" i="6" l="1"/>
  <c r="Z88" i="6"/>
  <c r="AA88" i="6" l="1"/>
  <c r="Z89" i="6"/>
  <c r="AA89" i="6" l="1"/>
  <c r="Z90" i="6"/>
  <c r="AA90" i="6" l="1"/>
  <c r="Z91" i="6"/>
  <c r="Z92" i="6" l="1"/>
  <c r="AA91" i="6"/>
  <c r="AA92" i="6" l="1"/>
  <c r="Z93" i="6"/>
  <c r="AA93" i="6" l="1"/>
  <c r="Z94" i="6"/>
  <c r="AA94" i="6" l="1"/>
  <c r="Z95" i="6"/>
  <c r="AA95" i="6" l="1"/>
  <c r="Z96" i="6"/>
  <c r="AA96" i="6" l="1"/>
  <c r="Z97" i="6"/>
  <c r="Z98" i="6" l="1"/>
  <c r="AA97" i="6"/>
  <c r="AA98" i="6" l="1"/>
  <c r="Z99" i="6"/>
  <c r="Z100" i="6" l="1"/>
  <c r="AA99" i="6"/>
  <c r="AA100" i="6" l="1"/>
  <c r="Z101" i="6"/>
  <c r="AA101" i="6" l="1"/>
  <c r="Z102" i="6"/>
  <c r="AA102" i="6" l="1"/>
  <c r="Z103" i="6"/>
  <c r="Z104" i="6" l="1"/>
  <c r="AA103" i="6"/>
  <c r="AA104" i="6" l="1"/>
  <c r="Z105" i="6"/>
  <c r="AA105" i="6" l="1"/>
  <c r="Z106" i="6"/>
  <c r="AA106" i="6" l="1"/>
  <c r="Z107" i="6"/>
  <c r="Z108" i="6" l="1"/>
  <c r="AA107" i="6"/>
  <c r="AA108" i="6" l="1"/>
  <c r="Z109" i="6"/>
  <c r="Z110" i="6" l="1"/>
  <c r="AA109" i="6"/>
  <c r="AA110" i="6" l="1"/>
  <c r="Z111" i="6"/>
  <c r="AA111" i="6" l="1"/>
  <c r="Z112" i="6"/>
  <c r="AA112" i="6" l="1"/>
  <c r="Z113" i="6"/>
  <c r="AA113" i="6" l="1"/>
  <c r="Z114" i="6"/>
  <c r="AA114" i="6" l="1"/>
  <c r="Z115" i="6"/>
  <c r="Z116" i="6" l="1"/>
  <c r="AA115" i="6"/>
  <c r="Z117" i="6" l="1"/>
  <c r="AA116" i="6"/>
  <c r="AA117" i="6" l="1"/>
  <c r="Z118" i="6"/>
  <c r="Z119" i="6" l="1"/>
  <c r="AA118" i="6"/>
  <c r="Z120" i="6" l="1"/>
  <c r="AA119" i="6"/>
  <c r="AA120" i="6" l="1"/>
  <c r="Z121" i="6"/>
  <c r="AA121" i="6" l="1"/>
  <c r="Z122" i="6"/>
  <c r="Z123" i="6" l="1"/>
  <c r="AA122" i="6"/>
  <c r="Z124" i="6" l="1"/>
  <c r="AA123" i="6"/>
  <c r="AA124" i="6" l="1"/>
  <c r="Z125" i="6"/>
  <c r="AA125" i="6" l="1"/>
  <c r="Z126" i="6"/>
  <c r="Z127" i="6" l="1"/>
  <c r="AA126" i="6"/>
  <c r="Z128" i="6" l="1"/>
  <c r="AA127" i="6"/>
  <c r="AA128" i="6" l="1"/>
  <c r="Z129" i="6"/>
  <c r="AA129" i="6" l="1"/>
  <c r="Z130" i="6"/>
  <c r="Z131" i="6" l="1"/>
  <c r="AA130" i="6"/>
  <c r="Z132" i="6" l="1"/>
  <c r="AA131" i="6"/>
  <c r="Z133" i="6" l="1"/>
  <c r="AA132" i="6"/>
  <c r="AA133" i="6" l="1"/>
  <c r="Z134" i="6"/>
  <c r="AA134" i="6" l="1"/>
  <c r="Z135" i="6"/>
  <c r="Z136" i="6" l="1"/>
  <c r="AA135" i="6"/>
  <c r="Z137" i="6" l="1"/>
  <c r="AA136" i="6"/>
  <c r="AA137" i="6" l="1"/>
  <c r="Z138" i="6"/>
  <c r="AA138" i="6" l="1"/>
  <c r="Z139" i="6"/>
  <c r="AA139" i="6" l="1"/>
  <c r="Z140" i="6"/>
  <c r="AA140" i="6" l="1"/>
  <c r="Z141" i="6"/>
  <c r="AA141" i="6" l="1"/>
  <c r="Z142" i="6"/>
  <c r="Z143" i="6" l="1"/>
  <c r="AA142" i="6"/>
  <c r="AA143" i="6" l="1"/>
  <c r="Z144" i="6"/>
  <c r="AA144" i="6" l="1"/>
  <c r="Z145" i="6"/>
  <c r="AA145" i="6" s="1"/>
  <c r="A5" i="8" l="1"/>
  <c r="A86" i="8" l="1"/>
  <c r="D87" i="8" s="1"/>
  <c r="A77" i="8"/>
  <c r="D80" i="8" s="1"/>
  <c r="A68" i="8"/>
  <c r="D73" i="8" s="1"/>
  <c r="A59" i="8"/>
  <c r="D62" i="8" s="1"/>
  <c r="D55" i="8"/>
  <c r="D44" i="8"/>
  <c r="D37" i="8"/>
  <c r="A23" i="8"/>
  <c r="D25" i="8" s="1"/>
  <c r="A14" i="8"/>
  <c r="D18" i="8" s="1"/>
  <c r="D7" i="8"/>
  <c r="G74" i="2"/>
  <c r="L74" i="2" s="1"/>
  <c r="G73" i="2"/>
  <c r="L73" i="2" s="1"/>
  <c r="G72" i="2"/>
  <c r="L72" i="2" s="1"/>
  <c r="G71" i="2"/>
  <c r="L71" i="2" s="1"/>
  <c r="G70" i="2"/>
  <c r="L70" i="2" s="1"/>
  <c r="G69" i="2"/>
  <c r="L69" i="2" s="1"/>
  <c r="G68" i="2"/>
  <c r="L68" i="2" s="1"/>
  <c r="G67" i="2"/>
  <c r="L67" i="2" s="1"/>
  <c r="G66" i="2"/>
  <c r="L66" i="2" s="1"/>
  <c r="G65" i="2"/>
  <c r="L65" i="2" s="1"/>
  <c r="G64" i="2"/>
  <c r="L64" i="2" s="1"/>
  <c r="G63" i="2"/>
  <c r="L63" i="2" s="1"/>
  <c r="G60" i="2"/>
  <c r="L60" i="2" s="1"/>
  <c r="G59" i="2"/>
  <c r="L59" i="2" s="1"/>
  <c r="G58" i="2"/>
  <c r="L58" i="2" s="1"/>
  <c r="G57" i="2"/>
  <c r="L57" i="2" s="1"/>
  <c r="G56" i="2"/>
  <c r="L56" i="2" s="1"/>
  <c r="G55" i="2"/>
  <c r="L55" i="2" s="1"/>
  <c r="G54" i="2"/>
  <c r="L54" i="2" s="1"/>
  <c r="G53" i="2"/>
  <c r="L53" i="2" s="1"/>
  <c r="G52" i="2"/>
  <c r="L52" i="2" s="1"/>
  <c r="G51" i="2"/>
  <c r="L51" i="2" s="1"/>
  <c r="G50" i="2"/>
  <c r="L50" i="2" s="1"/>
  <c r="G49" i="2"/>
  <c r="L49" i="2" s="1"/>
  <c r="G46" i="2"/>
  <c r="L46" i="2" s="1"/>
  <c r="G45" i="2"/>
  <c r="L45" i="2" s="1"/>
  <c r="G44" i="2"/>
  <c r="L44" i="2" s="1"/>
  <c r="G43" i="2"/>
  <c r="L43" i="2" s="1"/>
  <c r="G42" i="2"/>
  <c r="L42" i="2" s="1"/>
  <c r="G41" i="2"/>
  <c r="L41" i="2" s="1"/>
  <c r="G40" i="2"/>
  <c r="L40" i="2" s="1"/>
  <c r="G39" i="2"/>
  <c r="L39" i="2" s="1"/>
  <c r="G38" i="2"/>
  <c r="L38" i="2" s="1"/>
  <c r="G37" i="2"/>
  <c r="L37" i="2" s="1"/>
  <c r="G36" i="2"/>
  <c r="L36" i="2" s="1"/>
  <c r="G35" i="2"/>
  <c r="L35" i="2" s="1"/>
  <c r="G34" i="2"/>
  <c r="L34" i="2" s="1"/>
  <c r="G31" i="2"/>
  <c r="L31" i="2" s="1"/>
  <c r="G30" i="2"/>
  <c r="L30" i="2" s="1"/>
  <c r="G29" i="2"/>
  <c r="L29" i="2" s="1"/>
  <c r="G28" i="2"/>
  <c r="L28" i="2" s="1"/>
  <c r="G27" i="2"/>
  <c r="L27" i="2" s="1"/>
  <c r="G26" i="2"/>
  <c r="L26" i="2" s="1"/>
  <c r="G25" i="2"/>
  <c r="L25" i="2" s="1"/>
  <c r="G24" i="2"/>
  <c r="L24" i="2" s="1"/>
  <c r="G23" i="2"/>
  <c r="L23" i="2" s="1"/>
  <c r="G22" i="2"/>
  <c r="L22" i="2" s="1"/>
  <c r="G6" i="2"/>
  <c r="G7" i="2"/>
  <c r="G8" i="2"/>
  <c r="G9" i="2"/>
  <c r="G10" i="2"/>
  <c r="G11" i="2"/>
  <c r="G12" i="2"/>
  <c r="G13" i="2"/>
  <c r="G14" i="2"/>
  <c r="G15" i="2"/>
  <c r="L15" i="2" s="1"/>
  <c r="G16" i="2"/>
  <c r="L16" i="2" s="1"/>
  <c r="G17" i="2"/>
  <c r="L17" i="2" s="1"/>
  <c r="G18" i="2"/>
  <c r="L18" i="2" s="1"/>
  <c r="G19" i="2"/>
  <c r="L19" i="2" s="1"/>
  <c r="G24" i="6"/>
  <c r="B86" i="8" s="1"/>
  <c r="G23" i="6"/>
  <c r="B77" i="8" s="1"/>
  <c r="G22" i="6"/>
  <c r="B68" i="8" s="1"/>
  <c r="G21" i="6"/>
  <c r="B59" i="8" s="1"/>
  <c r="G20" i="6"/>
  <c r="B50" i="8" s="1"/>
  <c r="G19" i="6"/>
  <c r="B41" i="8" s="1"/>
  <c r="G18" i="6"/>
  <c r="B32" i="8" s="1"/>
  <c r="G10" i="6"/>
  <c r="B23" i="8" s="1"/>
  <c r="G9" i="6"/>
  <c r="B14" i="8" s="1"/>
  <c r="G8" i="6"/>
  <c r="B5" i="8" s="1"/>
  <c r="F74" i="2"/>
  <c r="F73" i="2"/>
  <c r="F72" i="2"/>
  <c r="F71" i="2"/>
  <c r="F70" i="2"/>
  <c r="F69" i="2"/>
  <c r="F68" i="2"/>
  <c r="F67" i="2"/>
  <c r="F66" i="2"/>
  <c r="F65" i="2"/>
  <c r="F64" i="2"/>
  <c r="F63" i="2"/>
  <c r="F60" i="2"/>
  <c r="F59" i="2"/>
  <c r="F58" i="2"/>
  <c r="F57" i="2"/>
  <c r="F56" i="2"/>
  <c r="F55" i="2"/>
  <c r="F54" i="2"/>
  <c r="F53" i="2"/>
  <c r="F52" i="2"/>
  <c r="F51" i="2"/>
  <c r="F50" i="2"/>
  <c r="F49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1" i="2"/>
  <c r="F30" i="2"/>
  <c r="F29" i="2"/>
  <c r="F28" i="2"/>
  <c r="F27" i="2"/>
  <c r="F26" i="2"/>
  <c r="F25" i="2"/>
  <c r="F24" i="2"/>
  <c r="F23" i="2"/>
  <c r="F22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G5" i="2" l="1"/>
  <c r="E7" i="8"/>
  <c r="E20" i="8"/>
  <c r="D20" i="8"/>
  <c r="E37" i="8"/>
  <c r="E34" i="8"/>
  <c r="D34" i="8"/>
  <c r="D9" i="8"/>
  <c r="E82" i="8"/>
  <c r="D50" i="8"/>
  <c r="D77" i="8"/>
  <c r="E50" i="8"/>
  <c r="E55" i="8"/>
  <c r="D82" i="8"/>
  <c r="E53" i="8"/>
  <c r="E80" i="8"/>
  <c r="E18" i="8"/>
  <c r="D41" i="8"/>
  <c r="D53" i="8"/>
  <c r="D86" i="8"/>
  <c r="E16" i="8"/>
  <c r="E46" i="8"/>
  <c r="D59" i="8"/>
  <c r="E91" i="8"/>
  <c r="E11" i="8"/>
  <c r="D16" i="8"/>
  <c r="D46" i="8"/>
  <c r="E62" i="8"/>
  <c r="E89" i="8"/>
  <c r="E9" i="8"/>
  <c r="D32" i="8"/>
  <c r="E44" i="8"/>
  <c r="E73" i="8"/>
  <c r="E87" i="8"/>
  <c r="E25" i="8"/>
  <c r="E10" i="8"/>
  <c r="E6" i="8"/>
  <c r="E17" i="8"/>
  <c r="E29" i="8"/>
  <c r="E24" i="8"/>
  <c r="E35" i="8"/>
  <c r="E47" i="8"/>
  <c r="E42" i="8"/>
  <c r="E54" i="8"/>
  <c r="E65" i="8"/>
  <c r="E60" i="8"/>
  <c r="E72" i="8"/>
  <c r="E83" i="8"/>
  <c r="E79" i="8"/>
  <c r="E90" i="8"/>
  <c r="D10" i="8"/>
  <c r="D6" i="8"/>
  <c r="D17" i="8"/>
  <c r="D29" i="8"/>
  <c r="D24" i="8"/>
  <c r="D35" i="8"/>
  <c r="D47" i="8"/>
  <c r="D42" i="8"/>
  <c r="D54" i="8"/>
  <c r="D65" i="8"/>
  <c r="D60" i="8"/>
  <c r="D72" i="8"/>
  <c r="D83" i="8"/>
  <c r="D79" i="8"/>
  <c r="D90" i="8"/>
  <c r="E28" i="8"/>
  <c r="E64" i="8"/>
  <c r="D68" i="8"/>
  <c r="E71" i="8"/>
  <c r="D28" i="8"/>
  <c r="D64" i="8"/>
  <c r="E68" i="8"/>
  <c r="D71" i="8"/>
  <c r="E86" i="8"/>
  <c r="D89" i="8"/>
  <c r="D23" i="8"/>
  <c r="E8" i="8"/>
  <c r="E19" i="8"/>
  <c r="E15" i="8"/>
  <c r="E26" i="8"/>
  <c r="E38" i="8"/>
  <c r="E33" i="8"/>
  <c r="E45" i="8"/>
  <c r="E56" i="8"/>
  <c r="E51" i="8"/>
  <c r="E63" i="8"/>
  <c r="E74" i="8"/>
  <c r="E70" i="8"/>
  <c r="E81" i="8"/>
  <c r="E92" i="8"/>
  <c r="E88" i="8"/>
  <c r="D8" i="8"/>
  <c r="D19" i="8"/>
  <c r="D15" i="8"/>
  <c r="D26" i="8"/>
  <c r="D38" i="8"/>
  <c r="D33" i="8"/>
  <c r="D45" i="8"/>
  <c r="D56" i="8"/>
  <c r="D51" i="8"/>
  <c r="D63" i="8"/>
  <c r="D74" i="8"/>
  <c r="D70" i="8"/>
  <c r="D81" i="8"/>
  <c r="D92" i="8"/>
  <c r="D88" i="8"/>
  <c r="D11" i="8"/>
  <c r="E23" i="8"/>
  <c r="E41" i="8"/>
  <c r="E59" i="8"/>
  <c r="E77" i="8"/>
  <c r="D91" i="8"/>
  <c r="I64" i="2"/>
  <c r="I65" i="2"/>
  <c r="I66" i="2"/>
  <c r="I67" i="2"/>
  <c r="I68" i="2"/>
  <c r="I69" i="2"/>
  <c r="I70" i="2"/>
  <c r="I71" i="2"/>
  <c r="I72" i="2"/>
  <c r="I73" i="2"/>
  <c r="I74" i="2"/>
  <c r="I63" i="2"/>
  <c r="I50" i="2"/>
  <c r="I51" i="2"/>
  <c r="I52" i="2"/>
  <c r="I53" i="2"/>
  <c r="I54" i="2"/>
  <c r="I55" i="2"/>
  <c r="I56" i="2"/>
  <c r="I57" i="2"/>
  <c r="I58" i="2"/>
  <c r="I59" i="2"/>
  <c r="I60" i="2"/>
  <c r="I49" i="2"/>
  <c r="I35" i="2"/>
  <c r="I36" i="2"/>
  <c r="I37" i="2"/>
  <c r="I38" i="2"/>
  <c r="I39" i="2"/>
  <c r="I40" i="2"/>
  <c r="I41" i="2"/>
  <c r="I42" i="2"/>
  <c r="I43" i="2"/>
  <c r="I44" i="2"/>
  <c r="I45" i="2"/>
  <c r="I46" i="2"/>
  <c r="I34" i="2"/>
  <c r="I23" i="2"/>
  <c r="I24" i="2"/>
  <c r="I25" i="2"/>
  <c r="I26" i="2"/>
  <c r="I27" i="2"/>
  <c r="I28" i="2"/>
  <c r="I29" i="2"/>
  <c r="I30" i="2"/>
  <c r="I31" i="2"/>
  <c r="I22" i="2"/>
  <c r="I9" i="2"/>
  <c r="I10" i="2"/>
  <c r="I11" i="2"/>
  <c r="I12" i="2"/>
  <c r="I13" i="2"/>
  <c r="I14" i="2"/>
  <c r="I15" i="2"/>
  <c r="I16" i="2"/>
  <c r="I17" i="2"/>
  <c r="I18" i="2"/>
  <c r="I19" i="2"/>
  <c r="I6" i="2"/>
  <c r="I7" i="2"/>
  <c r="I8" i="2"/>
  <c r="I5" i="2"/>
  <c r="K64" i="2" l="1"/>
  <c r="K65" i="2"/>
  <c r="K66" i="2"/>
  <c r="K67" i="2"/>
  <c r="K68" i="2"/>
  <c r="K69" i="2"/>
  <c r="K70" i="2"/>
  <c r="K71" i="2"/>
  <c r="K72" i="2"/>
  <c r="K73" i="2"/>
  <c r="K74" i="2"/>
  <c r="K63" i="2"/>
  <c r="K50" i="2"/>
  <c r="K51" i="2"/>
  <c r="K52" i="2"/>
  <c r="K53" i="2"/>
  <c r="K54" i="2"/>
  <c r="K55" i="2"/>
  <c r="K56" i="2"/>
  <c r="K57" i="2"/>
  <c r="K58" i="2"/>
  <c r="K59" i="2"/>
  <c r="K60" i="2"/>
  <c r="K49" i="2"/>
  <c r="K35" i="2"/>
  <c r="K36" i="2"/>
  <c r="K37" i="2"/>
  <c r="K38" i="2"/>
  <c r="K39" i="2"/>
  <c r="K40" i="2"/>
  <c r="K41" i="2"/>
  <c r="K42" i="2"/>
  <c r="K43" i="2"/>
  <c r="K44" i="2"/>
  <c r="K45" i="2"/>
  <c r="K46" i="2"/>
  <c r="K34" i="2"/>
  <c r="K23" i="2"/>
  <c r="K24" i="2"/>
  <c r="K25" i="2"/>
  <c r="K26" i="2"/>
  <c r="K27" i="2"/>
  <c r="K28" i="2"/>
  <c r="K29" i="2"/>
  <c r="K30" i="2"/>
  <c r="K31" i="2"/>
  <c r="K22" i="2"/>
  <c r="K6" i="2"/>
  <c r="K7" i="2"/>
  <c r="K8" i="2"/>
  <c r="K9" i="2"/>
  <c r="K10" i="2"/>
  <c r="K11" i="2"/>
  <c r="K12" i="2"/>
  <c r="K13" i="2"/>
  <c r="K14" i="2"/>
  <c r="L14" i="2" s="1"/>
  <c r="K15" i="2"/>
  <c r="K16" i="2"/>
  <c r="K17" i="2"/>
  <c r="K18" i="2"/>
  <c r="K19" i="2"/>
  <c r="K5" i="2"/>
  <c r="D5" i="8" s="1"/>
  <c r="L7" i="2" l="1"/>
  <c r="E27" i="8" s="1"/>
  <c r="D27" i="8"/>
  <c r="L6" i="2"/>
  <c r="E14" i="8" s="1"/>
  <c r="D14" i="8"/>
  <c r="L11" i="2"/>
  <c r="E61" i="8" s="1"/>
  <c r="D61" i="8"/>
  <c r="L10" i="2"/>
  <c r="E52" i="8" s="1"/>
  <c r="D52" i="8"/>
  <c r="L8" i="2"/>
  <c r="E36" i="8" s="1"/>
  <c r="D36" i="8"/>
  <c r="L13" i="2"/>
  <c r="E78" i="8" s="1"/>
  <c r="D78" i="8"/>
  <c r="L12" i="2"/>
  <c r="E69" i="8" s="1"/>
  <c r="D69" i="8"/>
  <c r="L9" i="2"/>
  <c r="E43" i="8" s="1"/>
  <c r="D43" i="8"/>
  <c r="L5" i="2"/>
  <c r="K20" i="2"/>
  <c r="E5" i="8" l="1"/>
  <c r="E32" i="8"/>
  <c r="K75" i="2"/>
  <c r="L61" i="2" l="1"/>
  <c r="L47" i="2"/>
  <c r="L32" i="2"/>
  <c r="L75" i="2"/>
  <c r="K61" i="2"/>
  <c r="K32" i="2"/>
  <c r="K47" i="2"/>
  <c r="L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tc={2AA6A8AB-C921-4873-9785-1D061B6312C8}</author>
    <author>tc={004E50BB-8F05-4090-84A0-EC57F8C155A4}</author>
  </authors>
  <commentList>
    <comment ref="D26" authorId="0" shapeId="0" xr:uid="{2AA6A8AB-C921-4873-9785-1D061B6312C8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remove example data once you are familiar with the context</t>
      </text>
    </comment>
    <comment ref="E26" authorId="1" shapeId="0" xr:uid="{004E50BB-8F05-4090-84A0-EC57F8C155A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value retained / included in your proposal to effectively mitigate this risk. Applicants should explain how this figure has been calculated in the mitigation actions commentary
</t>
      </text>
    </comment>
  </commentList>
</comments>
</file>

<file path=xl/sharedStrings.xml><?xml version="1.0" encoding="utf-8"?>
<sst xmlns="http://schemas.openxmlformats.org/spreadsheetml/2006/main" count="693" uniqueCount="407">
  <si>
    <t xml:space="preserve">Model: </t>
  </si>
  <si>
    <t>SCIF Proposal Cost and Risk Estimate</t>
  </si>
  <si>
    <t>Version:</t>
  </si>
  <si>
    <t>1.0 For Release</t>
  </si>
  <si>
    <t>Date:</t>
  </si>
  <si>
    <t>Contents</t>
  </si>
  <si>
    <t>Instructions</t>
  </si>
  <si>
    <t>Resource Costs</t>
  </si>
  <si>
    <t>Assumptions Log</t>
  </si>
  <si>
    <t>Infrastructure &amp; Equipment Costs</t>
  </si>
  <si>
    <t>Risk Log</t>
  </si>
  <si>
    <t xml:space="preserve">Milestone Table </t>
  </si>
  <si>
    <t>Reference Data (Inputs)</t>
  </si>
  <si>
    <t>Outputs</t>
  </si>
  <si>
    <t>Proposal Title:</t>
  </si>
  <si>
    <t>Your Title</t>
  </si>
  <si>
    <t>Organisation</t>
  </si>
  <si>
    <t>Your Org</t>
  </si>
  <si>
    <t>`</t>
  </si>
  <si>
    <t>Lead Name</t>
  </si>
  <si>
    <t>Your Name</t>
  </si>
  <si>
    <t xml:space="preserve">Email </t>
  </si>
  <si>
    <t>Your Email</t>
  </si>
  <si>
    <t>Telephone</t>
  </si>
  <si>
    <t>Your Telephone</t>
  </si>
  <si>
    <t>User Information</t>
  </si>
  <si>
    <t>General Layout</t>
  </si>
  <si>
    <t>Structure</t>
  </si>
  <si>
    <t>Resource Costs     +     Infrastructure &amp; Equipment Costs  +   Risks = Proposal Value</t>
  </si>
  <si>
    <t xml:space="preserve">Work Packages are generally comprised of: Resource Costs + Infrastructure Costs + Risk </t>
  </si>
  <si>
    <t xml:space="preserve">                </t>
  </si>
  <si>
    <t xml:space="preserve">                      </t>
  </si>
  <si>
    <t>Work Packages can be combined to create assets</t>
  </si>
  <si>
    <t>Milestones are the deliverables that can be used as payment markers for grants</t>
  </si>
  <si>
    <t>**Cells that are greyed out are optional entries**</t>
  </si>
  <si>
    <t>Assumptions</t>
  </si>
  <si>
    <t>Capture ALL assumptions relevant to your proposal, in this table. The categories listed for Assumptions are Scope, Costs, Benefits, and Schedule</t>
  </si>
  <si>
    <t>Risks</t>
  </si>
  <si>
    <t xml:space="preserve">Capture all risks associated with your proposal in this table. </t>
  </si>
  <si>
    <t>Proposers should include the total cost of any retained risk, and details of how this has been estimated</t>
  </si>
  <si>
    <t>Ref_Data</t>
  </si>
  <si>
    <t xml:space="preserve">This worksheet requires you to input: </t>
  </si>
  <si>
    <t>Column Ref</t>
  </si>
  <si>
    <t>Org_Name - The names of the organisations you are working with to deliver this proposal</t>
  </si>
  <si>
    <t>E</t>
  </si>
  <si>
    <t>Org_Type - The Type of organisation (Small / Medium / Large / Academia, etc</t>
  </si>
  <si>
    <t>F</t>
  </si>
  <si>
    <t>MS_Ref -  A unique Milestone Reference Number</t>
  </si>
  <si>
    <t>I</t>
  </si>
  <si>
    <t>MS_Name - A unique Milestone name</t>
  </si>
  <si>
    <t>J</t>
  </si>
  <si>
    <t>MS_Due - Planned Milestone due date</t>
  </si>
  <si>
    <t>K</t>
  </si>
  <si>
    <t>WP_Ref - A unique Work Package Reference Number</t>
  </si>
  <si>
    <t>L</t>
  </si>
  <si>
    <t>WP_Name - A unique Work Package name</t>
  </si>
  <si>
    <t>M</t>
  </si>
  <si>
    <t>WP-Start - Work Package Start Date</t>
  </si>
  <si>
    <t>N</t>
  </si>
  <si>
    <t>WP_End - Work Package End Date</t>
  </si>
  <si>
    <t>O</t>
  </si>
  <si>
    <t>Cost_Cat - The Cost category</t>
  </si>
  <si>
    <t>Q</t>
  </si>
  <si>
    <t>Res_Grade - The grade or reference for resource costs</t>
  </si>
  <si>
    <t>S</t>
  </si>
  <si>
    <t xml:space="preserve">ANN_Pay - The total annual pay costs, incl ERNIC, etc. </t>
  </si>
  <si>
    <t>T</t>
  </si>
  <si>
    <t>OH_All_PC - Corporate Overhead Recovery Rate as a Percentage</t>
  </si>
  <si>
    <t>U</t>
  </si>
  <si>
    <t>Ass_Ref - Unique Asset Reference Number (if Applicable)</t>
  </si>
  <si>
    <t>AC</t>
  </si>
  <si>
    <t>Ass_Name - A unique Asset Name</t>
  </si>
  <si>
    <t>AD</t>
  </si>
  <si>
    <t># Days - The number of working days relevant for your organisation</t>
  </si>
  <si>
    <t>AG</t>
  </si>
  <si>
    <t>Resources</t>
  </si>
  <si>
    <t xml:space="preserve">MS_Ref - The Milestone Associated with this Resource </t>
  </si>
  <si>
    <t>B</t>
  </si>
  <si>
    <t>WP_Ref - The Work Package Reference Number associated with this Resource Effort</t>
  </si>
  <si>
    <t>Resource Grade - The Grade of Resource</t>
  </si>
  <si>
    <t>G</t>
  </si>
  <si>
    <t>Resource Role - The Resource Role</t>
  </si>
  <si>
    <t>H</t>
  </si>
  <si>
    <t>Start - The proposed start date for the resource</t>
  </si>
  <si>
    <t>End - The proposed end date for the resource</t>
  </si>
  <si>
    <t>FTE - The Full Time Equivalent for the resource</t>
  </si>
  <si>
    <t>Infra Eqt</t>
  </si>
  <si>
    <t>MS_Ref - The Milestone Associated with this cost</t>
  </si>
  <si>
    <t>C</t>
  </si>
  <si>
    <t>Ass_Ref - The Asset Reference associated with this cost</t>
  </si>
  <si>
    <t>Cost Type - The Category of cost associated with this spend</t>
  </si>
  <si>
    <t>Cost Description - The item or services that describes this costs</t>
  </si>
  <si>
    <t>Purchase Date - The estimated purchase month (1st day) - Cost inflation must be built into the proposal value and captured in the assumptions log</t>
  </si>
  <si>
    <t>Payment Date - the estimated date that the supplier will be paid</t>
  </si>
  <si>
    <t>UEL (Yrs) - The Useful Economic Life of any asset (if applicable)</t>
  </si>
  <si>
    <t>Organisation - The purchasing organisation</t>
  </si>
  <si>
    <t>Net Cost - The cost of the asset, less any recoverable VAT</t>
  </si>
  <si>
    <t>Risk Tables</t>
  </si>
  <si>
    <t xml:space="preserve">Please refer to the Anouncement of Opportunity and Guidance documents for information regarding the capture and scoring for risks. </t>
  </si>
  <si>
    <t>Retained Risk is the value identified separately in your proposal to cover mitigation activities. Applicants should explain how this figure has been calculated in the mitigation commentary</t>
  </si>
  <si>
    <t>Summary</t>
  </si>
  <si>
    <t xml:space="preserve">No inputs required. </t>
  </si>
  <si>
    <t>Proposed Milestone Table</t>
  </si>
  <si>
    <t>Milestone deliverables - a meaningful commentary to explain the  delivery and acceptance of a milestone</t>
  </si>
  <si>
    <t>Plan Delivery Date - The date you expect to have this milestone signed offas being delivered and agreed with the UKSA</t>
  </si>
  <si>
    <t>D</t>
  </si>
  <si>
    <t>Plan Delivery Value - the sum of all (allowable) costs</t>
  </si>
  <si>
    <t>Input Reference Data</t>
  </si>
  <si>
    <t>Organisation Types</t>
  </si>
  <si>
    <t>SCIF Contributions</t>
  </si>
  <si>
    <t>Milestone and Work Packages</t>
  </si>
  <si>
    <t>Cost Categories</t>
  </si>
  <si>
    <t>Dates</t>
  </si>
  <si>
    <t>Assets</t>
  </si>
  <si>
    <t>Work Days</t>
  </si>
  <si>
    <t>Internal Use Only</t>
  </si>
  <si>
    <t>Optional</t>
  </si>
  <si>
    <t>Org_Type</t>
  </si>
  <si>
    <t>Match_Rate</t>
  </si>
  <si>
    <t>Org_Name</t>
  </si>
  <si>
    <t>SCIF_Cont</t>
  </si>
  <si>
    <t>MS_Ref</t>
  </si>
  <si>
    <t>MS_Name</t>
  </si>
  <si>
    <t>MS_Due</t>
  </si>
  <si>
    <t>WP_Ref</t>
  </si>
  <si>
    <t>WP_Name</t>
  </si>
  <si>
    <t>WP-Start</t>
  </si>
  <si>
    <t>WP_End</t>
  </si>
  <si>
    <t>Cost_Cat</t>
  </si>
  <si>
    <t>Res_Grade</t>
  </si>
  <si>
    <t>ANN_Pay</t>
  </si>
  <si>
    <t>OH_All_PC</t>
  </si>
  <si>
    <t>OH_All_Cost</t>
  </si>
  <si>
    <t>Total_Pay</t>
  </si>
  <si>
    <t>Day_Rate</t>
  </si>
  <si>
    <t>Start</t>
  </si>
  <si>
    <t>End</t>
  </si>
  <si>
    <t>Ass_Ref</t>
  </si>
  <si>
    <t>Ass_Name</t>
  </si>
  <si>
    <t>Day Type</t>
  </si>
  <si>
    <t># Days</t>
  </si>
  <si>
    <t>Academia</t>
  </si>
  <si>
    <t>Name_1</t>
  </si>
  <si>
    <t>Large</t>
  </si>
  <si>
    <t>e.g.MS1</t>
  </si>
  <si>
    <t>WP1</t>
  </si>
  <si>
    <t>Your_WP_1</t>
  </si>
  <si>
    <t>Sub Contractor Labour</t>
  </si>
  <si>
    <t>e.g. SCS2</t>
  </si>
  <si>
    <t>e.g.1</t>
  </si>
  <si>
    <t>Asset_Name_1</t>
  </si>
  <si>
    <t>Annual</t>
  </si>
  <si>
    <t>SME</t>
  </si>
  <si>
    <t>Name_2</t>
  </si>
  <si>
    <t>Research</t>
  </si>
  <si>
    <t>IT Hardware</t>
  </si>
  <si>
    <t>Weekends</t>
  </si>
  <si>
    <t>Name_3</t>
  </si>
  <si>
    <t>IT Software</t>
  </si>
  <si>
    <t xml:space="preserve">Public Holidays </t>
  </si>
  <si>
    <t>Name_4</t>
  </si>
  <si>
    <t>Government - Other</t>
  </si>
  <si>
    <t>IT Environment (Virtual)</t>
  </si>
  <si>
    <t>Leave Allowance</t>
  </si>
  <si>
    <t xml:space="preserve"> Transport </t>
  </si>
  <si>
    <t>Sickness Est.</t>
  </si>
  <si>
    <t>Local Economic Authority</t>
  </si>
  <si>
    <t xml:space="preserve"> Estate costs </t>
  </si>
  <si>
    <t>Training / Other Est</t>
  </si>
  <si>
    <t>Non-Profit</t>
  </si>
  <si>
    <t>Ongoing Mainenance</t>
  </si>
  <si>
    <t>Work_Days</t>
  </si>
  <si>
    <t>Annual Warranty</t>
  </si>
  <si>
    <t>Other - Please specify</t>
  </si>
  <si>
    <t>Risk Guidance</t>
  </si>
  <si>
    <t>Risk Matrix</t>
  </si>
  <si>
    <t>Probability Table</t>
  </si>
  <si>
    <t>Impact Table</t>
  </si>
  <si>
    <t>Pre-Mitigation</t>
  </si>
  <si>
    <t>Post Mitigation</t>
  </si>
  <si>
    <t>Serial</t>
  </si>
  <si>
    <t>Description - There is a risk that…</t>
  </si>
  <si>
    <t>£ Retained</t>
  </si>
  <si>
    <t>P</t>
  </si>
  <si>
    <t>Score</t>
  </si>
  <si>
    <t>Mitigation Actions</t>
  </si>
  <si>
    <t>P2</t>
  </si>
  <si>
    <t>I3</t>
  </si>
  <si>
    <t>Score4</t>
  </si>
  <si>
    <t>Ris_1</t>
  </si>
  <si>
    <t>e.g. The price of cocoa increases by &gt;25%</t>
  </si>
  <si>
    <t>e.g. Forward buy and store in a big fridge</t>
  </si>
  <si>
    <t>Ris_2</t>
  </si>
  <si>
    <t>Press 'tab' to extend this table</t>
  </si>
  <si>
    <t>Master Data Assumptions Table</t>
  </si>
  <si>
    <t>Ref</t>
  </si>
  <si>
    <t>Category</t>
  </si>
  <si>
    <t>Assumption</t>
  </si>
  <si>
    <t>Confidence</t>
  </si>
  <si>
    <t>Ref_001</t>
  </si>
  <si>
    <t>Costs</t>
  </si>
  <si>
    <t xml:space="preserve">The cost of input VAT, reclaimable by the Recipient, from HMRC, is excluded </t>
  </si>
  <si>
    <t>High (&gt;75%)</t>
  </si>
  <si>
    <t>Assumptions 002-007 are included in the GFA terms</t>
  </si>
  <si>
    <t>Ref_002</t>
  </si>
  <si>
    <t>Depreciation, amortisation or impairment of fixed assets owned by the Grant Recipient are excluded</t>
  </si>
  <si>
    <t>Ref_003</t>
  </si>
  <si>
    <t>Interest payments (including service charge payments for finance leases) are excluded</t>
  </si>
  <si>
    <t>Ref_004</t>
  </si>
  <si>
    <t>Employee paid benefits and bonuses are excluded</t>
  </si>
  <si>
    <t>Ref_005</t>
  </si>
  <si>
    <t>All figures are in GBP, any conversion from USD is at the prevailaing rate of 0.81p</t>
  </si>
  <si>
    <t>Ref_006</t>
  </si>
  <si>
    <t xml:space="preserve">Costs include an allowance for inflation. Where inflationary pressures exceed estimates, these will be covered by the Recipient in full. </t>
  </si>
  <si>
    <t>Ref_007</t>
  </si>
  <si>
    <t>Press 'Tab' to extend this table</t>
  </si>
  <si>
    <t>Current Month</t>
  </si>
  <si>
    <t>Resource Data</t>
  </si>
  <si>
    <t>Stage 1  Setup/OBC</t>
  </si>
  <si>
    <t>Stage 2 Comp / FBC</t>
  </si>
  <si>
    <t>Stage 3 Delivery</t>
  </si>
  <si>
    <t>END FY</t>
  </si>
  <si>
    <t>FY Totals</t>
  </si>
  <si>
    <t/>
  </si>
  <si>
    <t>Resource Grade</t>
  </si>
  <si>
    <t>Resource Role</t>
  </si>
  <si>
    <t>FTE</t>
  </si>
  <si>
    <t>Per Diem</t>
  </si>
  <si>
    <t>NO NEW ROWS BELOW THIS LINE</t>
  </si>
  <si>
    <t>Output Plan / Actual £</t>
  </si>
  <si>
    <t>FY Totals (£)</t>
  </si>
  <si>
    <t>Type</t>
  </si>
  <si>
    <t>Total</t>
  </si>
  <si>
    <t>FY_End_Mar24</t>
  </si>
  <si>
    <t>FY_End_Mar25</t>
  </si>
  <si>
    <t>FY_End_Mar26</t>
  </si>
  <si>
    <t>FY_End_Mar27</t>
  </si>
  <si>
    <t>FY_End_Mar28</t>
  </si>
  <si>
    <t xml:space="preserve">                                                                                                                                                                            </t>
  </si>
  <si>
    <t>Overheads</t>
  </si>
  <si>
    <t>Fund</t>
  </si>
  <si>
    <t>Grant</t>
  </si>
  <si>
    <t>OB</t>
  </si>
  <si>
    <t>Infrastructure, Equipment &amp; Other Costs</t>
  </si>
  <si>
    <t>N.b. 1st Day of Month</t>
  </si>
  <si>
    <t>Required</t>
  </si>
  <si>
    <t>Line Ref</t>
  </si>
  <si>
    <t>Cost Type</t>
  </si>
  <si>
    <t>Cost Description</t>
  </si>
  <si>
    <t>Purchase Month</t>
  </si>
  <si>
    <t>Payment Date</t>
  </si>
  <si>
    <t>UEL (Yrs)</t>
  </si>
  <si>
    <t>Net Cost</t>
  </si>
  <si>
    <t>Work Package  Breakdown</t>
  </si>
  <si>
    <t>NOTE: This sheet should be filled out according to the Application Guidance, Finance Policy</t>
  </si>
  <si>
    <t>WORK PACKAGE name, description and deliverables</t>
  </si>
  <si>
    <t>Budgetary item</t>
  </si>
  <si>
    <t>Budget category</t>
  </si>
  <si>
    <t>Name of organisation</t>
  </si>
  <si>
    <t>Type of organisation</t>
  </si>
  <si>
    <t>Match fund rate</t>
  </si>
  <si>
    <t>Value / pay cost per item/day</t>
  </si>
  <si>
    <r>
      <t xml:space="preserve">Overheads </t>
    </r>
    <r>
      <rPr>
        <b/>
        <sz val="9"/>
        <color theme="0"/>
        <rFont val="Arial"/>
        <family val="2"/>
      </rPr>
      <t>(20% of pay cost, only for pay cost category)</t>
    </r>
  </si>
  <si>
    <t>No of items / days</t>
  </si>
  <si>
    <t>Project cost (£)</t>
  </si>
  <si>
    <t>Grant Cost (£)</t>
  </si>
  <si>
    <t>WP01 - Name</t>
  </si>
  <si>
    <t>Insert short description</t>
  </si>
  <si>
    <t>Insert deliverables</t>
  </si>
  <si>
    <t>E.g. Project Manager</t>
  </si>
  <si>
    <t>Pay costs</t>
  </si>
  <si>
    <t>Domo4</t>
  </si>
  <si>
    <t>E.g. Senior Modeller</t>
  </si>
  <si>
    <t>E.g. Met data costs</t>
  </si>
  <si>
    <t>Data</t>
  </si>
  <si>
    <t>E.g. Imagery costs</t>
  </si>
  <si>
    <t>E.g. Flights</t>
  </si>
  <si>
    <t>T&amp;S</t>
  </si>
  <si>
    <t>E.g. Hotels</t>
  </si>
  <si>
    <t>E.g. Subsistence</t>
  </si>
  <si>
    <t>E.g. Subco1: Project Manager</t>
  </si>
  <si>
    <t>Contingent labour / subcontractor</t>
  </si>
  <si>
    <t>E.g. Subcontractor2</t>
  </si>
  <si>
    <t>E.g. Subco3: Fishing expert</t>
  </si>
  <si>
    <t>WP 1 Total</t>
  </si>
  <si>
    <t>WP02 - Name</t>
  </si>
  <si>
    <t>WP 2 Total</t>
  </si>
  <si>
    <t>WP03 - Name</t>
  </si>
  <si>
    <t>WP 3 Total</t>
  </si>
  <si>
    <t>WP04 - Name</t>
  </si>
  <si>
    <t>WP 4 Total</t>
  </si>
  <si>
    <t>WP05 - Name</t>
  </si>
  <si>
    <t>WP 5 Total</t>
  </si>
  <si>
    <t>Insert rows for additional work packages as necessary</t>
  </si>
  <si>
    <t>Project Total</t>
  </si>
  <si>
    <t>Information on Assumptions</t>
  </si>
  <si>
    <t>Include information here on your assumptions. E.g. visit 1 = 5 days.</t>
  </si>
  <si>
    <t>Summary by organisation</t>
  </si>
  <si>
    <t>This sheet will be automatically populated once organisation names and figures are inserted, but please check.</t>
  </si>
  <si>
    <t>Organisation name</t>
  </si>
  <si>
    <t>Budget Category</t>
  </si>
  <si>
    <t>Project cost</t>
  </si>
  <si>
    <t>Grant cost</t>
  </si>
  <si>
    <t>Software / licenses</t>
  </si>
  <si>
    <t>Hardware / assets</t>
  </si>
  <si>
    <t>Other</t>
  </si>
  <si>
    <t>Summary by work package</t>
  </si>
  <si>
    <t>You will need to complete this tab manually.</t>
  </si>
  <si>
    <t>Insert table per work package</t>
  </si>
  <si>
    <t>Work Package number</t>
  </si>
  <si>
    <t>Insert WP number</t>
  </si>
  <si>
    <t>Reference</t>
  </si>
  <si>
    <t>Milestone description</t>
  </si>
  <si>
    <t>Milestone deliverables</t>
  </si>
  <si>
    <t>Plan Delivery Date</t>
  </si>
  <si>
    <t>Plan Delivery Value</t>
  </si>
  <si>
    <t>Infrastructure / Equipment</t>
  </si>
  <si>
    <t>FY23/24</t>
  </si>
  <si>
    <t>FY24/25</t>
  </si>
  <si>
    <t>Retained Risk</t>
  </si>
  <si>
    <t>Row Labels</t>
  </si>
  <si>
    <t>Sum of Apr-23</t>
  </si>
  <si>
    <t>Sum of May-23</t>
  </si>
  <si>
    <t>Sum of Jun-23</t>
  </si>
  <si>
    <t>Sum of Jul-23</t>
  </si>
  <si>
    <t>Sum of Aug-23</t>
  </si>
  <si>
    <t>Sum of Sep-23</t>
  </si>
  <si>
    <t>Sum of Oct-23</t>
  </si>
  <si>
    <t>Sum of Nov-23</t>
  </si>
  <si>
    <t>Sum of Dec-23</t>
  </si>
  <si>
    <t>Sum of Jan-24</t>
  </si>
  <si>
    <t>Sum of Feb-24</t>
  </si>
  <si>
    <t>Sum of Mar-24</t>
  </si>
  <si>
    <t>Sum of Apr-24</t>
  </si>
  <si>
    <t>Sum of May-24</t>
  </si>
  <si>
    <t>Sum of Jun-24</t>
  </si>
  <si>
    <t>Sum of Jul-24</t>
  </si>
  <si>
    <t>Sum of Aug-24</t>
  </si>
  <si>
    <t>Sum of Sep-24</t>
  </si>
  <si>
    <t>Sum of Oct-24</t>
  </si>
  <si>
    <t>Sum of Nov-24</t>
  </si>
  <si>
    <t>Sum of Dec-24</t>
  </si>
  <si>
    <t>Sum of Jan-25</t>
  </si>
  <si>
    <t>Sum of Feb-25</t>
  </si>
  <si>
    <t>Sum of Mar-25</t>
  </si>
  <si>
    <t>Sum of 01 Mar 23</t>
  </si>
  <si>
    <t>Sum of 01 Apr 23</t>
  </si>
  <si>
    <t>Sum of 01 May 23</t>
  </si>
  <si>
    <t>Sum of 01 Jun 23</t>
  </si>
  <si>
    <t>Sum of 01 Jul 23</t>
  </si>
  <si>
    <t>Sum of 01 Aug 23</t>
  </si>
  <si>
    <t>Sum of 01 Sep 23</t>
  </si>
  <si>
    <t>Sum of 01 Oct 23</t>
  </si>
  <si>
    <t>Sum of 01 Nov 23</t>
  </si>
  <si>
    <t>Sum of 01 Dec 23</t>
  </si>
  <si>
    <t>Sum of 01 Jan 24</t>
  </si>
  <si>
    <t>Sum of 01 Feb 24</t>
  </si>
  <si>
    <t>Sum of 01 Mar 24</t>
  </si>
  <si>
    <t>Sum of 01 Apr 24</t>
  </si>
  <si>
    <t>Sum of 01 May 24</t>
  </si>
  <si>
    <t>Sum of 01 Jul 24</t>
  </si>
  <si>
    <t>Sum of 01 Jun 24</t>
  </si>
  <si>
    <t>Sum of 01 Sep 24</t>
  </si>
  <si>
    <t>Sum of 01 Oct 24</t>
  </si>
  <si>
    <t>Sum of 01 Nov 24</t>
  </si>
  <si>
    <t>Sum of 01 Dec 24</t>
  </si>
  <si>
    <t>Risk Total</t>
  </si>
  <si>
    <t>(blank)</t>
  </si>
  <si>
    <t>Grand Total</t>
  </si>
  <si>
    <t>Applications</t>
  </si>
  <si>
    <t>1st Sift Rejections 
(Non-UK; Non-Infra; Non-Space; Non-Match)</t>
  </si>
  <si>
    <t>Internal Assessment
(Delivery Confidence;
8/10  Min)</t>
  </si>
  <si>
    <t>External Assessment
(Strategic Value; Catalysing Investment; Connecting)</t>
  </si>
  <si>
    <t>(Assumes Even Distribution)</t>
  </si>
  <si>
    <t>Marks ~ Distribution</t>
  </si>
  <si>
    <t>Papers</t>
  </si>
  <si>
    <t>Percent</t>
  </si>
  <si>
    <t>Do Not Moderate</t>
  </si>
  <si>
    <t>8-10 ~ 20%</t>
  </si>
  <si>
    <t>Starters</t>
  </si>
  <si>
    <t>Moderate 1/3 (Top Bracket) of 51 (17)</t>
  </si>
  <si>
    <t>5-7 ~ 60%</t>
  </si>
  <si>
    <t>Fallers</t>
  </si>
  <si>
    <t>1-4 ~ 20%</t>
  </si>
  <si>
    <t>Remainers</t>
  </si>
  <si>
    <t>Review Time</t>
  </si>
  <si>
    <t>(Mins/Prop)</t>
  </si>
  <si>
    <t>Total Review Time</t>
  </si>
  <si>
    <t>(Hrs)</t>
  </si>
  <si>
    <t>Scheduled Time</t>
  </si>
  <si>
    <t>FTE Required</t>
  </si>
  <si>
    <t>@ 6h/day</t>
  </si>
  <si>
    <t>Requirement:</t>
  </si>
  <si>
    <t>1st Sift Check:</t>
  </si>
  <si>
    <t>Delivery Confidence Check:</t>
  </si>
  <si>
    <t>Companies House Name
CH Address
D&amp;B / Similar Check</t>
  </si>
  <si>
    <r>
      <rPr>
        <b/>
        <sz val="11"/>
        <color rgb="FF000000"/>
        <rFont val="Calibri"/>
        <family val="2"/>
        <scheme val="minor"/>
      </rPr>
      <t xml:space="preserve">Highest scoring (8,9,10) Proposals will demonstrate: </t>
    </r>
    <r>
      <rPr>
        <sz val="11"/>
        <color rgb="FF000000"/>
        <rFont val="Calibri"/>
        <family val="2"/>
        <scheme val="minor"/>
      </rPr>
      <t xml:space="preserve">
a robust approach to risk and programme management.  
team will be made up of SQEP, named and under contract . 
The proposal clearly describes the delivery of + commitment to securing the benefits. 
Risks clearly identified with detailed mitigations and a robust supply chain strategy
Value for money demonstrated in the sourcing and development of the proposal</t>
    </r>
  </si>
  <si>
    <t>Proposals must include:</t>
  </si>
  <si>
    <t>effective structure in place for managing the administration and monitoring delivery</t>
  </si>
  <si>
    <t xml:space="preserve"> robust plan underpinned by a recognised methodology</t>
  </si>
  <si>
    <t>mitigation plans for critical path items</t>
  </si>
  <si>
    <t>plans that will be deployed in the event the forecast outturn exceeds the grant</t>
  </si>
  <si>
    <t xml:space="preserve"> background, knowledge and experience of all key participants</t>
  </si>
  <si>
    <t xml:space="preserve"> Milestones used to monitor performance</t>
  </si>
  <si>
    <t>Detailed financial breakdown</t>
  </si>
  <si>
    <t>Clearly defined expenditure and associated benefits (costed)</t>
  </si>
  <si>
    <t xml:space="preserve">Defined risks and evidence of risk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</si>
</sst>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[$£-809]* #,##0.00_-;\-[$£-809]* #,##0.00_-;_-[$£-809]* &quot;-&quot;??_-;_-@_-"/>
    <numFmt numFmtId="166" formatCode="ddd\ dd/mm/yyyy"/>
    <numFmt numFmtId="167" formatCode="0.0"/>
    <numFmt numFmtId="168" formatCode="mmm\ yy"/>
    <numFmt numFmtId="169" formatCode="dd\ mmm\ yy"/>
    <numFmt numFmtId="170" formatCode="#,##0_);[Red]\(#,##0\);\-_-_-"/>
    <numFmt numFmtId="171" formatCode="_-&quot;£&quot;* #,##0_-;\-&quot;£&quot;* #,##0_-;_-&quot;£&quot;* &quot;-&quot;??_-;_-@_-"/>
    <numFmt numFmtId="172" formatCode="#,##0.0_);[Red]\(#,##0.0\);\-_-_-"/>
    <numFmt numFmtId="173" formatCode="&quot;£&quot;#.0,&quot;K&quot;"/>
    <numFmt numFmtId="174" formatCode="dd\ mmm\-yy"/>
    <numFmt numFmtId="175" formatCode="&quot;£&quot;#,##0.0,&quot;K&quot;"/>
    <numFmt numFmtId="176" formatCode="dd\ mm\ yy"/>
    <numFmt numFmtId="177" formatCode="&quot;£&quot;#,##0,&quot;k&quot;"/>
  </numFmts>
  <fonts count="40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8"/>
      <color rgb="FF000000"/>
      <name val="Segoe UI"/>
      <family val="2"/>
    </font>
    <font>
      <sz val="11"/>
      <color rgb="FF6E6B5E"/>
      <name val="Consolas"/>
      <family val="3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ECDF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8E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27">
    <xf numFmtId="0" fontId="0" fillId="0" borderId="0" xfId="0"/>
    <xf numFmtId="0" fontId="5" fillId="0" borderId="0" xfId="1" applyFont="1" applyAlignment="1">
      <alignment horizontal="left" vertical="center"/>
    </xf>
    <xf numFmtId="0" fontId="5" fillId="5" borderId="0" xfId="1" applyFont="1" applyFill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9" fillId="6" borderId="0" xfId="0" applyFont="1" applyFill="1" applyAlignment="1">
      <alignment vertical="center"/>
    </xf>
    <xf numFmtId="0" fontId="5" fillId="3" borderId="7" xfId="1" applyFont="1" applyFill="1" applyBorder="1" applyAlignment="1">
      <alignment horizontal="left" vertical="center"/>
    </xf>
    <xf numFmtId="0" fontId="2" fillId="3" borderId="8" xfId="1" applyFont="1" applyFill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center"/>
    </xf>
    <xf numFmtId="0" fontId="7" fillId="0" borderId="0" xfId="0" applyFont="1"/>
    <xf numFmtId="0" fontId="8" fillId="7" borderId="11" xfId="0" applyFont="1" applyFill="1" applyBorder="1"/>
    <xf numFmtId="0" fontId="10" fillId="5" borderId="3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left" vertical="center"/>
    </xf>
    <xf numFmtId="0" fontId="6" fillId="6" borderId="9" xfId="1" applyFont="1" applyFill="1" applyBorder="1" applyAlignment="1">
      <alignment horizontal="left" vertical="center"/>
    </xf>
    <xf numFmtId="0" fontId="5" fillId="6" borderId="2" xfId="1" applyFont="1" applyFill="1" applyBorder="1" applyAlignment="1">
      <alignment horizontal="left" vertical="center"/>
    </xf>
    <xf numFmtId="0" fontId="8" fillId="7" borderId="26" xfId="0" applyFont="1" applyFill="1" applyBorder="1"/>
    <xf numFmtId="165" fontId="0" fillId="0" borderId="5" xfId="0" applyNumberFormat="1" applyBorder="1"/>
    <xf numFmtId="0" fontId="9" fillId="0" borderId="0" xfId="0" applyFont="1"/>
    <xf numFmtId="0" fontId="8" fillId="8" borderId="5" xfId="0" applyFont="1" applyFill="1" applyBorder="1" applyAlignment="1">
      <alignment wrapText="1"/>
    </xf>
    <xf numFmtId="0" fontId="8" fillId="9" borderId="26" xfId="0" applyFont="1" applyFill="1" applyBorder="1"/>
    <xf numFmtId="0" fontId="0" fillId="6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3" borderId="25" xfId="0" applyFill="1" applyBorder="1"/>
    <xf numFmtId="164" fontId="0" fillId="3" borderId="25" xfId="0" applyNumberFormat="1" applyFill="1" applyBorder="1"/>
    <xf numFmtId="0" fontId="0" fillId="0" borderId="6" xfId="0" applyBorder="1"/>
    <xf numFmtId="0" fontId="0" fillId="0" borderId="1" xfId="0" applyBorder="1"/>
    <xf numFmtId="164" fontId="0" fillId="0" borderId="1" xfId="0" applyNumberFormat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3" borderId="1" xfId="0" applyFill="1" applyBorder="1"/>
    <xf numFmtId="0" fontId="4" fillId="0" borderId="3" xfId="2" applyBorder="1" applyAlignment="1">
      <alignment vertical="center"/>
    </xf>
    <xf numFmtId="0" fontId="0" fillId="5" borderId="0" xfId="0" applyFill="1"/>
    <xf numFmtId="0" fontId="0" fillId="7" borderId="12" xfId="0" applyFill="1" applyBorder="1"/>
    <xf numFmtId="0" fontId="0" fillId="7" borderId="13" xfId="0" applyFill="1" applyBorder="1"/>
    <xf numFmtId="164" fontId="12" fillId="5" borderId="19" xfId="0" applyNumberFormat="1" applyFont="1" applyFill="1" applyBorder="1"/>
    <xf numFmtId="164" fontId="12" fillId="5" borderId="20" xfId="0" applyNumberFormat="1" applyFont="1" applyFill="1" applyBorder="1"/>
    <xf numFmtId="0" fontId="8" fillId="11" borderId="27" xfId="0" applyFont="1" applyFill="1" applyBorder="1"/>
    <xf numFmtId="0" fontId="8" fillId="11" borderId="28" xfId="0" applyFont="1" applyFill="1" applyBorder="1" applyAlignment="1">
      <alignment wrapText="1"/>
    </xf>
    <xf numFmtId="0" fontId="8" fillId="11" borderId="29" xfId="0" applyFont="1" applyFill="1" applyBorder="1" applyAlignment="1">
      <alignment wrapText="1"/>
    </xf>
    <xf numFmtId="165" fontId="0" fillId="0" borderId="34" xfId="0" applyNumberFormat="1" applyBorder="1"/>
    <xf numFmtId="0" fontId="0" fillId="4" borderId="1" xfId="0" applyFill="1" applyBorder="1"/>
    <xf numFmtId="0" fontId="0" fillId="4" borderId="0" xfId="0" applyFill="1"/>
    <xf numFmtId="0" fontId="8" fillId="7" borderId="26" xfId="0" applyFont="1" applyFill="1" applyBorder="1" applyAlignment="1">
      <alignment wrapText="1"/>
    </xf>
    <xf numFmtId="0" fontId="8" fillId="12" borderId="36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166" fontId="0" fillId="0" borderId="0" xfId="0" applyNumberFormat="1"/>
    <xf numFmtId="0" fontId="13" fillId="4" borderId="41" xfId="5" applyFill="1" applyBorder="1" applyAlignment="1">
      <alignment horizontal="center"/>
    </xf>
    <xf numFmtId="0" fontId="13" fillId="4" borderId="41" xfId="5" applyFill="1" applyBorder="1"/>
    <xf numFmtId="0" fontId="13" fillId="4" borderId="42" xfId="5" applyFill="1" applyBorder="1"/>
    <xf numFmtId="0" fontId="13" fillId="4" borderId="0" xfId="5" applyFill="1" applyAlignment="1">
      <alignment horizontal="center"/>
    </xf>
    <xf numFmtId="169" fontId="16" fillId="17" borderId="41" xfId="5" applyNumberFormat="1" applyFont="1" applyFill="1" applyBorder="1" applyAlignment="1">
      <alignment horizontal="center"/>
    </xf>
    <xf numFmtId="49" fontId="16" fillId="15" borderId="41" xfId="5" applyNumberFormat="1" applyFont="1" applyFill="1" applyBorder="1"/>
    <xf numFmtId="0" fontId="16" fillId="16" borderId="41" xfId="5" applyFont="1" applyFill="1" applyBorder="1"/>
    <xf numFmtId="0" fontId="16" fillId="16" borderId="41" xfId="5" applyFont="1" applyFill="1" applyBorder="1" applyAlignment="1">
      <alignment horizontal="center"/>
    </xf>
    <xf numFmtId="0" fontId="16" fillId="16" borderId="41" xfId="5" applyFont="1" applyFill="1" applyBorder="1" applyAlignment="1">
      <alignment horizontal="left"/>
    </xf>
    <xf numFmtId="167" fontId="16" fillId="16" borderId="41" xfId="5" applyNumberFormat="1" applyFont="1" applyFill="1" applyBorder="1"/>
    <xf numFmtId="0" fontId="13" fillId="4" borderId="0" xfId="5" applyFill="1"/>
    <xf numFmtId="0" fontId="23" fillId="4" borderId="41" xfId="5" applyFont="1" applyFill="1" applyBorder="1" applyAlignment="1">
      <alignment horizontal="center"/>
    </xf>
    <xf numFmtId="171" fontId="0" fillId="4" borderId="41" xfId="6" applyNumberFormat="1" applyFont="1" applyFill="1" applyBorder="1" applyProtection="1"/>
    <xf numFmtId="2" fontId="8" fillId="4" borderId="41" xfId="5" applyNumberFormat="1" applyFont="1" applyFill="1" applyBorder="1" applyAlignment="1">
      <alignment horizontal="center"/>
    </xf>
    <xf numFmtId="2" fontId="8" fillId="4" borderId="41" xfId="5" applyNumberFormat="1" applyFont="1" applyFill="1" applyBorder="1"/>
    <xf numFmtId="2" fontId="8" fillId="4" borderId="60" xfId="5" applyNumberFormat="1" applyFont="1" applyFill="1" applyBorder="1" applyAlignment="1">
      <alignment horizontal="center"/>
    </xf>
    <xf numFmtId="2" fontId="8" fillId="4" borderId="60" xfId="5" applyNumberFormat="1" applyFont="1" applyFill="1" applyBorder="1"/>
    <xf numFmtId="0" fontId="16" fillId="21" borderId="0" xfId="5" applyFont="1" applyFill="1" applyAlignment="1">
      <alignment horizontal="center"/>
    </xf>
    <xf numFmtId="0" fontId="16" fillId="21" borderId="0" xfId="5" applyFont="1" applyFill="1"/>
    <xf numFmtId="0" fontId="13" fillId="4" borderId="61" xfId="5" applyFill="1" applyBorder="1" applyAlignment="1">
      <alignment horizontal="center"/>
    </xf>
    <xf numFmtId="0" fontId="13" fillId="4" borderId="61" xfId="5" applyFill="1" applyBorder="1"/>
    <xf numFmtId="171" fontId="13" fillId="12" borderId="41" xfId="6" applyNumberFormat="1" applyFont="1" applyFill="1" applyBorder="1" applyProtection="1"/>
    <xf numFmtId="0" fontId="13" fillId="20" borderId="41" xfId="5" applyFill="1" applyBorder="1" applyProtection="1">
      <protection locked="0"/>
    </xf>
    <xf numFmtId="0" fontId="13" fillId="13" borderId="41" xfId="5" applyFill="1" applyBorder="1" applyAlignment="1" applyProtection="1">
      <alignment horizontal="left"/>
      <protection locked="0"/>
    </xf>
    <xf numFmtId="17" fontId="13" fillId="13" borderId="41" xfId="5" applyNumberFormat="1" applyFill="1" applyBorder="1" applyProtection="1">
      <protection locked="0"/>
    </xf>
    <xf numFmtId="167" fontId="13" fillId="13" borderId="41" xfId="5" applyNumberFormat="1" applyFill="1" applyBorder="1" applyProtection="1">
      <protection locked="0"/>
    </xf>
    <xf numFmtId="0" fontId="16" fillId="16" borderId="41" xfId="5" applyFont="1" applyFill="1" applyBorder="1" applyAlignment="1" applyProtection="1">
      <alignment horizontal="center"/>
      <protection locked="0"/>
    </xf>
    <xf numFmtId="0" fontId="13" fillId="20" borderId="41" xfId="5" applyFill="1" applyBorder="1" applyAlignment="1" applyProtection="1">
      <alignment horizontal="center"/>
      <protection locked="0"/>
    </xf>
    <xf numFmtId="49" fontId="16" fillId="15" borderId="41" xfId="5" applyNumberFormat="1" applyFont="1" applyFill="1" applyBorder="1" applyProtection="1">
      <protection locked="0"/>
    </xf>
    <xf numFmtId="0" fontId="0" fillId="13" borderId="25" xfId="0" applyFill="1" applyBorder="1" applyProtection="1">
      <protection locked="0"/>
    </xf>
    <xf numFmtId="0" fontId="0" fillId="13" borderId="6" xfId="0" applyFill="1" applyBorder="1" applyProtection="1">
      <protection locked="0"/>
    </xf>
    <xf numFmtId="0" fontId="0" fillId="13" borderId="0" xfId="0" applyFill="1" applyProtection="1">
      <protection locked="0"/>
    </xf>
    <xf numFmtId="0" fontId="0" fillId="13" borderId="40" xfId="0" applyFill="1" applyBorder="1" applyProtection="1">
      <protection locked="0"/>
    </xf>
    <xf numFmtId="0" fontId="0" fillId="13" borderId="3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quotePrefix="1"/>
    <xf numFmtId="49" fontId="14" fillId="15" borderId="0" xfId="5" applyNumberFormat="1" applyFont="1" applyFill="1"/>
    <xf numFmtId="0" fontId="25" fillId="0" borderId="0" xfId="0" applyFont="1"/>
    <xf numFmtId="0" fontId="0" fillId="13" borderId="6" xfId="0" applyFill="1" applyBorder="1" applyAlignment="1" applyProtection="1">
      <alignment horizontal="center"/>
      <protection locked="0"/>
    </xf>
    <xf numFmtId="9" fontId="0" fillId="13" borderId="6" xfId="0" applyNumberFormat="1" applyFill="1" applyBorder="1" applyAlignment="1" applyProtection="1">
      <alignment horizontal="center"/>
      <protection locked="0"/>
    </xf>
    <xf numFmtId="0" fontId="8" fillId="11" borderId="37" xfId="0" applyFont="1" applyFill="1" applyBorder="1"/>
    <xf numFmtId="0" fontId="0" fillId="13" borderId="1" xfId="0" applyFill="1" applyBorder="1" applyProtection="1">
      <protection locked="0"/>
    </xf>
    <xf numFmtId="14" fontId="0" fillId="13" borderId="1" xfId="0" applyNumberFormat="1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49" fontId="14" fillId="15" borderId="0" xfId="5" applyNumberFormat="1" applyFont="1" applyFill="1" applyAlignment="1">
      <alignment horizontal="center"/>
    </xf>
    <xf numFmtId="0" fontId="0" fillId="13" borderId="68" xfId="0" applyFill="1" applyBorder="1"/>
    <xf numFmtId="3" fontId="0" fillId="13" borderId="68" xfId="0" applyNumberFormat="1" applyFill="1" applyBorder="1"/>
    <xf numFmtId="0" fontId="0" fillId="0" borderId="68" xfId="0" applyBorder="1"/>
    <xf numFmtId="0" fontId="0" fillId="0" borderId="10" xfId="0" applyBorder="1"/>
    <xf numFmtId="0" fontId="0" fillId="0" borderId="69" xfId="0" applyBorder="1"/>
    <xf numFmtId="0" fontId="0" fillId="0" borderId="66" xfId="0" applyBorder="1"/>
    <xf numFmtId="0" fontId="0" fillId="0" borderId="8" xfId="0" applyBorder="1"/>
    <xf numFmtId="0" fontId="0" fillId="0" borderId="67" xfId="0" applyBorder="1"/>
    <xf numFmtId="0" fontId="0" fillId="0" borderId="62" xfId="0" applyBorder="1"/>
    <xf numFmtId="0" fontId="0" fillId="0" borderId="39" xfId="0" applyBorder="1"/>
    <xf numFmtId="49" fontId="14" fillId="15" borderId="8" xfId="5" applyNumberFormat="1" applyFont="1" applyFill="1" applyBorder="1"/>
    <xf numFmtId="0" fontId="0" fillId="13" borderId="70" xfId="0" applyFill="1" applyBorder="1"/>
    <xf numFmtId="0" fontId="0" fillId="0" borderId="71" xfId="0" applyBorder="1"/>
    <xf numFmtId="0" fontId="0" fillId="0" borderId="0" xfId="0" applyAlignment="1">
      <alignment horizontal="right"/>
    </xf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 applyAlignment="1">
      <alignment wrapText="1"/>
    </xf>
    <xf numFmtId="0" fontId="0" fillId="0" borderId="81" xfId="0" applyBorder="1" applyAlignment="1">
      <alignment wrapText="1"/>
    </xf>
    <xf numFmtId="0" fontId="0" fillId="0" borderId="25" xfId="0" applyBorder="1" applyAlignment="1">
      <alignment wrapText="1"/>
    </xf>
    <xf numFmtId="0" fontId="8" fillId="0" borderId="80" xfId="0" applyFont="1" applyBorder="1" applyAlignment="1">
      <alignment wrapText="1"/>
    </xf>
    <xf numFmtId="0" fontId="14" fillId="16" borderId="80" xfId="0" applyFont="1" applyFill="1" applyBorder="1" applyAlignment="1">
      <alignment wrapText="1"/>
    </xf>
    <xf numFmtId="49" fontId="8" fillId="4" borderId="64" xfId="5" applyNumberFormat="1" applyFont="1" applyFill="1" applyBorder="1" applyAlignment="1">
      <alignment wrapText="1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12" borderId="5" xfId="0" applyFill="1" applyBorder="1"/>
    <xf numFmtId="175" fontId="13" fillId="10" borderId="41" xfId="5" applyNumberFormat="1" applyFill="1" applyBorder="1" applyAlignment="1">
      <alignment horizontal="center"/>
    </xf>
    <xf numFmtId="0" fontId="0" fillId="13" borderId="0" xfId="0" applyFill="1"/>
    <xf numFmtId="177" fontId="0" fillId="0" borderId="0" xfId="0" applyNumberFormat="1"/>
    <xf numFmtId="0" fontId="8" fillId="24" borderId="0" xfId="0" applyFont="1" applyFill="1"/>
    <xf numFmtId="0" fontId="0" fillId="24" borderId="0" xfId="0" applyFill="1"/>
    <xf numFmtId="0" fontId="28" fillId="13" borderId="0" xfId="0" applyFont="1" applyFill="1"/>
    <xf numFmtId="0" fontId="28" fillId="0" borderId="0" xfId="0" applyFont="1"/>
    <xf numFmtId="0" fontId="28" fillId="13" borderId="76" xfId="0" applyFont="1" applyFill="1" applyBorder="1"/>
    <xf numFmtId="0" fontId="28" fillId="0" borderId="76" xfId="0" applyFont="1" applyBorder="1"/>
    <xf numFmtId="0" fontId="0" fillId="22" borderId="0" xfId="0" applyFill="1"/>
    <xf numFmtId="0" fontId="0" fillId="22" borderId="0" xfId="0" applyFill="1" applyAlignment="1">
      <alignment horizontal="center" wrapText="1"/>
    </xf>
    <xf numFmtId="0" fontId="8" fillId="0" borderId="41" xfId="5" applyFont="1" applyBorder="1" applyAlignment="1">
      <alignment horizontal="center" vertical="center"/>
    </xf>
    <xf numFmtId="0" fontId="8" fillId="0" borderId="41" xfId="5" applyFont="1" applyBorder="1" applyAlignment="1">
      <alignment vertical="center"/>
    </xf>
    <xf numFmtId="0" fontId="7" fillId="13" borderId="41" xfId="5" applyFont="1" applyFill="1" applyBorder="1" applyAlignment="1" applyProtection="1">
      <alignment horizontal="left"/>
      <protection locked="0"/>
    </xf>
    <xf numFmtId="0" fontId="13" fillId="10" borderId="41" xfId="5" applyFill="1" applyBorder="1" applyAlignment="1" applyProtection="1">
      <alignment horizontal="center"/>
      <protection locked="0"/>
    </xf>
    <xf numFmtId="15" fontId="7" fillId="13" borderId="41" xfId="5" applyNumberFormat="1" applyFont="1" applyFill="1" applyBorder="1" applyAlignment="1" applyProtection="1">
      <alignment horizontal="center" vertical="center"/>
      <protection locked="0"/>
    </xf>
    <xf numFmtId="167" fontId="7" fillId="13" borderId="41" xfId="5" applyNumberFormat="1" applyFont="1" applyFill="1" applyBorder="1" applyProtection="1">
      <protection locked="0"/>
    </xf>
    <xf numFmtId="175" fontId="7" fillId="13" borderId="41" xfId="5" applyNumberFormat="1" applyFont="1" applyFill="1" applyBorder="1" applyAlignment="1" applyProtection="1">
      <alignment horizontal="center"/>
      <protection locked="0"/>
    </xf>
    <xf numFmtId="15" fontId="13" fillId="13" borderId="41" xfId="5" applyNumberFormat="1" applyFill="1" applyBorder="1" applyAlignment="1" applyProtection="1">
      <alignment horizontal="center" vertical="center"/>
      <protection locked="0"/>
    </xf>
    <xf numFmtId="175" fontId="13" fillId="13" borderId="41" xfId="5" applyNumberFormat="1" applyFill="1" applyBorder="1" applyAlignment="1" applyProtection="1">
      <alignment horizontal="center"/>
      <protection locked="0"/>
    </xf>
    <xf numFmtId="49" fontId="13" fillId="4" borderId="41" xfId="5" applyNumberFormat="1" applyFill="1" applyBorder="1" applyProtection="1">
      <protection locked="0"/>
    </xf>
    <xf numFmtId="0" fontId="13" fillId="0" borderId="0" xfId="5" applyProtection="1">
      <protection locked="0"/>
    </xf>
    <xf numFmtId="0" fontId="8" fillId="0" borderId="0" xfId="5" applyFont="1" applyAlignment="1" applyProtection="1">
      <alignment vertical="center"/>
      <protection locked="0"/>
    </xf>
    <xf numFmtId="0" fontId="13" fillId="4" borderId="41" xfId="5" applyFill="1" applyBorder="1" applyProtection="1">
      <protection locked="0"/>
    </xf>
    <xf numFmtId="0" fontId="13" fillId="4" borderId="41" xfId="5" quotePrefix="1" applyFill="1" applyBorder="1" applyProtection="1">
      <protection locked="0"/>
    </xf>
    <xf numFmtId="2" fontId="8" fillId="4" borderId="41" xfId="5" applyNumberFormat="1" applyFont="1" applyFill="1" applyBorder="1" applyProtection="1">
      <protection locked="0"/>
    </xf>
    <xf numFmtId="2" fontId="8" fillId="4" borderId="60" xfId="5" applyNumberFormat="1" applyFont="1" applyFill="1" applyBorder="1" applyProtection="1">
      <protection locked="0"/>
    </xf>
    <xf numFmtId="49" fontId="14" fillId="21" borderId="0" xfId="5" applyNumberFormat="1" applyFont="1" applyFill="1" applyProtection="1">
      <protection locked="0"/>
    </xf>
    <xf numFmtId="49" fontId="13" fillId="4" borderId="0" xfId="5" applyNumberFormat="1" applyFill="1" applyProtection="1">
      <protection locked="0"/>
    </xf>
    <xf numFmtId="49" fontId="8" fillId="4" borderId="0" xfId="5" applyNumberFormat="1" applyFont="1" applyFill="1" applyProtection="1">
      <protection locked="0"/>
    </xf>
    <xf numFmtId="0" fontId="13" fillId="4" borderId="61" xfId="5" applyFill="1" applyBorder="1" applyProtection="1">
      <protection locked="0"/>
    </xf>
    <xf numFmtId="0" fontId="13" fillId="4" borderId="41" xfId="5" applyFill="1" applyBorder="1" applyAlignment="1" applyProtection="1">
      <alignment horizontal="center"/>
      <protection locked="0"/>
    </xf>
    <xf numFmtId="0" fontId="13" fillId="14" borderId="51" xfId="5" applyFill="1" applyBorder="1" applyAlignment="1" applyProtection="1">
      <alignment vertical="center"/>
      <protection locked="0"/>
    </xf>
    <xf numFmtId="0" fontId="8" fillId="0" borderId="41" xfId="5" applyFont="1" applyBorder="1" applyAlignment="1" applyProtection="1">
      <alignment horizontal="center" vertical="center"/>
      <protection locked="0"/>
    </xf>
    <xf numFmtId="2" fontId="8" fillId="4" borderId="41" xfId="5" applyNumberFormat="1" applyFont="1" applyFill="1" applyBorder="1" applyAlignment="1" applyProtection="1">
      <alignment horizontal="center"/>
      <protection locked="0"/>
    </xf>
    <xf numFmtId="2" fontId="8" fillId="4" borderId="60" xfId="5" applyNumberFormat="1" applyFont="1" applyFill="1" applyBorder="1" applyAlignment="1" applyProtection="1">
      <alignment horizontal="center"/>
      <protection locked="0"/>
    </xf>
    <xf numFmtId="0" fontId="16" fillId="21" borderId="0" xfId="5" applyFont="1" applyFill="1" applyAlignment="1" applyProtection="1">
      <alignment horizontal="center"/>
      <protection locked="0"/>
    </xf>
    <xf numFmtId="0" fontId="13" fillId="4" borderId="0" xfId="5" applyFill="1" applyAlignment="1" applyProtection="1">
      <alignment horizontal="center"/>
      <protection locked="0"/>
    </xf>
    <xf numFmtId="0" fontId="13" fillId="4" borderId="42" xfId="5" applyFill="1" applyBorder="1" applyAlignment="1" applyProtection="1">
      <alignment horizontal="left"/>
      <protection locked="0"/>
    </xf>
    <xf numFmtId="0" fontId="13" fillId="4" borderId="42" xfId="5" applyFill="1" applyBorder="1" applyProtection="1">
      <protection locked="0"/>
    </xf>
    <xf numFmtId="167" fontId="13" fillId="4" borderId="42" xfId="5" applyNumberFormat="1" applyFill="1" applyBorder="1" applyProtection="1">
      <protection locked="0"/>
    </xf>
    <xf numFmtId="0" fontId="13" fillId="14" borderId="51" xfId="5" applyFill="1" applyBorder="1" applyAlignment="1" applyProtection="1">
      <alignment horizontal="right" vertical="center"/>
      <protection locked="0"/>
    </xf>
    <xf numFmtId="168" fontId="13" fillId="4" borderId="52" xfId="5" applyNumberFormat="1" applyFill="1" applyBorder="1" applyAlignment="1" applyProtection="1">
      <alignment horizontal="center" vertical="center"/>
      <protection locked="0"/>
    </xf>
    <xf numFmtId="167" fontId="13" fillId="0" borderId="0" xfId="5" applyNumberFormat="1" applyProtection="1">
      <protection locked="0"/>
    </xf>
    <xf numFmtId="0" fontId="8" fillId="0" borderId="41" xfId="5" applyFont="1" applyBorder="1" applyAlignment="1" applyProtection="1">
      <alignment vertical="center"/>
      <protection locked="0"/>
    </xf>
    <xf numFmtId="0" fontId="8" fillId="0" borderId="41" xfId="5" applyFont="1" applyBorder="1" applyAlignment="1" applyProtection="1">
      <alignment horizontal="left" vertical="center"/>
      <protection locked="0"/>
    </xf>
    <xf numFmtId="167" fontId="8" fillId="0" borderId="0" xfId="5" applyNumberFormat="1" applyFont="1" applyAlignment="1" applyProtection="1">
      <alignment vertical="center"/>
      <protection locked="0"/>
    </xf>
    <xf numFmtId="0" fontId="21" fillId="4" borderId="43" xfId="5" applyFont="1" applyFill="1" applyBorder="1" applyProtection="1">
      <protection locked="0"/>
    </xf>
    <xf numFmtId="0" fontId="21" fillId="4" borderId="48" xfId="5" applyFont="1" applyFill="1" applyBorder="1" applyAlignment="1" applyProtection="1">
      <alignment horizontal="center"/>
      <protection locked="0"/>
    </xf>
    <xf numFmtId="0" fontId="21" fillId="4" borderId="42" xfId="5" applyFont="1" applyFill="1" applyBorder="1" applyAlignment="1" applyProtection="1">
      <alignment horizontal="center"/>
      <protection locked="0"/>
    </xf>
    <xf numFmtId="167" fontId="21" fillId="4" borderId="42" xfId="5" applyNumberFormat="1" applyFont="1" applyFill="1" applyBorder="1" applyAlignment="1" applyProtection="1">
      <alignment horizontal="center"/>
      <protection locked="0"/>
    </xf>
    <xf numFmtId="0" fontId="16" fillId="16" borderId="41" xfId="5" applyFont="1" applyFill="1" applyBorder="1" applyProtection="1">
      <protection locked="0"/>
    </xf>
    <xf numFmtId="0" fontId="16" fillId="16" borderId="41" xfId="5" applyFont="1" applyFill="1" applyBorder="1" applyAlignment="1" applyProtection="1">
      <alignment horizontal="left"/>
      <protection locked="0"/>
    </xf>
    <xf numFmtId="167" fontId="16" fillId="16" borderId="41" xfId="5" applyNumberFormat="1" applyFont="1" applyFill="1" applyBorder="1" applyProtection="1">
      <protection locked="0"/>
    </xf>
    <xf numFmtId="0" fontId="13" fillId="4" borderId="41" xfId="5" applyFill="1" applyBorder="1" applyAlignment="1" applyProtection="1">
      <alignment horizontal="left"/>
      <protection locked="0"/>
    </xf>
    <xf numFmtId="17" fontId="13" fillId="4" borderId="41" xfId="5" applyNumberFormat="1" applyFill="1" applyBorder="1" applyProtection="1">
      <protection locked="0"/>
    </xf>
    <xf numFmtId="167" fontId="13" fillId="4" borderId="41" xfId="5" applyNumberFormat="1" applyFill="1" applyBorder="1" applyProtection="1">
      <protection locked="0"/>
    </xf>
    <xf numFmtId="0" fontId="13" fillId="4" borderId="0" xfId="5" applyFill="1" applyProtection="1">
      <protection locked="0"/>
    </xf>
    <xf numFmtId="0" fontId="13" fillId="4" borderId="0" xfId="5" applyFill="1" applyAlignment="1" applyProtection="1">
      <alignment horizontal="left"/>
      <protection locked="0"/>
    </xf>
    <xf numFmtId="167" fontId="13" fillId="4" borderId="0" xfId="5" applyNumberFormat="1" applyFill="1" applyProtection="1">
      <protection locked="0"/>
    </xf>
    <xf numFmtId="167" fontId="13" fillId="4" borderId="61" xfId="5" applyNumberFormat="1" applyFill="1" applyBorder="1" applyProtection="1">
      <protection locked="0"/>
    </xf>
    <xf numFmtId="0" fontId="16" fillId="0" borderId="41" xfId="5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11" borderId="29" xfId="0" applyFont="1" applyFill="1" applyBorder="1" applyAlignment="1" applyProtection="1">
      <alignment wrapText="1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8" fillId="11" borderId="4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11" borderId="28" xfId="0" applyFont="1" applyFill="1" applyBorder="1" applyAlignment="1" applyProtection="1">
      <alignment wrapText="1"/>
      <protection locked="0"/>
    </xf>
    <xf numFmtId="0" fontId="8" fillId="11" borderId="37" xfId="0" applyFont="1" applyFill="1" applyBorder="1" applyProtection="1">
      <protection locked="0"/>
    </xf>
    <xf numFmtId="0" fontId="8" fillId="11" borderId="27" xfId="0" applyFont="1" applyFill="1" applyBorder="1" applyProtection="1">
      <protection locked="0"/>
    </xf>
    <xf numFmtId="0" fontId="8" fillId="12" borderId="38" xfId="0" applyFont="1" applyFill="1" applyBorder="1" applyProtection="1">
      <protection locked="0"/>
    </xf>
    <xf numFmtId="0" fontId="8" fillId="12" borderId="28" xfId="0" applyFont="1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15" fontId="0" fillId="13" borderId="0" xfId="0" applyNumberFormat="1" applyFill="1"/>
    <xf numFmtId="0" fontId="29" fillId="13" borderId="0" xfId="7" applyFill="1"/>
    <xf numFmtId="0" fontId="7" fillId="13" borderId="39" xfId="0" applyFont="1" applyFill="1" applyBorder="1" applyProtection="1">
      <protection locked="0"/>
    </xf>
    <xf numFmtId="0" fontId="7" fillId="13" borderId="25" xfId="0" applyFont="1" applyFill="1" applyBorder="1" applyProtection="1">
      <protection locked="0"/>
    </xf>
    <xf numFmtId="14" fontId="0" fillId="10" borderId="1" xfId="0" applyNumberFormat="1" applyFill="1" applyBorder="1"/>
    <xf numFmtId="0" fontId="0" fillId="13" borderId="41" xfId="5" applyFont="1" applyFill="1" applyBorder="1" applyAlignment="1" applyProtection="1">
      <alignment horizontal="left"/>
      <protection locked="0"/>
    </xf>
    <xf numFmtId="0" fontId="0" fillId="10" borderId="30" xfId="0" applyFill="1" applyBorder="1"/>
    <xf numFmtId="0" fontId="0" fillId="10" borderId="30" xfId="0" applyFill="1" applyBorder="1" applyAlignment="1">
      <alignment horizontal="center"/>
    </xf>
    <xf numFmtId="9" fontId="0" fillId="10" borderId="33" xfId="4" applyFont="1" applyFill="1" applyBorder="1" applyAlignment="1">
      <alignment horizontal="center" vertical="center"/>
    </xf>
    <xf numFmtId="9" fontId="0" fillId="10" borderId="30" xfId="4" applyFont="1" applyFill="1" applyBorder="1" applyAlignment="1">
      <alignment horizontal="center" vertical="center"/>
    </xf>
    <xf numFmtId="0" fontId="0" fillId="10" borderId="32" xfId="0" applyFill="1" applyBorder="1"/>
    <xf numFmtId="0" fontId="7" fillId="13" borderId="1" xfId="0" applyFont="1" applyFill="1" applyBorder="1" applyProtection="1">
      <protection locked="0"/>
    </xf>
    <xf numFmtId="14" fontId="7" fillId="13" borderId="1" xfId="0" applyNumberFormat="1" applyFont="1" applyFill="1" applyBorder="1" applyAlignment="1" applyProtection="1">
      <alignment horizontal="center" vertical="center"/>
      <protection locked="0"/>
    </xf>
    <xf numFmtId="0" fontId="7" fillId="13" borderId="6" xfId="0" applyFont="1" applyFill="1" applyBorder="1" applyAlignment="1" applyProtection="1">
      <alignment horizontal="center"/>
      <protection locked="0"/>
    </xf>
    <xf numFmtId="43" fontId="7" fillId="13" borderId="6" xfId="3" applyFont="1" applyFill="1" applyBorder="1" applyAlignment="1" applyProtection="1">
      <alignment horizontal="center"/>
      <protection locked="0"/>
    </xf>
    <xf numFmtId="9" fontId="7" fillId="13" borderId="6" xfId="0" applyNumberFormat="1" applyFont="1" applyFill="1" applyBorder="1" applyAlignment="1" applyProtection="1">
      <alignment horizontal="center"/>
      <protection locked="0"/>
    </xf>
    <xf numFmtId="43" fontId="7" fillId="13" borderId="6" xfId="0" applyNumberFormat="1" applyFont="1" applyFill="1" applyBorder="1" applyAlignment="1" applyProtection="1">
      <alignment horizontal="center"/>
      <protection locked="0"/>
    </xf>
    <xf numFmtId="43" fontId="0" fillId="10" borderId="6" xfId="0" applyNumberFormat="1" applyFill="1" applyBorder="1" applyAlignment="1">
      <alignment horizontal="center"/>
    </xf>
    <xf numFmtId="43" fontId="0" fillId="10" borderId="6" xfId="3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8" fillId="10" borderId="30" xfId="0" applyFont="1" applyFill="1" applyBorder="1" applyAlignment="1" applyProtection="1">
      <alignment horizontal="center"/>
      <protection locked="0"/>
    </xf>
    <xf numFmtId="0" fontId="0" fillId="26" borderId="1" xfId="0" applyFill="1" applyBorder="1" applyProtection="1">
      <protection locked="0"/>
    </xf>
    <xf numFmtId="14" fontId="0" fillId="26" borderId="1" xfId="0" applyNumberFormat="1" applyFill="1" applyBorder="1" applyAlignment="1" applyProtection="1">
      <alignment horizontal="center" vertical="center"/>
      <protection locked="0"/>
    </xf>
    <xf numFmtId="0" fontId="0" fillId="26" borderId="1" xfId="0" applyFill="1" applyBorder="1" applyAlignment="1" applyProtection="1">
      <alignment horizontal="center" vertical="center"/>
      <protection locked="0"/>
    </xf>
    <xf numFmtId="0" fontId="7" fillId="26" borderId="1" xfId="0" applyFont="1" applyFill="1" applyBorder="1" applyAlignment="1" applyProtection="1">
      <alignment horizontal="center" vertical="center"/>
      <protection locked="0"/>
    </xf>
    <xf numFmtId="0" fontId="15" fillId="13" borderId="6" xfId="0" applyFont="1" applyFill="1" applyBorder="1" applyAlignment="1" applyProtection="1">
      <alignment horizontal="center" vertical="center"/>
      <protection locked="0"/>
    </xf>
    <xf numFmtId="0" fontId="13" fillId="4" borderId="41" xfId="5" applyFill="1" applyBorder="1" applyAlignment="1">
      <alignment horizontal="left"/>
    </xf>
    <xf numFmtId="167" fontId="13" fillId="4" borderId="41" xfId="5" applyNumberFormat="1" applyFill="1" applyBorder="1"/>
    <xf numFmtId="49" fontId="13" fillId="4" borderId="41" xfId="5" applyNumberFormat="1" applyFill="1" applyBorder="1"/>
    <xf numFmtId="0" fontId="18" fillId="0" borderId="0" xfId="5" applyFont="1"/>
    <xf numFmtId="170" fontId="20" fillId="18" borderId="52" xfId="5" applyNumberFormat="1" applyFont="1" applyFill="1" applyBorder="1" applyAlignment="1">
      <alignment horizontal="center"/>
    </xf>
    <xf numFmtId="17" fontId="13" fillId="19" borderId="41" xfId="5" applyNumberFormat="1" applyFill="1" applyBorder="1" applyAlignment="1">
      <alignment horizontal="center"/>
    </xf>
    <xf numFmtId="17" fontId="13" fillId="13" borderId="41" xfId="5" applyNumberFormat="1" applyFill="1" applyBorder="1" applyAlignment="1">
      <alignment horizontal="center"/>
    </xf>
    <xf numFmtId="169" fontId="13" fillId="17" borderId="41" xfId="5" applyNumberFormat="1" applyFill="1" applyBorder="1" applyAlignment="1">
      <alignment horizontal="center"/>
    </xf>
    <xf numFmtId="49" fontId="13" fillId="4" borderId="41" xfId="5" applyNumberFormat="1" applyFill="1" applyBorder="1" applyAlignment="1">
      <alignment horizontal="center"/>
    </xf>
    <xf numFmtId="169" fontId="13" fillId="4" borderId="41" xfId="5" applyNumberFormat="1" applyFill="1" applyBorder="1" applyAlignment="1">
      <alignment horizontal="center"/>
    </xf>
    <xf numFmtId="170" fontId="13" fillId="22" borderId="41" xfId="5" applyNumberFormat="1" applyFill="1" applyBorder="1" applyAlignment="1">
      <alignment horizontal="center"/>
    </xf>
    <xf numFmtId="170" fontId="13" fillId="22" borderId="41" xfId="5" applyNumberFormat="1" applyFill="1" applyBorder="1"/>
    <xf numFmtId="168" fontId="13" fillId="22" borderId="41" xfId="5" applyNumberFormat="1" applyFill="1" applyBorder="1" applyAlignment="1">
      <alignment horizontal="center"/>
    </xf>
    <xf numFmtId="172" fontId="13" fillId="22" borderId="41" xfId="5" applyNumberFormat="1" applyFill="1" applyBorder="1" applyAlignment="1">
      <alignment horizontal="center"/>
    </xf>
    <xf numFmtId="173" fontId="13" fillId="12" borderId="41" xfId="5" applyNumberFormat="1" applyFill="1" applyBorder="1" applyAlignment="1">
      <alignment horizontal="center" vertical="center"/>
    </xf>
    <xf numFmtId="170" fontId="13" fillId="4" borderId="41" xfId="5" applyNumberFormat="1" applyFill="1" applyBorder="1" applyAlignment="1">
      <alignment horizontal="center"/>
    </xf>
    <xf numFmtId="0" fontId="23" fillId="0" borderId="41" xfId="5" applyFont="1" applyBorder="1" applyAlignment="1">
      <alignment horizontal="center"/>
    </xf>
    <xf numFmtId="170" fontId="13" fillId="0" borderId="41" xfId="5" applyNumberFormat="1" applyBorder="1" applyAlignment="1">
      <alignment horizontal="center"/>
    </xf>
    <xf numFmtId="170" fontId="13" fillId="0" borderId="41" xfId="5" applyNumberFormat="1" applyBorder="1"/>
    <xf numFmtId="0" fontId="16" fillId="0" borderId="41" xfId="5" applyFont="1" applyBorder="1" applyAlignment="1">
      <alignment horizontal="center" vertical="center"/>
    </xf>
    <xf numFmtId="173" fontId="16" fillId="0" borderId="41" xfId="5" applyNumberFormat="1" applyFont="1" applyBorder="1" applyAlignment="1">
      <alignment horizontal="center" vertical="center"/>
    </xf>
    <xf numFmtId="176" fontId="13" fillId="4" borderId="57" xfId="5" applyNumberFormat="1" applyFill="1" applyBorder="1"/>
    <xf numFmtId="0" fontId="8" fillId="0" borderId="41" xfId="5" applyFont="1" applyBorder="1" applyAlignment="1">
      <alignment horizontal="center"/>
    </xf>
    <xf numFmtId="49" fontId="8" fillId="0" borderId="41" xfId="5" applyNumberFormat="1" applyFont="1" applyBorder="1"/>
    <xf numFmtId="0" fontId="8" fillId="0" borderId="41" xfId="5" applyFont="1" applyBorder="1"/>
    <xf numFmtId="167" fontId="8" fillId="0" borderId="41" xfId="5" applyNumberFormat="1" applyFont="1" applyBorder="1"/>
    <xf numFmtId="0" fontId="14" fillId="0" borderId="41" xfId="5" applyFont="1" applyBorder="1" applyAlignment="1">
      <alignment horizontal="center" vertical="center"/>
    </xf>
    <xf numFmtId="0" fontId="14" fillId="4" borderId="41" xfId="5" applyFont="1" applyFill="1" applyBorder="1" applyAlignment="1">
      <alignment horizontal="center" vertical="center"/>
    </xf>
    <xf numFmtId="173" fontId="8" fillId="4" borderId="59" xfId="5" applyNumberFormat="1" applyFont="1" applyFill="1" applyBorder="1" applyAlignment="1">
      <alignment vertical="center"/>
    </xf>
    <xf numFmtId="170" fontId="8" fillId="0" borderId="52" xfId="5" applyNumberFormat="1" applyFont="1" applyBorder="1" applyAlignment="1">
      <alignment vertical="center"/>
    </xf>
    <xf numFmtId="173" fontId="16" fillId="4" borderId="41" xfId="5" applyNumberFormat="1" applyFont="1" applyFill="1" applyBorder="1" applyAlignment="1">
      <alignment horizontal="center" vertical="center"/>
    </xf>
    <xf numFmtId="0" fontId="16" fillId="4" borderId="41" xfId="5" applyFont="1" applyFill="1" applyBorder="1" applyAlignment="1">
      <alignment horizontal="center" vertical="center"/>
    </xf>
    <xf numFmtId="173" fontId="13" fillId="4" borderId="41" xfId="5" applyNumberFormat="1" applyFill="1" applyBorder="1"/>
    <xf numFmtId="0" fontId="15" fillId="4" borderId="41" xfId="5" applyFont="1" applyFill="1" applyBorder="1"/>
    <xf numFmtId="0" fontId="13" fillId="4" borderId="43" xfId="5" applyFill="1" applyBorder="1"/>
    <xf numFmtId="0" fontId="13" fillId="4" borderId="46" xfId="5" applyFill="1" applyBorder="1"/>
    <xf numFmtId="0" fontId="13" fillId="4" borderId="48" xfId="5" applyFill="1" applyBorder="1"/>
    <xf numFmtId="0" fontId="13" fillId="4" borderId="53" xfId="5" applyFill="1" applyBorder="1"/>
    <xf numFmtId="0" fontId="0" fillId="20" borderId="41" xfId="5" applyFont="1" applyFill="1" applyBorder="1" applyProtection="1">
      <protection locked="0"/>
    </xf>
    <xf numFmtId="0" fontId="25" fillId="0" borderId="0" xfId="0" quotePrefix="1" applyFont="1"/>
    <xf numFmtId="0" fontId="25" fillId="0" borderId="0" xfId="0" applyFont="1" applyProtection="1">
      <protection locked="0"/>
    </xf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49" fontId="31" fillId="15" borderId="0" xfId="5" applyNumberFormat="1" applyFont="1" applyFill="1"/>
    <xf numFmtId="49" fontId="31" fillId="15" borderId="63" xfId="5" applyNumberFormat="1" applyFont="1" applyFill="1" applyBorder="1"/>
    <xf numFmtId="49" fontId="31" fillId="15" borderId="63" xfId="5" applyNumberFormat="1" applyFont="1" applyFill="1" applyBorder="1" applyAlignment="1">
      <alignment wrapText="1"/>
    </xf>
    <xf numFmtId="0" fontId="32" fillId="13" borderId="60" xfId="5" applyFont="1" applyFill="1" applyBorder="1" applyAlignment="1">
      <alignment horizontal="center" vertical="top"/>
    </xf>
    <xf numFmtId="0" fontId="21" fillId="13" borderId="58" xfId="5" applyFont="1" applyFill="1" applyBorder="1" applyAlignment="1">
      <alignment horizontal="center" vertical="top"/>
    </xf>
    <xf numFmtId="0" fontId="21" fillId="13" borderId="58" xfId="5" applyFont="1" applyFill="1" applyBorder="1" applyAlignment="1">
      <alignment horizontal="left" vertical="top" wrapText="1"/>
    </xf>
    <xf numFmtId="0" fontId="21" fillId="13" borderId="58" xfId="5" applyFont="1" applyFill="1" applyBorder="1" applyAlignment="1">
      <alignment horizontal="center"/>
    </xf>
    <xf numFmtId="0" fontId="33" fillId="0" borderId="0" xfId="0" applyFont="1"/>
    <xf numFmtId="0" fontId="21" fillId="13" borderId="60" xfId="5" applyFont="1" applyFill="1" applyBorder="1" applyAlignment="1" applyProtection="1">
      <alignment horizontal="center" vertical="top"/>
      <protection locked="0"/>
    </xf>
    <xf numFmtId="0" fontId="21" fillId="13" borderId="60" xfId="5" applyFont="1" applyFill="1" applyBorder="1" applyAlignment="1" applyProtection="1">
      <alignment horizontal="left" vertical="top" wrapText="1"/>
      <protection locked="0"/>
    </xf>
    <xf numFmtId="0" fontId="21" fillId="13" borderId="60" xfId="5" applyFont="1" applyFill="1" applyBorder="1" applyAlignment="1" applyProtection="1">
      <alignment horizontal="center"/>
      <protection locked="0"/>
    </xf>
    <xf numFmtId="0" fontId="32" fillId="13" borderId="60" xfId="5" applyFont="1" applyFill="1" applyBorder="1" applyAlignment="1" applyProtection="1">
      <alignment horizontal="center" vertical="top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15" fillId="4" borderId="41" xfId="5" applyFont="1" applyFill="1" applyBorder="1" applyAlignment="1">
      <alignment horizontal="center"/>
    </xf>
    <xf numFmtId="0" fontId="13" fillId="4" borderId="43" xfId="5" applyFill="1" applyBorder="1" applyAlignment="1">
      <alignment horizontal="center"/>
    </xf>
    <xf numFmtId="0" fontId="13" fillId="4" borderId="44" xfId="5" applyFill="1" applyBorder="1" applyAlignment="1">
      <alignment horizontal="center"/>
    </xf>
    <xf numFmtId="0" fontId="13" fillId="4" borderId="45" xfId="5" applyFill="1" applyBorder="1" applyAlignment="1">
      <alignment horizontal="center"/>
    </xf>
    <xf numFmtId="0" fontId="13" fillId="4" borderId="42" xfId="5" applyFill="1" applyBorder="1" applyAlignment="1">
      <alignment horizontal="center"/>
    </xf>
    <xf numFmtId="0" fontId="13" fillId="4" borderId="46" xfId="5" applyFill="1" applyBorder="1" applyAlignment="1">
      <alignment horizontal="center"/>
    </xf>
    <xf numFmtId="0" fontId="13" fillId="4" borderId="47" xfId="5" applyFill="1" applyBorder="1" applyAlignment="1">
      <alignment horizontal="center"/>
    </xf>
    <xf numFmtId="0" fontId="13" fillId="4" borderId="48" xfId="5" applyFill="1" applyBorder="1" applyAlignment="1">
      <alignment horizontal="center"/>
    </xf>
    <xf numFmtId="0" fontId="13" fillId="4" borderId="49" xfId="5" applyFill="1" applyBorder="1" applyAlignment="1">
      <alignment horizontal="center"/>
    </xf>
    <xf numFmtId="0" fontId="17" fillId="4" borderId="41" xfId="5" applyFont="1" applyFill="1" applyBorder="1" applyAlignment="1">
      <alignment horizontal="center"/>
    </xf>
    <xf numFmtId="0" fontId="17" fillId="4" borderId="43" xfId="5" applyFont="1" applyFill="1" applyBorder="1" applyAlignment="1">
      <alignment horizontal="center"/>
    </xf>
    <xf numFmtId="0" fontId="17" fillId="4" borderId="42" xfId="5" applyFont="1" applyFill="1" applyBorder="1" applyAlignment="1">
      <alignment horizontal="center"/>
    </xf>
    <xf numFmtId="0" fontId="13" fillId="4" borderId="53" xfId="5" applyFill="1" applyBorder="1" applyAlignment="1">
      <alignment horizontal="center"/>
    </xf>
    <xf numFmtId="0" fontId="14" fillId="0" borderId="55" xfId="5" applyFont="1" applyBorder="1" applyAlignment="1">
      <alignment vertical="center"/>
    </xf>
    <xf numFmtId="0" fontId="14" fillId="0" borderId="56" xfId="5" applyFont="1" applyBorder="1" applyAlignment="1">
      <alignment vertical="center"/>
    </xf>
    <xf numFmtId="0" fontId="19" fillId="0" borderId="41" xfId="5" applyFont="1" applyBorder="1" applyAlignment="1">
      <alignment horizontal="center" vertical="center"/>
    </xf>
    <xf numFmtId="0" fontId="19" fillId="0" borderId="43" xfId="5" applyFont="1" applyBorder="1" applyAlignment="1">
      <alignment horizontal="center" vertical="center"/>
    </xf>
    <xf numFmtId="0" fontId="19" fillId="0" borderId="42" xfId="5" applyFont="1" applyBorder="1" applyAlignment="1">
      <alignment horizontal="center" vertical="center"/>
    </xf>
    <xf numFmtId="0" fontId="8" fillId="0" borderId="43" xfId="5" applyFont="1" applyBorder="1" applyAlignment="1">
      <alignment horizontal="center" vertical="center"/>
    </xf>
    <xf numFmtId="0" fontId="8" fillId="0" borderId="42" xfId="5" applyFont="1" applyBorder="1" applyAlignment="1">
      <alignment horizontal="center" vertical="center"/>
    </xf>
    <xf numFmtId="0" fontId="8" fillId="0" borderId="46" xfId="5" applyFont="1" applyBorder="1" applyAlignment="1">
      <alignment horizontal="center" vertical="center"/>
    </xf>
    <xf numFmtId="0" fontId="8" fillId="0" borderId="48" xfId="5" applyFont="1" applyBorder="1" applyAlignment="1">
      <alignment horizontal="center" vertical="center"/>
    </xf>
    <xf numFmtId="0" fontId="8" fillId="0" borderId="57" xfId="5" applyFont="1" applyBorder="1" applyAlignment="1">
      <alignment horizontal="center" vertical="center"/>
    </xf>
    <xf numFmtId="0" fontId="8" fillId="0" borderId="57" xfId="5" applyFont="1" applyBorder="1" applyAlignment="1">
      <alignment vertical="center"/>
    </xf>
    <xf numFmtId="170" fontId="13" fillId="4" borderId="0" xfId="5" applyNumberFormat="1" applyFill="1" applyAlignment="1">
      <alignment horizontal="center"/>
    </xf>
    <xf numFmtId="170" fontId="13" fillId="18" borderId="52" xfId="5" applyNumberFormat="1" applyFill="1" applyBorder="1" applyAlignment="1">
      <alignment horizontal="center"/>
    </xf>
    <xf numFmtId="170" fontId="13" fillId="18" borderId="50" xfId="5" applyNumberFormat="1" applyFill="1" applyBorder="1" applyAlignment="1">
      <alignment horizontal="center"/>
    </xf>
    <xf numFmtId="169" fontId="16" fillId="4" borderId="0" xfId="5" applyNumberFormat="1" applyFont="1" applyFill="1" applyAlignment="1">
      <alignment horizontal="center"/>
    </xf>
    <xf numFmtId="17" fontId="16" fillId="4" borderId="0" xfId="5" applyNumberFormat="1" applyFont="1" applyFill="1" applyAlignment="1">
      <alignment horizontal="center"/>
    </xf>
    <xf numFmtId="1" fontId="23" fillId="17" borderId="41" xfId="5" applyNumberFormat="1" applyFont="1" applyFill="1" applyBorder="1" applyAlignment="1">
      <alignment horizontal="center"/>
    </xf>
    <xf numFmtId="174" fontId="22" fillId="19" borderId="41" xfId="5" applyNumberFormat="1" applyFont="1" applyFill="1" applyBorder="1" applyAlignment="1">
      <alignment horizontal="center"/>
    </xf>
    <xf numFmtId="174" fontId="22" fillId="13" borderId="41" xfId="5" applyNumberFormat="1" applyFont="1" applyFill="1" applyBorder="1" applyAlignment="1">
      <alignment horizontal="center"/>
    </xf>
    <xf numFmtId="16" fontId="22" fillId="4" borderId="0" xfId="5" applyNumberFormat="1" applyFont="1" applyFill="1" applyAlignment="1">
      <alignment horizontal="center"/>
    </xf>
    <xf numFmtId="16" fontId="16" fillId="4" borderId="0" xfId="5" applyNumberFormat="1" applyFont="1" applyFill="1" applyAlignment="1">
      <alignment horizontal="center" wrapText="1"/>
    </xf>
    <xf numFmtId="1" fontId="13" fillId="10" borderId="41" xfId="5" applyNumberFormat="1" applyFill="1" applyBorder="1" applyAlignment="1">
      <alignment horizontal="center"/>
    </xf>
    <xf numFmtId="0" fontId="13" fillId="4" borderId="0" xfId="5" applyFill="1" applyAlignment="1">
      <alignment horizontal="center" vertical="center"/>
    </xf>
    <xf numFmtId="170" fontId="13" fillId="4" borderId="43" xfId="5" applyNumberFormat="1" applyFill="1" applyBorder="1" applyAlignment="1">
      <alignment horizontal="center"/>
    </xf>
    <xf numFmtId="0" fontId="13" fillId="4" borderId="41" xfId="5" applyFill="1" applyBorder="1" applyAlignment="1">
      <alignment horizontal="center" vertical="center"/>
    </xf>
    <xf numFmtId="170" fontId="13" fillId="4" borderId="57" xfId="5" applyNumberFormat="1" applyFill="1" applyBorder="1" applyAlignment="1">
      <alignment horizontal="center"/>
    </xf>
    <xf numFmtId="170" fontId="13" fillId="4" borderId="58" xfId="5" applyNumberFormat="1" applyFill="1" applyBorder="1" applyAlignment="1">
      <alignment horizontal="center"/>
    </xf>
    <xf numFmtId="2" fontId="8" fillId="4" borderId="59" xfId="5" applyNumberFormat="1" applyFont="1" applyFill="1" applyBorder="1" applyAlignment="1">
      <alignment vertical="center"/>
    </xf>
    <xf numFmtId="0" fontId="8" fillId="4" borderId="0" xfId="5" applyFont="1" applyFill="1" applyAlignment="1">
      <alignment horizontal="center" vertical="center"/>
    </xf>
    <xf numFmtId="2" fontId="8" fillId="4" borderId="42" xfId="5" applyNumberFormat="1" applyFont="1" applyFill="1" applyBorder="1" applyAlignment="1">
      <alignment horizontal="center"/>
    </xf>
    <xf numFmtId="2" fontId="8" fillId="4" borderId="0" xfId="5" applyNumberFormat="1" applyFont="1" applyFill="1" applyAlignment="1">
      <alignment vertical="center"/>
    </xf>
    <xf numFmtId="0" fontId="15" fillId="4" borderId="0" xfId="5" applyFont="1" applyFill="1" applyAlignment="1">
      <alignment horizontal="center"/>
    </xf>
    <xf numFmtId="170" fontId="13" fillId="4" borderId="61" xfId="5" applyNumberFormat="1" applyFill="1" applyBorder="1" applyAlignment="1">
      <alignment horizontal="center"/>
    </xf>
    <xf numFmtId="0" fontId="13" fillId="14" borderId="51" xfId="5" applyFill="1" applyBorder="1" applyAlignment="1">
      <alignment vertical="center"/>
    </xf>
    <xf numFmtId="0" fontId="13" fillId="0" borderId="0" xfId="5"/>
    <xf numFmtId="0" fontId="13" fillId="10" borderId="41" xfId="5" applyFill="1" applyBorder="1" applyAlignment="1">
      <alignment horizontal="center"/>
    </xf>
    <xf numFmtId="0" fontId="13" fillId="0" borderId="0" xfId="5" quotePrefix="1"/>
    <xf numFmtId="0" fontId="0" fillId="20" borderId="0" xfId="0" applyFill="1"/>
    <xf numFmtId="0" fontId="0" fillId="12" borderId="5" xfId="0" applyFill="1" applyBorder="1" applyProtection="1">
      <protection locked="0"/>
    </xf>
    <xf numFmtId="0" fontId="0" fillId="0" borderId="5" xfId="0" applyBorder="1" applyProtection="1">
      <protection locked="0"/>
    </xf>
    <xf numFmtId="14" fontId="0" fillId="0" borderId="5" xfId="0" applyNumberFormat="1" applyBorder="1" applyProtection="1">
      <protection locked="0"/>
    </xf>
    <xf numFmtId="43" fontId="0" fillId="0" borderId="5" xfId="3" applyFont="1" applyBorder="1" applyProtection="1">
      <protection locked="0"/>
    </xf>
    <xf numFmtId="0" fontId="8" fillId="25" borderId="1" xfId="0" applyFont="1" applyFill="1" applyBorder="1" applyAlignment="1">
      <alignment wrapText="1"/>
    </xf>
    <xf numFmtId="0" fontId="0" fillId="0" borderId="82" xfId="0" pivotButton="1" applyBorder="1" applyAlignment="1">
      <alignment wrapText="1"/>
    </xf>
    <xf numFmtId="0" fontId="0" fillId="23" borderId="83" xfId="0" applyFill="1" applyBorder="1" applyAlignment="1">
      <alignment wrapText="1"/>
    </xf>
    <xf numFmtId="0" fontId="0" fillId="18" borderId="83" xfId="0" applyFill="1" applyBorder="1" applyAlignment="1">
      <alignment wrapText="1"/>
    </xf>
    <xf numFmtId="0" fontId="0" fillId="18" borderId="6" xfId="0" applyFill="1" applyBorder="1" applyAlignment="1">
      <alignment wrapText="1"/>
    </xf>
    <xf numFmtId="0" fontId="0" fillId="23" borderId="6" xfId="0" applyFill="1" applyBorder="1" applyAlignment="1">
      <alignment wrapText="1"/>
    </xf>
    <xf numFmtId="177" fontId="8" fillId="0" borderId="1" xfId="0" applyNumberFormat="1" applyFont="1" applyBorder="1"/>
    <xf numFmtId="0" fontId="21" fillId="13" borderId="60" xfId="5" applyFont="1" applyFill="1" applyBorder="1" applyAlignment="1">
      <alignment horizontal="center" vertical="top"/>
    </xf>
    <xf numFmtId="0" fontId="21" fillId="13" borderId="60" xfId="5" applyFont="1" applyFill="1" applyBorder="1" applyAlignment="1">
      <alignment horizontal="left" vertical="top" wrapText="1"/>
    </xf>
    <xf numFmtId="0" fontId="21" fillId="13" borderId="6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6" fillId="29" borderId="0" xfId="0" applyFont="1" applyFill="1"/>
    <xf numFmtId="0" fontId="16" fillId="29" borderId="0" xfId="0" applyFont="1" applyFill="1" applyAlignment="1">
      <alignment horizontal="center" vertical="center" wrapText="1"/>
    </xf>
    <xf numFmtId="0" fontId="0" fillId="0" borderId="51" xfId="0" applyBorder="1"/>
    <xf numFmtId="0" fontId="0" fillId="0" borderId="51" xfId="0" applyBorder="1" applyAlignment="1">
      <alignment horizontal="center" vertical="center"/>
    </xf>
    <xf numFmtId="0" fontId="8" fillId="0" borderId="51" xfId="0" applyFont="1" applyBorder="1"/>
    <xf numFmtId="0" fontId="0" fillId="0" borderId="84" xfId="0" applyBorder="1" applyAlignment="1">
      <alignment horizontal="center" vertical="center"/>
    </xf>
    <xf numFmtId="0" fontId="14" fillId="29" borderId="51" xfId="0" applyFont="1" applyFill="1" applyBorder="1"/>
    <xf numFmtId="0" fontId="16" fillId="29" borderId="51" xfId="0" quotePrefix="1" applyFont="1" applyFill="1" applyBorder="1"/>
    <xf numFmtId="0" fontId="16" fillId="29" borderId="51" xfId="0" applyFont="1" applyFill="1" applyBorder="1" applyAlignment="1">
      <alignment horizontal="center" vertical="center"/>
    </xf>
    <xf numFmtId="0" fontId="16" fillId="29" borderId="84" xfId="0" applyFont="1" applyFill="1" applyBorder="1" applyAlignment="1">
      <alignment horizontal="center" vertical="center"/>
    </xf>
    <xf numFmtId="0" fontId="0" fillId="30" borderId="51" xfId="0" applyFill="1" applyBorder="1" applyAlignment="1">
      <alignment horizontal="center"/>
    </xf>
    <xf numFmtId="0" fontId="0" fillId="30" borderId="51" xfId="0" applyFill="1" applyBorder="1" applyAlignment="1">
      <alignment horizontal="center" vertical="center"/>
    </xf>
    <xf numFmtId="1" fontId="0" fillId="30" borderId="51" xfId="0" applyNumberFormat="1" applyFill="1" applyBorder="1" applyAlignment="1">
      <alignment horizontal="center" vertical="center"/>
    </xf>
    <xf numFmtId="0" fontId="0" fillId="30" borderId="84" xfId="0" applyFill="1" applyBorder="1" applyAlignment="1">
      <alignment horizontal="center" vertical="center"/>
    </xf>
    <xf numFmtId="0" fontId="0" fillId="30" borderId="51" xfId="0" applyFill="1" applyBorder="1"/>
    <xf numFmtId="0" fontId="0" fillId="13" borderId="51" xfId="0" applyFill="1" applyBorder="1"/>
    <xf numFmtId="0" fontId="0" fillId="13" borderId="51" xfId="0" applyFill="1" applyBorder="1" applyAlignment="1">
      <alignment horizontal="center" vertical="center"/>
    </xf>
    <xf numFmtId="0" fontId="0" fillId="13" borderId="84" xfId="0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 vertical="center"/>
    </xf>
    <xf numFmtId="2" fontId="0" fillId="28" borderId="0" xfId="0" quotePrefix="1" applyNumberFormat="1" applyFill="1" applyAlignment="1">
      <alignment horizontal="left"/>
    </xf>
    <xf numFmtId="0" fontId="0" fillId="23" borderId="0" xfId="0" quotePrefix="1" applyFill="1" applyAlignment="1">
      <alignment horizontal="left"/>
    </xf>
    <xf numFmtId="0" fontId="0" fillId="27" borderId="0" xfId="0" quotePrefix="1" applyFill="1" applyAlignment="1">
      <alignment horizontal="left"/>
    </xf>
    <xf numFmtId="0" fontId="0" fillId="0" borderId="0" xfId="0" applyAlignment="1">
      <alignment horizontal="left" wrapText="1"/>
    </xf>
    <xf numFmtId="0" fontId="38" fillId="13" borderId="84" xfId="0" applyFont="1" applyFill="1" applyBorder="1"/>
    <xf numFmtId="0" fontId="39" fillId="0" borderId="51" xfId="0" applyFont="1" applyBorder="1"/>
    <xf numFmtId="9" fontId="39" fillId="13" borderId="51" xfId="0" applyNumberFormat="1" applyFont="1" applyFill="1" applyBorder="1" applyAlignment="1">
      <alignment horizontal="center"/>
    </xf>
    <xf numFmtId="9" fontId="39" fillId="13" borderId="51" xfId="0" applyNumberFormat="1" applyFont="1" applyFill="1" applyBorder="1" applyAlignment="1">
      <alignment horizontal="center" vertical="center" wrapText="1"/>
    </xf>
    <xf numFmtId="0" fontId="39" fillId="30" borderId="51" xfId="0" applyFont="1" applyFill="1" applyBorder="1" applyAlignment="1">
      <alignment horizontal="center" vertical="center"/>
    </xf>
    <xf numFmtId="1" fontId="39" fillId="30" borderId="84" xfId="0" applyNumberFormat="1" applyFont="1" applyFill="1" applyBorder="1" applyAlignment="1">
      <alignment horizontal="center" vertical="center"/>
    </xf>
    <xf numFmtId="0" fontId="39" fillId="30" borderId="51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49" fontId="14" fillId="15" borderId="65" xfId="5" applyNumberFormat="1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4" xfId="5" applyFont="1" applyBorder="1" applyAlignment="1">
      <alignment horizontal="center" vertical="center"/>
    </xf>
    <xf numFmtId="0" fontId="14" fillId="0" borderId="55" xfId="5" applyFont="1" applyBorder="1" applyAlignment="1">
      <alignment horizontal="center" vertical="center"/>
    </xf>
    <xf numFmtId="0" fontId="14" fillId="0" borderId="56" xfId="5" applyFont="1" applyBorder="1" applyAlignment="1">
      <alignment horizontal="center" vertical="center"/>
    </xf>
    <xf numFmtId="169" fontId="14" fillId="0" borderId="54" xfId="5" applyNumberFormat="1" applyFont="1" applyBorder="1" applyAlignment="1">
      <alignment horizontal="center" vertical="center"/>
    </xf>
    <xf numFmtId="169" fontId="14" fillId="0" borderId="55" xfId="5" applyNumberFormat="1" applyFont="1" applyBorder="1" applyAlignment="1">
      <alignment horizontal="center" vertical="center"/>
    </xf>
    <xf numFmtId="169" fontId="14" fillId="0" borderId="56" xfId="5" applyNumberFormat="1" applyFont="1" applyBorder="1" applyAlignment="1">
      <alignment horizontal="center" vertical="center"/>
    </xf>
    <xf numFmtId="169" fontId="16" fillId="17" borderId="54" xfId="5" applyNumberFormat="1" applyFont="1" applyFill="1" applyBorder="1" applyAlignment="1">
      <alignment horizontal="center"/>
    </xf>
    <xf numFmtId="169" fontId="16" fillId="17" borderId="55" xfId="5" applyNumberFormat="1" applyFont="1" applyFill="1" applyBorder="1" applyAlignment="1">
      <alignment horizontal="center"/>
    </xf>
    <xf numFmtId="169" fontId="16" fillId="17" borderId="56" xfId="5" applyNumberFormat="1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4" fillId="0" borderId="5" xfId="2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4" fillId="0" borderId="5" xfId="2" applyBorder="1" applyAlignment="1">
      <alignment horizontal="left" vertical="top"/>
    </xf>
    <xf numFmtId="0" fontId="4" fillId="4" borderId="5" xfId="1" applyFont="1" applyFill="1" applyBorder="1" applyAlignment="1">
      <alignment horizontal="left" vertical="top" wrapText="1"/>
    </xf>
    <xf numFmtId="0" fontId="4" fillId="4" borderId="5" xfId="1" applyFont="1" applyFill="1" applyBorder="1" applyAlignment="1">
      <alignment horizontal="left" vertical="top"/>
    </xf>
    <xf numFmtId="0" fontId="7" fillId="0" borderId="3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7" borderId="0" xfId="0" applyFont="1" applyFill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9" fillId="9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</cellXfs>
  <cellStyles count="8">
    <cellStyle name="Comma" xfId="3" builtinId="3"/>
    <cellStyle name="Currency 2" xfId="6" xr:uid="{D908539A-0E29-4A41-AD95-4F75A7BD15C7}"/>
    <cellStyle name="Hyperlink" xfId="7" builtinId="8"/>
    <cellStyle name="Normal" xfId="0" builtinId="0"/>
    <cellStyle name="Normal 2" xfId="1" xr:uid="{3099DA2F-DFC7-453A-9522-D118BC0D4FF0}"/>
    <cellStyle name="Normal 3" xfId="5" xr:uid="{301DCB71-A9F3-4C7D-A066-58F12400F50C}"/>
    <cellStyle name="Normal_Proposal Page" xfId="2" xr:uid="{58DE7F11-614B-4755-A858-B405FCC138F9}"/>
    <cellStyle name="Per cent" xfId="4" builtinId="5"/>
  </cellStyles>
  <dxfs count="62">
    <dxf>
      <fill>
        <patternFill>
          <bgColor theme="6" tint="0.59996337778862885"/>
        </patternFill>
      </fill>
    </dxf>
    <dxf>
      <font>
        <color theme="8" tint="0.39994506668294322"/>
      </font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1" tint="0.249977111117893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numFmt numFmtId="3" formatCode="#,##0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  <vertical/>
        <horizontal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border outline="0">
        <bottom style="thin">
          <color theme="0" tint="-0.499984740745262"/>
        </bottom>
      </border>
    </dxf>
    <dxf>
      <fill>
        <patternFill patternType="solid">
          <fgColor indexed="64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numFmt numFmtId="177" formatCode="&quot;£&quot;#,##0,&quot;k&quot;"/>
    </dxf>
    <dxf>
      <alignment wrapText="1"/>
    </dxf>
    <dxf>
      <alignment wrapText="1"/>
    </dxf>
    <dxf>
      <fill>
        <patternFill patternType="solid">
          <bgColor theme="7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7" formatCode="&quot;£&quot;#,##0,&quot;k&quot;"/>
    </dxf>
    <dxf>
      <alignment wrapText="1"/>
    </dxf>
    <dxf>
      <alignment wrapText="1"/>
    </dxf>
    <dxf>
      <fill>
        <patternFill patternType="solid"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7" tint="0.59999389629810485"/>
        </patternFill>
      </fill>
    </dxf>
    <dxf>
      <numFmt numFmtId="177" formatCode="&quot;£&quot;#,##0,&quot;k&quot;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7C80"/>
      <color rgb="FFFFF8E5"/>
      <color rgb="FFEEF1DD"/>
      <color rgb="FFDECDFD"/>
      <color rgb="FFF6C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pivotCacheDefinition" Target="pivotCache/pivotCacheDefinition1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theme" Target="theme/theme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pivotCacheDefinition" Target="pivotCache/pivotCacheDefinition3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svg"/><Relationship Id="rId18" Type="http://schemas.openxmlformats.org/officeDocument/2006/relationships/image" Target="../media/image19.png"/><Relationship Id="rId3" Type="http://schemas.openxmlformats.org/officeDocument/2006/relationships/image" Target="../media/image4.svg"/><Relationship Id="rId7" Type="http://schemas.openxmlformats.org/officeDocument/2006/relationships/image" Target="../media/image8.svg"/><Relationship Id="rId12" Type="http://schemas.openxmlformats.org/officeDocument/2006/relationships/image" Target="../media/image13.png"/><Relationship Id="rId17" Type="http://schemas.openxmlformats.org/officeDocument/2006/relationships/image" Target="../media/image18.sv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1" Type="http://schemas.openxmlformats.org/officeDocument/2006/relationships/image" Target="../media/image2.emf"/><Relationship Id="rId6" Type="http://schemas.openxmlformats.org/officeDocument/2006/relationships/image" Target="../media/image7.png"/><Relationship Id="rId11" Type="http://schemas.openxmlformats.org/officeDocument/2006/relationships/image" Target="../media/image12.svg"/><Relationship Id="rId5" Type="http://schemas.openxmlformats.org/officeDocument/2006/relationships/image" Target="../media/image6.svg"/><Relationship Id="rId15" Type="http://schemas.openxmlformats.org/officeDocument/2006/relationships/image" Target="../media/image16.svg"/><Relationship Id="rId10" Type="http://schemas.openxmlformats.org/officeDocument/2006/relationships/image" Target="../media/image11.png"/><Relationship Id="rId19" Type="http://schemas.openxmlformats.org/officeDocument/2006/relationships/image" Target="../media/image20.svg"/><Relationship Id="rId4" Type="http://schemas.openxmlformats.org/officeDocument/2006/relationships/image" Target="../media/image5.png"/><Relationship Id="rId9" Type="http://schemas.openxmlformats.org/officeDocument/2006/relationships/image" Target="../media/image10.sv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emf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21404</xdr:colOff>
      <xdr:row>3</xdr:row>
      <xdr:rowOff>142086</xdr:rowOff>
    </xdr:from>
    <xdr:to>
      <xdr:col>11</xdr:col>
      <xdr:colOff>10703</xdr:colOff>
      <xdr:row>10</xdr:row>
      <xdr:rowOff>50384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19BAA2-F448-A543-BB25-60979930E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432" y="687901"/>
          <a:ext cx="6367838" cy="1181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4</xdr:row>
      <xdr:rowOff>57150</xdr:rowOff>
    </xdr:from>
    <xdr:to>
      <xdr:col>2</xdr:col>
      <xdr:colOff>2276475</xdr:colOff>
      <xdr:row>7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07FAF3-1897-3C9B-A322-7E0A21B05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793750"/>
          <a:ext cx="869950" cy="5651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381000</xdr:colOff>
      <xdr:row>8</xdr:row>
      <xdr:rowOff>95250</xdr:rowOff>
    </xdr:from>
    <xdr:to>
      <xdr:col>2</xdr:col>
      <xdr:colOff>1019175</xdr:colOff>
      <xdr:row>12</xdr:row>
      <xdr:rowOff>0</xdr:rowOff>
    </xdr:to>
    <xdr:pic>
      <xdr:nvPicPr>
        <xdr:cNvPr id="4" name="Graphic 3" descr="Table outline">
          <a:extLst>
            <a:ext uri="{FF2B5EF4-FFF2-40B4-BE49-F238E27FC236}">
              <a16:creationId xmlns:a16="http://schemas.microsoft.com/office/drawing/2014/main" id="{CE69E7A2-560B-5DCF-09DD-2100F4F20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00200" y="156845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1917700</xdr:colOff>
      <xdr:row>8</xdr:row>
      <xdr:rowOff>76200</xdr:rowOff>
    </xdr:from>
    <xdr:to>
      <xdr:col>2</xdr:col>
      <xdr:colOff>2552700</xdr:colOff>
      <xdr:row>11</xdr:row>
      <xdr:rowOff>161925</xdr:rowOff>
    </xdr:to>
    <xdr:pic>
      <xdr:nvPicPr>
        <xdr:cNvPr id="5" name="Graphic 4" descr="Table outline">
          <a:extLst>
            <a:ext uri="{FF2B5EF4-FFF2-40B4-BE49-F238E27FC236}">
              <a16:creationId xmlns:a16="http://schemas.microsoft.com/office/drawing/2014/main" id="{5E96D155-312F-4389-ACD7-9AD2B4D9E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36900" y="154940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2</xdr:col>
      <xdr:colOff>3200400</xdr:colOff>
      <xdr:row>8</xdr:row>
      <xdr:rowOff>114300</xdr:rowOff>
    </xdr:from>
    <xdr:to>
      <xdr:col>2</xdr:col>
      <xdr:colOff>3819525</xdr:colOff>
      <xdr:row>12</xdr:row>
      <xdr:rowOff>0</xdr:rowOff>
    </xdr:to>
    <xdr:pic>
      <xdr:nvPicPr>
        <xdr:cNvPr id="6" name="Graphic 5" descr="Table outline">
          <a:extLst>
            <a:ext uri="{FF2B5EF4-FFF2-40B4-BE49-F238E27FC236}">
              <a16:creationId xmlns:a16="http://schemas.microsoft.com/office/drawing/2014/main" id="{A02AE0B8-F208-4818-A83C-649D7AAE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419600" y="1587500"/>
          <a:ext cx="622300" cy="622300"/>
        </a:xfrm>
        <a:prstGeom prst="rect">
          <a:avLst/>
        </a:prstGeom>
      </xdr:spPr>
    </xdr:pic>
    <xdr:clientData/>
  </xdr:twoCellAnchor>
  <xdr:twoCellAnchor editAs="oneCell">
    <xdr:from>
      <xdr:col>2</xdr:col>
      <xdr:colOff>3911600</xdr:colOff>
      <xdr:row>7</xdr:row>
      <xdr:rowOff>177800</xdr:rowOff>
    </xdr:from>
    <xdr:to>
      <xdr:col>2</xdr:col>
      <xdr:colOff>4686300</xdr:colOff>
      <xdr:row>12</xdr:row>
      <xdr:rowOff>28575</xdr:rowOff>
    </xdr:to>
    <xdr:pic>
      <xdr:nvPicPr>
        <xdr:cNvPr id="7" name="Graphic 6" descr="Table outline">
          <a:extLst>
            <a:ext uri="{FF2B5EF4-FFF2-40B4-BE49-F238E27FC236}">
              <a16:creationId xmlns:a16="http://schemas.microsoft.com/office/drawing/2014/main" id="{D0D5593E-20A3-42A8-8875-C133E84FE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130800" y="1466850"/>
          <a:ext cx="774700" cy="77470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</xdr:colOff>
      <xdr:row>19</xdr:row>
      <xdr:rowOff>25400</xdr:rowOff>
    </xdr:from>
    <xdr:to>
      <xdr:col>2</xdr:col>
      <xdr:colOff>723900</xdr:colOff>
      <xdr:row>22</xdr:row>
      <xdr:rowOff>66675</xdr:rowOff>
    </xdr:to>
    <xdr:pic>
      <xdr:nvPicPr>
        <xdr:cNvPr id="10" name="Graphic 9" descr="Box trolley outline">
          <a:extLst>
            <a:ext uri="{FF2B5EF4-FFF2-40B4-BE49-F238E27FC236}">
              <a16:creationId xmlns:a16="http://schemas.microsoft.com/office/drawing/2014/main" id="{62DA3ACF-6ADA-4948-B23D-B47F98608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346200" y="3524250"/>
          <a:ext cx="596900" cy="596900"/>
        </a:xfrm>
        <a:prstGeom prst="rect">
          <a:avLst/>
        </a:prstGeom>
      </xdr:spPr>
    </xdr:pic>
    <xdr:clientData/>
  </xdr:twoCellAnchor>
  <xdr:twoCellAnchor editAs="oneCell">
    <xdr:from>
      <xdr:col>2</xdr:col>
      <xdr:colOff>355600</xdr:colOff>
      <xdr:row>14</xdr:row>
      <xdr:rowOff>50800</xdr:rowOff>
    </xdr:from>
    <xdr:to>
      <xdr:col>2</xdr:col>
      <xdr:colOff>952500</xdr:colOff>
      <xdr:row>17</xdr:row>
      <xdr:rowOff>95250</xdr:rowOff>
    </xdr:to>
    <xdr:pic>
      <xdr:nvPicPr>
        <xdr:cNvPr id="11" name="Graphic 10" descr="Box trolley outline">
          <a:extLst>
            <a:ext uri="{FF2B5EF4-FFF2-40B4-BE49-F238E27FC236}">
              <a16:creationId xmlns:a16="http://schemas.microsoft.com/office/drawing/2014/main" id="{2E2757C0-824E-4F0C-A14F-111E297EC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574800" y="2628900"/>
          <a:ext cx="596900" cy="5969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18</xdr:row>
      <xdr:rowOff>165100</xdr:rowOff>
    </xdr:from>
    <xdr:to>
      <xdr:col>2</xdr:col>
      <xdr:colOff>1076325</xdr:colOff>
      <xdr:row>22</xdr:row>
      <xdr:rowOff>28575</xdr:rowOff>
    </xdr:to>
    <xdr:pic>
      <xdr:nvPicPr>
        <xdr:cNvPr id="12" name="Graphic 11" descr="Box trolley outline">
          <a:extLst>
            <a:ext uri="{FF2B5EF4-FFF2-40B4-BE49-F238E27FC236}">
              <a16:creationId xmlns:a16="http://schemas.microsoft.com/office/drawing/2014/main" id="{FCFFE052-3F67-475E-ABE0-3240B0549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701800" y="3479800"/>
          <a:ext cx="596900" cy="59690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24</xdr:row>
      <xdr:rowOff>25400</xdr:rowOff>
    </xdr:from>
    <xdr:to>
      <xdr:col>2</xdr:col>
      <xdr:colOff>819150</xdr:colOff>
      <xdr:row>27</xdr:row>
      <xdr:rowOff>161925</xdr:rowOff>
    </xdr:to>
    <xdr:pic>
      <xdr:nvPicPr>
        <xdr:cNvPr id="14" name="Graphic 13" descr="Contract with solid fill">
          <a:extLst>
            <a:ext uri="{FF2B5EF4-FFF2-40B4-BE49-F238E27FC236}">
              <a16:creationId xmlns:a16="http://schemas.microsoft.com/office/drawing/2014/main" id="{D0369F72-F2D1-88DB-CAFC-E2C7D60F8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352550" y="4445000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2768600</xdr:colOff>
      <xdr:row>13</xdr:row>
      <xdr:rowOff>177800</xdr:rowOff>
    </xdr:from>
    <xdr:to>
      <xdr:col>2</xdr:col>
      <xdr:colOff>3343275</xdr:colOff>
      <xdr:row>17</xdr:row>
      <xdr:rowOff>9525</xdr:rowOff>
    </xdr:to>
    <xdr:pic>
      <xdr:nvPicPr>
        <xdr:cNvPr id="16" name="Graphic 15" descr="Group of people outline">
          <a:extLst>
            <a:ext uri="{FF2B5EF4-FFF2-40B4-BE49-F238E27FC236}">
              <a16:creationId xmlns:a16="http://schemas.microsoft.com/office/drawing/2014/main" id="{0AF7C925-C62A-4122-DE2A-3AA1F6251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3987800" y="257175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2</xdr:col>
      <xdr:colOff>3676650</xdr:colOff>
      <xdr:row>14</xdr:row>
      <xdr:rowOff>6350</xdr:rowOff>
    </xdr:from>
    <xdr:to>
      <xdr:col>2</xdr:col>
      <xdr:colOff>4257675</xdr:colOff>
      <xdr:row>17</xdr:row>
      <xdr:rowOff>28575</xdr:rowOff>
    </xdr:to>
    <xdr:pic>
      <xdr:nvPicPr>
        <xdr:cNvPr id="18" name="Graphic 17" descr="Satellite with solid fill">
          <a:extLst>
            <a:ext uri="{FF2B5EF4-FFF2-40B4-BE49-F238E27FC236}">
              <a16:creationId xmlns:a16="http://schemas.microsoft.com/office/drawing/2014/main" id="{0E8EECED-806D-E397-C376-8EDE0E3B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4895850" y="2584450"/>
          <a:ext cx="577850" cy="577850"/>
        </a:xfrm>
        <a:prstGeom prst="rect">
          <a:avLst/>
        </a:prstGeom>
      </xdr:spPr>
    </xdr:pic>
    <xdr:clientData/>
  </xdr:twoCellAnchor>
  <xdr:twoCellAnchor editAs="oneCell">
    <xdr:from>
      <xdr:col>2</xdr:col>
      <xdr:colOff>4648200</xdr:colOff>
      <xdr:row>14</xdr:row>
      <xdr:rowOff>25400</xdr:rowOff>
    </xdr:from>
    <xdr:to>
      <xdr:col>2</xdr:col>
      <xdr:colOff>5083175</xdr:colOff>
      <xdr:row>17</xdr:row>
      <xdr:rowOff>38100</xdr:rowOff>
    </xdr:to>
    <xdr:pic>
      <xdr:nvPicPr>
        <xdr:cNvPr id="20" name="Graphic 19" descr="Radioactive outline">
          <a:extLst>
            <a:ext uri="{FF2B5EF4-FFF2-40B4-BE49-F238E27FC236}">
              <a16:creationId xmlns:a16="http://schemas.microsoft.com/office/drawing/2014/main" id="{31B23A81-C4C4-9879-4FD0-D7BA99E0E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5867400" y="260350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2</xdr:col>
      <xdr:colOff>1879600</xdr:colOff>
      <xdr:row>18</xdr:row>
      <xdr:rowOff>82550</xdr:rowOff>
    </xdr:from>
    <xdr:to>
      <xdr:col>2</xdr:col>
      <xdr:colOff>2676525</xdr:colOff>
      <xdr:row>22</xdr:row>
      <xdr:rowOff>142875</xdr:rowOff>
    </xdr:to>
    <xdr:pic>
      <xdr:nvPicPr>
        <xdr:cNvPr id="23" name="Graphic 22" descr="Robot Hand with solid fill">
          <a:extLst>
            <a:ext uri="{FF2B5EF4-FFF2-40B4-BE49-F238E27FC236}">
              <a16:creationId xmlns:a16="http://schemas.microsoft.com/office/drawing/2014/main" id="{68603AB5-2EEF-2C83-E7AC-949F34F11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tretch>
          <a:fillRect/>
        </a:stretch>
      </xdr:blipFill>
      <xdr:spPr>
        <a:xfrm>
          <a:off x="3098800" y="339725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1073150</xdr:colOff>
      <xdr:row>23</xdr:row>
      <xdr:rowOff>158750</xdr:rowOff>
    </xdr:from>
    <xdr:to>
      <xdr:col>2</xdr:col>
      <xdr:colOff>1666875</xdr:colOff>
      <xdr:row>27</xdr:row>
      <xdr:rowOff>19050</xdr:rowOff>
    </xdr:to>
    <xdr:pic>
      <xdr:nvPicPr>
        <xdr:cNvPr id="24" name="Graphic 23" descr="Box trolley outline">
          <a:extLst>
            <a:ext uri="{FF2B5EF4-FFF2-40B4-BE49-F238E27FC236}">
              <a16:creationId xmlns:a16="http://schemas.microsoft.com/office/drawing/2014/main" id="{D09D5B88-1B4B-4FB3-A48C-0AFD5327F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292350" y="4394200"/>
          <a:ext cx="596900" cy="596900"/>
        </a:xfrm>
        <a:prstGeom prst="rect">
          <a:avLst/>
        </a:prstGeom>
      </xdr:spPr>
    </xdr:pic>
    <xdr:clientData/>
  </xdr:twoCellAnchor>
  <xdr:twoCellAnchor editAs="oneCell">
    <xdr:from>
      <xdr:col>2</xdr:col>
      <xdr:colOff>1416050</xdr:colOff>
      <xdr:row>24</xdr:row>
      <xdr:rowOff>0</xdr:rowOff>
    </xdr:from>
    <xdr:to>
      <xdr:col>2</xdr:col>
      <xdr:colOff>2009775</xdr:colOff>
      <xdr:row>27</xdr:row>
      <xdr:rowOff>47625</xdr:rowOff>
    </xdr:to>
    <xdr:pic>
      <xdr:nvPicPr>
        <xdr:cNvPr id="25" name="Graphic 24" descr="Box trolley outline">
          <a:extLst>
            <a:ext uri="{FF2B5EF4-FFF2-40B4-BE49-F238E27FC236}">
              <a16:creationId xmlns:a16="http://schemas.microsoft.com/office/drawing/2014/main" id="{4D889582-6640-4C4D-BD63-AABB4795F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635250" y="4419600"/>
          <a:ext cx="596900" cy="5969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2190750</xdr:colOff>
      <xdr:row>23</xdr:row>
      <xdr:rowOff>63500</xdr:rowOff>
    </xdr:from>
    <xdr:to>
      <xdr:col>2</xdr:col>
      <xdr:colOff>2990850</xdr:colOff>
      <xdr:row>27</xdr:row>
      <xdr:rowOff>123825</xdr:rowOff>
    </xdr:to>
    <xdr:pic>
      <xdr:nvPicPr>
        <xdr:cNvPr id="26" name="Graphic 25" descr="Robot Hand with solid fill">
          <a:extLst>
            <a:ext uri="{FF2B5EF4-FFF2-40B4-BE49-F238E27FC236}">
              <a16:creationId xmlns:a16="http://schemas.microsoft.com/office/drawing/2014/main" id="{238853B3-302A-417F-9E23-FD087A98D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tretch>
          <a:fillRect/>
        </a:stretch>
      </xdr:blipFill>
      <xdr:spPr>
        <a:xfrm>
          <a:off x="3409950" y="4298950"/>
          <a:ext cx="8001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1981065</xdr:colOff>
      <xdr:row>6</xdr:row>
      <xdr:rowOff>172677</xdr:rowOff>
    </xdr:from>
    <xdr:to>
      <xdr:col>5</xdr:col>
      <xdr:colOff>1733</xdr:colOff>
      <xdr:row>13</xdr:row>
      <xdr:rowOff>173179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2BBE21-059B-2D87-B4FD-F2557569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6792" y="1281041"/>
          <a:ext cx="2741027" cy="1293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582026</xdr:colOff>
      <xdr:row>7</xdr:row>
      <xdr:rowOff>3464</xdr:rowOff>
    </xdr:from>
    <xdr:to>
      <xdr:col>8</xdr:col>
      <xdr:colOff>1590096</xdr:colOff>
      <xdr:row>14</xdr:row>
      <xdr:rowOff>12073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C32E39-A111-015E-03D6-7E443182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4481" y="1296555"/>
          <a:ext cx="2870063" cy="12869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2189559</xdr:colOff>
      <xdr:row>6</xdr:row>
      <xdr:rowOff>143431</xdr:rowOff>
    </xdr:from>
    <xdr:to>
      <xdr:col>10</xdr:col>
      <xdr:colOff>503406</xdr:colOff>
      <xdr:row>13</xdr:row>
      <xdr:rowOff>150091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99FE2-1A9B-5577-99CE-D08E98FF8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40832" y="1251795"/>
          <a:ext cx="2900567" cy="1299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oredo\AppData\Local\Microsoft\Windows\INetCache\Content.Outlook\ATP3NDN4\FINAL%20-%20PIC%20March%202017%20-%20NLEDS%20ver%201%200a%20-%20Incl%20CO%20SCFs%20-%20NA%20(version%201)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_AP_Invoices_Summary_By_Supplier_with_ListBox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E%20CTC%202802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40403%20IPT%20PROCUREMENT%20FORECA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ACKER%20Proc09%206P6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oredo\AppData\Roaming\Microsoft\Excel\Payroll%252520Costsa%2520(version%25201)%20(version%201).xlsb" TargetMode="External"/><Relationship Id="rId1" Type="http://schemas.openxmlformats.org/officeDocument/2006/relationships/externalLinkPath" Target="file:///C:\Users\Mooredo\AppData\Roaming\Microsoft\Excel\Payroll%252520Costsa%2520(version%25201)%20(version%201).xlsb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eisgov.sharepoint.com/sites/UKSALocalGrowth/Shared%20Documents/21.%20SCIF/Business%20Case/OBC%20Drafts/SCIF%20OBC%20(Post-GW2%20Review)%20v0.6/Post-Appr%20Edit/Financial%20and%20Planning%20Models/SCIF_Cost_Profile_v1.0.xlsb" TargetMode="External"/><Relationship Id="rId1" Type="http://schemas.openxmlformats.org/officeDocument/2006/relationships/externalLinkPath" Target="/sites/UKSALocalGrowth/Shared%20Documents/21.%20SCIF/Business%20Case/OBC%20Drafts/SCIF%20OBC%20(Post-GW2%20Review)%20v0.6/Post-Appr%20Edit/Financial%20and%20Planning%20Models/SCIF_Cost_Profile_v1.0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fuinfo\FIXED%20ASSETS\Accounts%200607\FIXED%20ASSETS%2009-10\FARs\P5%200910\Central%20FAR%20bfwd%20P05%200910%20%20v1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rius\App_Temp\Excel\Reference\Copy%20of%20Waterfall%20v2b.45%20ALL%20PIVOT%20National%2007112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utlookSecureTemp\OutlookSecureTemp\OutlookSecureTemp\Model%20data\IPS\2008-04-29%20R4%20v3_Bas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fuinfo\FIXED%20ASSETS\IFRS%20Directory\Work%20papers\Phase%203%20Results\RAM\Sample%20Data\Central%20FAR%20bfwd%20P01%200910%20%20v0.2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nvestment Summary"/>
      <sheetName val="ii. Investment Summary 2"/>
      <sheetName val="Info. PIC Original Investment £"/>
      <sheetName val="1. Assumptions"/>
      <sheetName val="a. Contents"/>
      <sheetName val="b. Guidance - Accounting"/>
      <sheetName val="PPT Data"/>
      <sheetName val="c. Tables"/>
      <sheetName val="d. Audit"/>
      <sheetName val="1. Cover"/>
      <sheetName val="20. 1617Forecast"/>
      <sheetName val="2. RDEL CDEL"/>
      <sheetName val="Sheet1"/>
      <sheetName val="3. Investment - Reconciled"/>
      <sheetName val="4. Investment - Consolidated"/>
      <sheetName val="5. PIC and CO Tables"/>
      <sheetName val="6. Optimism Bias"/>
      <sheetName val="7. Optimims Bias Detail"/>
      <sheetName val="8. OB Comparison"/>
      <sheetName val="9. Run costs"/>
      <sheetName val="11. Benefits"/>
      <sheetName val="12. NPV - DM"/>
      <sheetName val="NPV Oct 16"/>
      <sheetName val="NPV Compare"/>
      <sheetName val="13.Programme Resource(HO+Direct"/>
      <sheetName val="14. Design&amp;Assur'nce Resrce BAE"/>
      <sheetName val="15. ASDP (IBM)"/>
      <sheetName val="16. Testing-Data-Others"/>
      <sheetName val="17. Live Services"/>
      <sheetName val="18. Third_Parties (Profile)"/>
      <sheetName val="21. Infra Summary D Templ"/>
      <sheetName val="22. LEDS Infra"/>
      <sheetName val="23. AWS Costing"/>
      <sheetName val="24. Risk Per BAE"/>
      <sheetName val="24. Risks"/>
      <sheetName val="scratch"/>
      <sheetName val="Reference Not Used"/>
      <sheetName val="Svc Desk Info"/>
      <sheetName val="Labour Info"/>
      <sheetName val="NPV-TS"/>
      <sheetName val="19. PIVOT CHK"/>
      <sheetName val="16-17 Actuals"/>
      <sheetName val="Operating Costs (2)"/>
      <sheetName val="Operating Costs"/>
      <sheetName val="Infra Summary DTempl"/>
      <sheetName val="Name_Ranges (Audit On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D5" t="str">
            <v>PROG_HO</v>
          </cell>
          <cell r="F5" t="str">
            <v>Programme Delivery - Home Office Staff &amp; Directs</v>
          </cell>
          <cell r="J5" t="str">
            <v>Discovery</v>
          </cell>
          <cell r="L5" t="str">
            <v>Application</v>
          </cell>
          <cell r="N5" t="str">
            <v>David France%</v>
          </cell>
          <cell r="P5" t="str">
            <v>HO Staff</v>
          </cell>
          <cell r="R5">
            <v>445.61111111111109</v>
          </cell>
          <cell r="W5">
            <v>42826</v>
          </cell>
          <cell r="Y5">
            <v>42855</v>
          </cell>
          <cell r="AY5" t="str">
            <v>delivery lead</v>
          </cell>
        </row>
        <row r="6">
          <cell r="D6" t="str">
            <v>PROG_IBM</v>
          </cell>
          <cell r="F6" t="str">
            <v>Programme Delivery -IBM</v>
          </cell>
          <cell r="J6" t="str">
            <v>Alpha</v>
          </cell>
          <cell r="L6" t="str">
            <v>Platform</v>
          </cell>
          <cell r="N6" t="str">
            <v>Emilia Brown</v>
          </cell>
          <cell r="P6" t="str">
            <v>HO Staff</v>
          </cell>
          <cell r="R6">
            <v>167.33333333333331</v>
          </cell>
          <cell r="W6">
            <v>42856</v>
          </cell>
          <cell r="Y6">
            <v>42886</v>
          </cell>
          <cell r="AY6" t="str">
            <v>ba lead</v>
          </cell>
        </row>
        <row r="7">
          <cell r="D7" t="str">
            <v>PROG_BAE</v>
          </cell>
          <cell r="F7" t="str">
            <v>Programme Delivery - IBM</v>
          </cell>
          <cell r="J7" t="str">
            <v>Beta</v>
          </cell>
          <cell r="L7" t="str">
            <v>Delivery Management</v>
          </cell>
          <cell r="N7" t="str">
            <v>Steve Thomson</v>
          </cell>
          <cell r="P7" t="str">
            <v>HO Staff</v>
          </cell>
          <cell r="R7">
            <v>472.5</v>
          </cell>
          <cell r="W7">
            <v>42887</v>
          </cell>
          <cell r="Y7">
            <v>42916</v>
          </cell>
          <cell r="AY7" t="str">
            <v>tech lead</v>
          </cell>
        </row>
        <row r="8">
          <cell r="D8" t="str">
            <v>PROG_TDCS</v>
          </cell>
          <cell r="F8" t="str">
            <v>Programme Delivery - TDCS</v>
          </cell>
          <cell r="J8" t="str">
            <v>Live</v>
          </cell>
          <cell r="L8" t="str">
            <v>Delivery Oversight</v>
          </cell>
          <cell r="N8" t="str">
            <v>Richard Berridge</v>
          </cell>
          <cell r="P8" t="str">
            <v>HO Staff</v>
          </cell>
          <cell r="R8">
            <v>326.83333333333331</v>
          </cell>
          <cell r="W8">
            <v>42917</v>
          </cell>
          <cell r="Y8">
            <v>42947</v>
          </cell>
          <cell r="AY8" t="str">
            <v>designer 1</v>
          </cell>
        </row>
        <row r="9">
          <cell r="D9" t="str">
            <v>PROG_DATALYNX</v>
          </cell>
          <cell r="F9" t="str">
            <v>Programme Delivery -DataLynx</v>
          </cell>
          <cell r="J9" t="str">
            <v>Retire</v>
          </cell>
          <cell r="L9" t="str">
            <v>Support</v>
          </cell>
          <cell r="N9" t="str">
            <v>Maureen Gore</v>
          </cell>
          <cell r="P9" t="str">
            <v>CL1 - WK00009451</v>
          </cell>
          <cell r="R9">
            <v>577.77777777777771</v>
          </cell>
          <cell r="W9">
            <v>42948</v>
          </cell>
          <cell r="Y9">
            <v>42978</v>
          </cell>
          <cell r="AY9" t="str">
            <v>designer 2 [integration architect]</v>
          </cell>
        </row>
        <row r="10">
          <cell r="D10" t="str">
            <v>PROG_FUJIITSU</v>
          </cell>
          <cell r="F10" t="str">
            <v>Programme Delivery - Other</v>
          </cell>
          <cell r="J10" t="str">
            <v>Management</v>
          </cell>
          <cell r="L10" t="str">
            <v>Test</v>
          </cell>
          <cell r="N10" t="str">
            <v xml:space="preserve">Dominic Moore </v>
          </cell>
          <cell r="P10" t="str">
            <v>CL1 - WK00012440</v>
          </cell>
          <cell r="R10">
            <v>727.93333333333328</v>
          </cell>
          <cell r="W10">
            <v>42979</v>
          </cell>
          <cell r="Y10">
            <v>43008</v>
          </cell>
          <cell r="AY10" t="str">
            <v>devops lead</v>
          </cell>
        </row>
        <row r="11">
          <cell r="D11" t="str">
            <v>Tranche_1</v>
          </cell>
          <cell r="F11" t="str">
            <v>Tranche 1 - Core Build</v>
          </cell>
          <cell r="J11" t="str">
            <v>Risk</v>
          </cell>
          <cell r="L11" t="str">
            <v>Data</v>
          </cell>
          <cell r="N11" t="str">
            <v>Paul Manning</v>
          </cell>
          <cell r="P11" t="str">
            <v>HO Staff</v>
          </cell>
          <cell r="R11">
            <v>397.5</v>
          </cell>
          <cell r="W11">
            <v>43009</v>
          </cell>
          <cell r="Y11">
            <v>43039</v>
          </cell>
          <cell r="AY11" t="str">
            <v>test lead</v>
          </cell>
        </row>
        <row r="12">
          <cell r="D12" t="str">
            <v>Tranche_2</v>
          </cell>
          <cell r="F12" t="str">
            <v>Tranche 2 - PND / Some PNC</v>
          </cell>
          <cell r="J12" t="str">
            <v>Optimism Bias</v>
          </cell>
          <cell r="L12" t="str">
            <v>Policy/Stakeholder/Eng't</v>
          </cell>
          <cell r="N12" t="str">
            <v>Richard Huggins</v>
          </cell>
          <cell r="P12" t="str">
            <v>CL1 - WK00008950</v>
          </cell>
          <cell r="R12">
            <v>1181.2777777777776</v>
          </cell>
          <cell r="W12">
            <v>43040</v>
          </cell>
          <cell r="Y12">
            <v>43069</v>
          </cell>
          <cell r="AY12" t="str">
            <v>ba 1</v>
          </cell>
        </row>
        <row r="13">
          <cell r="D13" t="str">
            <v>Tranche_3</v>
          </cell>
          <cell r="F13" t="str">
            <v>Tranche 3 - PNC Full</v>
          </cell>
          <cell r="L13" t="str">
            <v>Risk</v>
          </cell>
          <cell r="N13" t="str">
            <v>Hazel Eggleton</v>
          </cell>
          <cell r="P13" t="str">
            <v>CL1 - JP00014564</v>
          </cell>
          <cell r="R13">
            <v>845.8</v>
          </cell>
          <cell r="W13">
            <v>43070</v>
          </cell>
          <cell r="Y13">
            <v>43100</v>
          </cell>
          <cell r="AY13" t="str">
            <v>ba 2</v>
          </cell>
        </row>
        <row r="14">
          <cell r="D14" t="str">
            <v>HOB_FR</v>
          </cell>
          <cell r="F14" t="str">
            <v>Facial_Recognition</v>
          </cell>
          <cell r="L14" t="str">
            <v>Optimism Bias</v>
          </cell>
          <cell r="N14" t="str">
            <v>Tony Spencer%</v>
          </cell>
          <cell r="P14" t="str">
            <v>HO Staff</v>
          </cell>
          <cell r="R14">
            <v>198.7222222222222</v>
          </cell>
          <cell r="W14">
            <v>43101</v>
          </cell>
          <cell r="Y14">
            <v>43131</v>
          </cell>
          <cell r="AY14" t="str">
            <v>devops engineer 1</v>
          </cell>
        </row>
        <row r="15">
          <cell r="D15" t="str">
            <v>TIGR</v>
          </cell>
          <cell r="F15" t="str">
            <v>Tranche 1 - TIGR</v>
          </cell>
          <cell r="N15" t="str">
            <v>Nick Emmanuel-Pelham</v>
          </cell>
          <cell r="P15" t="str">
            <v>HO Staff</v>
          </cell>
          <cell r="R15">
            <v>222.94444444444443</v>
          </cell>
          <cell r="W15">
            <v>43132</v>
          </cell>
          <cell r="Y15">
            <v>43159</v>
          </cell>
          <cell r="AY15" t="str">
            <v>devops engineer 1</v>
          </cell>
        </row>
        <row r="16">
          <cell r="D16" t="str">
            <v>Decom</v>
          </cell>
          <cell r="F16" t="str">
            <v>Decomissioning</v>
          </cell>
          <cell r="N16" t="str">
            <v>New Role - Risk Manager</v>
          </cell>
          <cell r="P16" t="str">
            <v>HO Staff</v>
          </cell>
          <cell r="R16">
            <v>388.88888888888886</v>
          </cell>
          <cell r="W16">
            <v>43160</v>
          </cell>
          <cell r="Y16">
            <v>43190</v>
          </cell>
          <cell r="AY16" t="str">
            <v>agile coach</v>
          </cell>
        </row>
        <row r="17">
          <cell r="D17" t="str">
            <v>L_&amp;_D</v>
          </cell>
          <cell r="F17" t="str">
            <v>Learning &amp; Development</v>
          </cell>
          <cell r="N17" t="str">
            <v>Madeleine Johnson</v>
          </cell>
          <cell r="P17" t="str">
            <v>HO Staff</v>
          </cell>
          <cell r="R17">
            <v>195.38888888888889</v>
          </cell>
          <cell r="W17">
            <v>43191</v>
          </cell>
          <cell r="Y17">
            <v>43220</v>
          </cell>
          <cell r="AY17" t="str">
            <v>devops engineer 2</v>
          </cell>
        </row>
        <row r="18">
          <cell r="D18" t="str">
            <v>O_&amp;_M</v>
          </cell>
          <cell r="F18" t="str">
            <v>Operate &amp; Maintain</v>
          </cell>
          <cell r="N18" t="str">
            <v>Sally Bruce%</v>
          </cell>
          <cell r="P18" t="str">
            <v>HO Staff</v>
          </cell>
          <cell r="R18">
            <v>179.33333333333331</v>
          </cell>
          <cell r="W18">
            <v>43221</v>
          </cell>
          <cell r="Y18">
            <v>43251</v>
          </cell>
          <cell r="AY18" t="str">
            <v>devops engineer 3</v>
          </cell>
        </row>
        <row r="19">
          <cell r="N19" t="str">
            <v xml:space="preserve">Jas Chana </v>
          </cell>
          <cell r="P19" t="str">
            <v>HO Staff</v>
          </cell>
          <cell r="R19">
            <v>178.66666666666666</v>
          </cell>
          <cell r="W19">
            <v>43252</v>
          </cell>
          <cell r="Y19">
            <v>43281</v>
          </cell>
          <cell r="AY19" t="str">
            <v>TIGR Architect</v>
          </cell>
        </row>
        <row r="20">
          <cell r="N20" t="str">
            <v>Kay Grubb</v>
          </cell>
          <cell r="P20" t="str">
            <v>HO Staff</v>
          </cell>
          <cell r="R20">
            <v>328.05555555555554</v>
          </cell>
          <cell r="W20">
            <v>43282</v>
          </cell>
          <cell r="Y20">
            <v>43312</v>
          </cell>
          <cell r="AY20" t="str">
            <v xml:space="preserve">TIGR </v>
          </cell>
        </row>
        <row r="21">
          <cell r="N21" t="str">
            <v>Lynne Kelly</v>
          </cell>
          <cell r="P21" t="str">
            <v>HO Staff</v>
          </cell>
          <cell r="R21">
            <v>215.83333333333331</v>
          </cell>
          <cell r="W21">
            <v>43313</v>
          </cell>
          <cell r="Y21">
            <v>43343</v>
          </cell>
          <cell r="AY21" t="str">
            <v>javascript dev 1</v>
          </cell>
        </row>
        <row r="22">
          <cell r="N22" t="str">
            <v>Robert Butlin -Journal from NLEDS to ?</v>
          </cell>
          <cell r="P22" t="str">
            <v>HO Staff</v>
          </cell>
          <cell r="R22">
            <v>239.11111111111109</v>
          </cell>
          <cell r="W22">
            <v>43344</v>
          </cell>
          <cell r="Y22">
            <v>43373</v>
          </cell>
          <cell r="AY22" t="str">
            <v>javascript dev 2</v>
          </cell>
        </row>
        <row r="23">
          <cell r="F23" t="str">
            <v>NLEDS</v>
          </cell>
          <cell r="N23" t="str">
            <v>Dominic Lipscombe</v>
          </cell>
          <cell r="P23" t="str">
            <v>HO Staff</v>
          </cell>
          <cell r="R23">
            <v>380.33333333333331</v>
          </cell>
          <cell r="W23">
            <v>43374</v>
          </cell>
          <cell r="Y23">
            <v>43404</v>
          </cell>
          <cell r="AY23" t="str">
            <v>tomcat specialist</v>
          </cell>
        </row>
        <row r="24">
          <cell r="N24" t="str">
            <v>Nandni Shivahare</v>
          </cell>
          <cell r="P24" t="str">
            <v>HO Staff</v>
          </cell>
          <cell r="R24">
            <v>241.77777777777777</v>
          </cell>
          <cell r="W24">
            <v>43405</v>
          </cell>
          <cell r="Y24">
            <v>43434</v>
          </cell>
          <cell r="AY24" t="str">
            <v>sqlserver specialist</v>
          </cell>
        </row>
        <row r="25">
          <cell r="N25" t="str">
            <v>Scot Holland</v>
          </cell>
          <cell r="P25" t="str">
            <v>HO Staff</v>
          </cell>
          <cell r="R25">
            <v>472.22222222222217</v>
          </cell>
          <cell r="W25">
            <v>43435</v>
          </cell>
          <cell r="Y25">
            <v>43465</v>
          </cell>
          <cell r="AY25" t="str">
            <v>mq specialist</v>
          </cell>
        </row>
        <row r="26">
          <cell r="N26" t="str">
            <v>Gill Adams</v>
          </cell>
          <cell r="P26" t="str">
            <v>HO Staff</v>
          </cell>
          <cell r="R26">
            <v>195.42055555555555</v>
          </cell>
          <cell r="W26">
            <v>43466</v>
          </cell>
          <cell r="Y26">
            <v>43496</v>
          </cell>
          <cell r="AY26" t="str">
            <v>api specialist</v>
          </cell>
        </row>
        <row r="27">
          <cell r="N27" t="str">
            <v>Graduates</v>
          </cell>
          <cell r="P27" t="str">
            <v>HO Staff</v>
          </cell>
          <cell r="R27">
            <v>115.74074074074073</v>
          </cell>
          <cell r="W27">
            <v>43497</v>
          </cell>
          <cell r="Y27">
            <v>43524</v>
          </cell>
          <cell r="AY27" t="str">
            <v>Framework developer</v>
          </cell>
        </row>
        <row r="28">
          <cell r="N28" t="str">
            <v>Chloe Lianos</v>
          </cell>
          <cell r="P28" t="str">
            <v>HO Staff</v>
          </cell>
          <cell r="R28">
            <v>166.66666666666666</v>
          </cell>
          <cell r="W28">
            <v>43525</v>
          </cell>
          <cell r="Y28">
            <v>43555</v>
          </cell>
          <cell r="AY28" t="str">
            <v>App developer</v>
          </cell>
        </row>
        <row r="29">
          <cell r="N29" t="str">
            <v>Nicola Hamilton</v>
          </cell>
          <cell r="P29" t="str">
            <v>HO Staff</v>
          </cell>
          <cell r="R29">
            <v>166.66666666666666</v>
          </cell>
          <cell r="W29">
            <v>43556</v>
          </cell>
          <cell r="Y29">
            <v>43585</v>
          </cell>
          <cell r="AY29" t="str">
            <v>App developer</v>
          </cell>
        </row>
        <row r="30">
          <cell r="N30" t="str">
            <v xml:space="preserve">James Neidle-paid by business </v>
          </cell>
          <cell r="P30" t="str">
            <v>HO Staff</v>
          </cell>
          <cell r="R30">
            <v>166.66666666666666</v>
          </cell>
          <cell r="W30">
            <v>43586</v>
          </cell>
          <cell r="Y30">
            <v>43616</v>
          </cell>
          <cell r="AY30" t="str">
            <v>Dev transition component</v>
          </cell>
        </row>
        <row r="31">
          <cell r="N31" t="str">
            <v>Simon Parr</v>
          </cell>
          <cell r="P31" t="str">
            <v>CL1 - WK00007055</v>
          </cell>
          <cell r="R31">
            <v>534.22888888888883</v>
          </cell>
          <cell r="W31">
            <v>43617</v>
          </cell>
          <cell r="Y31">
            <v>43646</v>
          </cell>
          <cell r="AY31" t="str">
            <v>Dev transition component</v>
          </cell>
        </row>
        <row r="32">
          <cell r="N32" t="str">
            <v>PIDU1</v>
          </cell>
          <cell r="P32" t="str">
            <v>HO Staff</v>
          </cell>
          <cell r="R32">
            <v>241.77777777777777</v>
          </cell>
          <cell r="W32">
            <v>43647</v>
          </cell>
          <cell r="Y32">
            <v>43677</v>
          </cell>
          <cell r="AY32" t="str">
            <v>scrum master 1</v>
          </cell>
        </row>
        <row r="33">
          <cell r="N33" t="str">
            <v>PIDU2</v>
          </cell>
          <cell r="P33" t="str">
            <v>HO Staff</v>
          </cell>
          <cell r="R33">
            <v>241.77777777777777</v>
          </cell>
          <cell r="W33">
            <v>43678</v>
          </cell>
          <cell r="Y33">
            <v>43708</v>
          </cell>
          <cell r="AY33" t="str">
            <v>data analyst</v>
          </cell>
        </row>
        <row r="34">
          <cell r="N34" t="str">
            <v>TBC1</v>
          </cell>
          <cell r="P34" t="str">
            <v>HO Staff</v>
          </cell>
          <cell r="R34">
            <v>328.05555555555554</v>
          </cell>
          <cell r="W34">
            <v>43709</v>
          </cell>
          <cell r="Y34">
            <v>43738</v>
          </cell>
          <cell r="AY34" t="str">
            <v>scrum master 2</v>
          </cell>
        </row>
        <row r="35">
          <cell r="N35" t="str">
            <v>TBC2 - JDs completed</v>
          </cell>
          <cell r="P35" t="str">
            <v>HO Staff</v>
          </cell>
          <cell r="R35">
            <v>241.77777777777777</v>
          </cell>
          <cell r="W35">
            <v>43739</v>
          </cell>
          <cell r="Y35">
            <v>43769</v>
          </cell>
          <cell r="AY35" t="str">
            <v>ba 1 TIGR</v>
          </cell>
        </row>
        <row r="36">
          <cell r="N36" t="str">
            <v>TBC3 - JDs completed</v>
          </cell>
          <cell r="P36" t="str">
            <v>HO Staff</v>
          </cell>
          <cell r="R36">
            <v>241.77777777777777</v>
          </cell>
          <cell r="W36">
            <v>43770</v>
          </cell>
          <cell r="Y36">
            <v>43799</v>
          </cell>
          <cell r="AY36" t="str">
            <v>devops engineer TIGR</v>
          </cell>
        </row>
        <row r="37">
          <cell r="N37" t="str">
            <v>TBC4 - JDs completed</v>
          </cell>
          <cell r="P37" t="str">
            <v>HO Staff</v>
          </cell>
          <cell r="R37">
            <v>241.77777777777777</v>
          </cell>
          <cell r="W37">
            <v>43800</v>
          </cell>
          <cell r="Y37">
            <v>43830</v>
          </cell>
          <cell r="AY37" t="str">
            <v>App developer TIGR</v>
          </cell>
        </row>
        <row r="38">
          <cell r="N38" t="str">
            <v>TBC5 - JDs completed</v>
          </cell>
          <cell r="P38" t="str">
            <v>HO Staff</v>
          </cell>
          <cell r="R38">
            <v>241.77777777777777</v>
          </cell>
          <cell r="W38">
            <v>43831</v>
          </cell>
          <cell r="Y38">
            <v>43861</v>
          </cell>
          <cell r="AY38" t="str">
            <v>App developer TIGR 2</v>
          </cell>
        </row>
        <row r="39">
          <cell r="N39" t="str">
            <v>TBC6</v>
          </cell>
          <cell r="P39" t="str">
            <v>HO Staff</v>
          </cell>
          <cell r="R39">
            <v>397.4444444444444</v>
          </cell>
          <cell r="W39">
            <v>43862</v>
          </cell>
          <cell r="Y39">
            <v>43890</v>
          </cell>
          <cell r="AY39" t="str">
            <v>Tester TIGR</v>
          </cell>
        </row>
        <row r="40">
          <cell r="N40" t="str">
            <v>TBC7</v>
          </cell>
          <cell r="P40" t="str">
            <v>HO Staff</v>
          </cell>
          <cell r="R40">
            <v>397.4444444444444</v>
          </cell>
          <cell r="W40">
            <v>43891</v>
          </cell>
          <cell r="Y40">
            <v>43921</v>
          </cell>
          <cell r="AY40" t="str">
            <v>scrum master TIGR</v>
          </cell>
        </row>
        <row r="41">
          <cell r="W41">
            <v>43922</v>
          </cell>
          <cell r="Y41">
            <v>43951</v>
          </cell>
          <cell r="AY41" t="str">
            <v>ba 1 T2</v>
          </cell>
        </row>
        <row r="42">
          <cell r="W42">
            <v>43952</v>
          </cell>
          <cell r="Y42">
            <v>43982</v>
          </cell>
          <cell r="AY42" t="str">
            <v>devops engineer T2</v>
          </cell>
        </row>
        <row r="43">
          <cell r="W43">
            <v>43983</v>
          </cell>
          <cell r="Y43">
            <v>44012</v>
          </cell>
          <cell r="AY43" t="str">
            <v>App developer T2</v>
          </cell>
        </row>
        <row r="44">
          <cell r="W44">
            <v>44013</v>
          </cell>
          <cell r="Y44">
            <v>44043</v>
          </cell>
          <cell r="AY44" t="str">
            <v>App developer T2</v>
          </cell>
        </row>
        <row r="45">
          <cell r="W45">
            <v>44044</v>
          </cell>
          <cell r="Y45">
            <v>44074</v>
          </cell>
          <cell r="AY45" t="str">
            <v>Tester T2</v>
          </cell>
        </row>
        <row r="46">
          <cell r="W46">
            <v>44075</v>
          </cell>
          <cell r="Y46">
            <v>44104</v>
          </cell>
          <cell r="AY46" t="str">
            <v>scrum master T2</v>
          </cell>
        </row>
        <row r="47">
          <cell r="W47">
            <v>44105</v>
          </cell>
          <cell r="Y47">
            <v>44135</v>
          </cell>
          <cell r="AY47" t="str">
            <v>T2 DBA</v>
          </cell>
        </row>
        <row r="48">
          <cell r="W48">
            <v>44136</v>
          </cell>
          <cell r="Y48">
            <v>44165</v>
          </cell>
          <cell r="AY48" t="str">
            <v>T2 dev</v>
          </cell>
        </row>
        <row r="49">
          <cell r="W49">
            <v>44166</v>
          </cell>
          <cell r="Y49">
            <v>44196</v>
          </cell>
        </row>
        <row r="50">
          <cell r="W50">
            <v>44197</v>
          </cell>
          <cell r="Y50">
            <v>44227</v>
          </cell>
        </row>
        <row r="51">
          <cell r="W51">
            <v>44228</v>
          </cell>
          <cell r="Y51">
            <v>44255</v>
          </cell>
        </row>
        <row r="52">
          <cell r="W52">
            <v>44256</v>
          </cell>
          <cell r="Y52">
            <v>44286</v>
          </cell>
        </row>
        <row r="53">
          <cell r="W53">
            <v>44287</v>
          </cell>
          <cell r="Y53">
            <v>44316</v>
          </cell>
        </row>
        <row r="54">
          <cell r="W54">
            <v>44317</v>
          </cell>
          <cell r="Y54">
            <v>44347</v>
          </cell>
        </row>
        <row r="55">
          <cell r="W55">
            <v>44348</v>
          </cell>
          <cell r="Y55">
            <v>44377</v>
          </cell>
        </row>
        <row r="56">
          <cell r="W56">
            <v>44378</v>
          </cell>
          <cell r="Y56">
            <v>44408</v>
          </cell>
        </row>
        <row r="57">
          <cell r="W57">
            <v>44409</v>
          </cell>
          <cell r="Y57">
            <v>44439</v>
          </cell>
        </row>
        <row r="58">
          <cell r="W58">
            <v>44440</v>
          </cell>
          <cell r="Y58">
            <v>44469</v>
          </cell>
        </row>
        <row r="59">
          <cell r="W59">
            <v>44470</v>
          </cell>
          <cell r="Y59">
            <v>44500</v>
          </cell>
        </row>
        <row r="60">
          <cell r="W60">
            <v>44501</v>
          </cell>
          <cell r="Y60">
            <v>44530</v>
          </cell>
        </row>
        <row r="61">
          <cell r="W61">
            <v>44531</v>
          </cell>
          <cell r="Y61">
            <v>44561</v>
          </cell>
        </row>
        <row r="62">
          <cell r="W62">
            <v>44562</v>
          </cell>
          <cell r="Y62">
            <v>44592</v>
          </cell>
        </row>
        <row r="63">
          <cell r="W63">
            <v>44593</v>
          </cell>
          <cell r="Y63">
            <v>44620</v>
          </cell>
        </row>
        <row r="64">
          <cell r="W64">
            <v>44621</v>
          </cell>
          <cell r="Y64">
            <v>44651</v>
          </cell>
        </row>
        <row r="65">
          <cell r="W65">
            <v>44652</v>
          </cell>
          <cell r="Y65">
            <v>44681</v>
          </cell>
        </row>
        <row r="66">
          <cell r="W66">
            <v>44682</v>
          </cell>
          <cell r="Y66">
            <v>44712</v>
          </cell>
        </row>
        <row r="67">
          <cell r="W67">
            <v>44713</v>
          </cell>
          <cell r="Y67">
            <v>44742</v>
          </cell>
        </row>
        <row r="68">
          <cell r="W68">
            <v>44743</v>
          </cell>
          <cell r="Y68">
            <v>44773</v>
          </cell>
        </row>
        <row r="69">
          <cell r="W69">
            <v>44774</v>
          </cell>
          <cell r="Y69">
            <v>44804</v>
          </cell>
        </row>
        <row r="70">
          <cell r="N70" t="str">
            <v>26 x Second Line Support</v>
          </cell>
          <cell r="P70" t="str">
            <v>Live Services Staff</v>
          </cell>
          <cell r="R70">
            <v>700</v>
          </cell>
          <cell r="W70">
            <v>44805</v>
          </cell>
          <cell r="Y70">
            <v>44834</v>
          </cell>
        </row>
        <row r="71">
          <cell r="N71" t="str">
            <v>2 x Service Management</v>
          </cell>
          <cell r="P71" t="str">
            <v>Live Services Staff</v>
          </cell>
          <cell r="R71">
            <v>500</v>
          </cell>
          <cell r="W71">
            <v>44835</v>
          </cell>
          <cell r="Y71">
            <v>44865</v>
          </cell>
        </row>
        <row r="72">
          <cell r="N72" t="str">
            <v>2 x Service Architecture</v>
          </cell>
          <cell r="P72" t="str">
            <v>Live Services Staff</v>
          </cell>
          <cell r="R72">
            <v>600</v>
          </cell>
          <cell r="W72">
            <v>44866</v>
          </cell>
          <cell r="Y72">
            <v>44895</v>
          </cell>
        </row>
        <row r="73">
          <cell r="W73">
            <v>44896</v>
          </cell>
          <cell r="Y73">
            <v>44926</v>
          </cell>
        </row>
        <row r="74">
          <cell r="W74">
            <v>44927</v>
          </cell>
          <cell r="Y74">
            <v>44957</v>
          </cell>
        </row>
        <row r="75">
          <cell r="W75">
            <v>44958</v>
          </cell>
          <cell r="Y75">
            <v>44985</v>
          </cell>
        </row>
        <row r="76">
          <cell r="W76">
            <v>44986</v>
          </cell>
          <cell r="Y76">
            <v>45016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"/>
      <sheetName val="Macro"/>
      <sheetName val="SQL"/>
      <sheetName val="Data"/>
      <sheetName val="Suppliers"/>
      <sheetName val="Lookups"/>
      <sheetName val="Summary"/>
      <sheetName val="Control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ource Pool"/>
      <sheetName val="Resource Plan"/>
      <sheetName val="Finances - Labour"/>
      <sheetName val="Sheet1"/>
      <sheetName val="Bid Rates"/>
      <sheetName val="BAE Data Extract"/>
      <sheetName val="Looku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_Sheet1"/>
      <sheetName val="Instructions"/>
      <sheetName val="Form"/>
      <sheetName val="Journal Upload"/>
      <sheetName val="Authorisation"/>
      <sheetName val="Summary"/>
      <sheetName val="EBSA T&amp;M"/>
      <sheetName val="EBSA Fixed Price"/>
      <sheetName val="Doc Management"/>
      <sheetName val="ATOS"/>
      <sheetName val="SSB"/>
      <sheetName val="Hosting"/>
      <sheetName val="Fujitsu"/>
      <sheetName val="HOIT Test"/>
      <sheetName val="Oracle"/>
      <sheetName val="Oracle Feb 2013"/>
      <sheetName val="Tooling Licences"/>
      <sheetName val="Security"/>
      <sheetName val="EE - CJB"/>
      <sheetName val="GR - BRP"/>
      <sheetName val="FCO"/>
      <sheetName val="CDP"/>
      <sheetName val="FCOS - CJB"/>
      <sheetName val="Client-Side"/>
      <sheetName val="IPT IC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 do"/>
      <sheetName val="Change Log"/>
      <sheetName val="Title page"/>
      <sheetName val="Project Summary"/>
      <sheetName val="Project Snapshot"/>
      <sheetName val="Billing Schedule"/>
      <sheetName val="Project Profile"/>
      <sheetName val="Resource Baseline"/>
      <sheetName val="Resource Baseline VAR 01,02"/>
      <sheetName val="Resource Forecast"/>
      <sheetName val="Resource Actuals"/>
      <sheetName val="Forecast Cost to Complete"/>
      <sheetName val="Resource Delta"/>
      <sheetName val="Charts"/>
      <sheetName val="Change"/>
      <sheetName val="Milestones Deliverables"/>
      <sheetName val="Dependency"/>
      <sheetName val="Ris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l Assumptions"/>
      <sheetName val="Data"/>
      <sheetName val="Travel Actual"/>
      <sheetName val="pivot"/>
      <sheetName val="Profile Grants"/>
      <sheetName val="Prog"/>
      <sheetName val="Summary"/>
      <sheetName val="UK Space Inco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IF_Profile_Inputs (2)"/>
      <sheetName val="Cover_"/>
      <sheetName val="Audit Checks"/>
      <sheetName val="Data_"/>
      <sheetName val="RFI Response"/>
      <sheetName val="Sheet8"/>
      <sheetName val="Calculations"/>
      <sheetName val="RFI_Data_Table"/>
      <sheetName val="SCIF_FYValues"/>
      <sheetName val="RFI_Assd"/>
      <sheetName val="Outputs"/>
      <sheetName val="Sheet2"/>
      <sheetName val="SCIF_SR_CatSpend"/>
      <sheetName val="Sheet4"/>
      <sheetName val="Table_Outputs"/>
      <sheetName val="SCIF_Profile_Inputs"/>
      <sheetName val="Assessors"/>
      <sheetName val="SCIF_GrantProfile"/>
      <sheetName val="Sheet1"/>
      <sheetName val="NS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llover notes"/>
      <sheetName val="FAR      "/>
      <sheetName val="Tables"/>
      <sheetName val="L&amp;B's Summary"/>
      <sheetName val="Amendments 0910"/>
      <sheetName val="pivot (2)"/>
      <sheetName val="JVinfo"/>
      <sheetName val="updates"/>
      <sheetName val="check"/>
      <sheetName val="pivot"/>
      <sheetName val="Indexn P00"/>
      <sheetName val="Revaluation control"/>
      <sheetName val="minorCate"/>
      <sheetName val="Cost Centres latest"/>
      <sheetName val="Account Codes latest memo"/>
      <sheetName val="06-07verif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 without costs"/>
      <sheetName val="01 Input Volumes"/>
      <sheetName val="01 Calculation"/>
      <sheetName val="03 Chart Crown"/>
      <sheetName val="04 Chart Crown only"/>
      <sheetName val="02 Chart MC Cost by Agency"/>
      <sheetName val="03 Volume Flows MC"/>
      <sheetName val="03a Volume Flows MC"/>
      <sheetName val="03b Forecast Cols"/>
      <sheetName val="05 Volumes MC"/>
      <sheetName val="06 Volumes CC "/>
      <sheetName val="07 Costs MC"/>
      <sheetName val="08 Rates"/>
      <sheetName val="07a by Agency"/>
      <sheetName val="07b by Agency2"/>
      <sheetName val="07d CT ET by Resource"/>
      <sheetName val="07e TEMPLATE"/>
      <sheetName val="07f Ctrl Cost by Agency"/>
      <sheetName val="Mags - YOTs "/>
      <sheetName val="08 Costs Crown"/>
      <sheetName val="Crown - YOTs"/>
      <sheetName val="Crown CPS"/>
      <sheetName val="Chart - Mags process costs"/>
      <sheetName val="09 CPS MC "/>
      <sheetName val="Chart - Crown process costs"/>
      <sheetName val="Chart - Crown only proc cost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Map- User Guide"/>
      <sheetName val="Version Control"/>
      <sheetName val="Assumptions --&gt;"/>
      <sheetName val="Programme Assumptions Quarterly"/>
      <sheetName val="Programme Assumptions"/>
      <sheetName val="R4 Assumptions"/>
      <sheetName val="Project Assumptions - Capital"/>
      <sheetName val="Project Assumptions  - Resource"/>
      <sheetName val="File Inputs --&gt;"/>
      <sheetName val="ROHM Input"/>
      <sheetName val="ROHM Headcount Input"/>
      <sheetName val="EOHM Headcount Input"/>
      <sheetName val="Enrolment Centre Input"/>
      <sheetName val="Enrolment Centre Costs"/>
      <sheetName val="Calculations --&gt;"/>
      <sheetName val="Contact Centre BAU Calculations"/>
      <sheetName val="Contact Centre NEW Calcs"/>
      <sheetName val="Depreciation of Assets"/>
      <sheetName val="Depcn of PASS Upgrades"/>
      <sheetName val="Calculations"/>
      <sheetName val="Cost Summary--&gt;"/>
      <sheetName val="Model Interface Base"/>
      <sheetName val="Summary Output Base"/>
      <sheetName val="Project Summary Costs 12 Year"/>
      <sheetName val="Estate Summary Costs 12 Year"/>
      <sheetName val="Project Summary Costs 10 Year"/>
      <sheetName val="Estate Summary Costs 10 Year"/>
      <sheetName val="OBJ Output"/>
      <sheetName val="Summary"/>
      <sheetName val="Reconciliation--&gt;"/>
      <sheetName val="2.1 SBJ vs 2.3"/>
      <sheetName val="A&amp;E 2.3"/>
      <sheetName val="A&amp;E 2.3 vs 2.3.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Rollover notes"/>
      <sheetName val="FAR      "/>
      <sheetName val="Tables"/>
      <sheetName val="Amendments 0910"/>
      <sheetName val="pivot (2)"/>
      <sheetName val="JVinfo"/>
      <sheetName val="updates"/>
      <sheetName val="check"/>
      <sheetName val="pivot"/>
      <sheetName val="Indexn P00"/>
      <sheetName val="Revaluation control"/>
      <sheetName val="minorCate"/>
      <sheetName val="Cost Centres latest"/>
      <sheetName val="Account Codes latest memo"/>
      <sheetName val="06-07verifers"/>
      <sheetName val="Sheet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ore, Dominic (UKSA)" id="{97C16247-25D8-48CA-8100-2F1EE3DC83DF}" userId="S::Dominic.Moore@ukspaceagency.gov.uk::d6d8b2ce-f3ad-4875-af08-085e0557f450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ore, Dominic (UKSA)" refreshedDate="45071.762460879632" createdVersion="8" refreshedVersion="8" minRefreshableVersion="3" recordCount="160" xr:uid="{44D98425-B2B8-46BE-B850-AA5188D37732}">
  <cacheSource type="worksheet">
    <worksheetSource ref="B7:AN167" sheet="Infra_Eqt"/>
  </cacheSource>
  <cacheFields count="39">
    <cacheField name="Line Ref" numFmtId="0">
      <sharedItems containsSemiMixedTypes="0" containsString="0" containsNumber="1" containsInteger="1" minValue="1" maxValue="160"/>
    </cacheField>
    <cacheField name="MS_Ref" numFmtId="0">
      <sharedItems containsNonDate="0" containsBlank="1" count="4">
        <m/>
        <s v="MS2" u="1"/>
        <s v="MS3" u="1"/>
        <s v="MS7" u="1"/>
      </sharedItems>
    </cacheField>
    <cacheField name="MS_Name" numFmtId="0">
      <sharedItems/>
    </cacheField>
    <cacheField name="Ass_Ref" numFmtId="0">
      <sharedItems containsNonDate="0" containsString="0" containsBlank="1"/>
    </cacheField>
    <cacheField name="Ass_Name" numFmtId="0">
      <sharedItems containsBlank="1"/>
    </cacheField>
    <cacheField name="WP_Ref" numFmtId="0">
      <sharedItems containsNonDate="0" containsBlank="1" count="4">
        <m/>
        <s v="WP7" u="1"/>
        <s v="WP8" u="1"/>
        <s v="WP1" u="1"/>
      </sharedItems>
    </cacheField>
    <cacheField name="WP_Name" numFmtId="0">
      <sharedItems/>
    </cacheField>
    <cacheField name="Cost Type" numFmtId="0">
      <sharedItems containsNonDate="0" containsString="0" containsBlank="1"/>
    </cacheField>
    <cacheField name="Cost Description" numFmtId="0">
      <sharedItems containsNonDate="0" containsString="0" containsBlank="1"/>
    </cacheField>
    <cacheField name="Purchase Date" numFmtId="15">
      <sharedItems containsNonDate="0" containsString="0" containsBlank="1"/>
    </cacheField>
    <cacheField name="Payment Date" numFmtId="15">
      <sharedItems containsNonDate="0" containsString="0" containsBlank="1"/>
    </cacheField>
    <cacheField name="UEL (Yrs)" numFmtId="0">
      <sharedItems containsNonDate="0" containsString="0" containsBlank="1"/>
    </cacheField>
    <cacheField name="Organisation" numFmtId="0">
      <sharedItems containsNonDate="0" containsBlank="1" count="5">
        <m/>
        <s v="Co Name 2" u="1"/>
        <s v="Co Name 1" u="1"/>
        <s v="Co Name 4" u="1"/>
        <s v="Lockheed-Martin" u="1"/>
      </sharedItems>
    </cacheField>
    <cacheField name="Net Cost" numFmtId="175">
      <sharedItems containsBlank="1"/>
    </cacheField>
    <cacheField name="01 Mar 23" numFmtId="175">
      <sharedItems/>
    </cacheField>
    <cacheField name="01 Apr 23" numFmtId="175">
      <sharedItems/>
    </cacheField>
    <cacheField name="01 May 23" numFmtId="175">
      <sharedItems/>
    </cacheField>
    <cacheField name="01 Jun 23" numFmtId="175">
      <sharedItems/>
    </cacheField>
    <cacheField name="01 Jul 23" numFmtId="175">
      <sharedItems/>
    </cacheField>
    <cacheField name="01 Aug 23" numFmtId="175">
      <sharedItems/>
    </cacheField>
    <cacheField name="01 Sep 23" numFmtId="175">
      <sharedItems/>
    </cacheField>
    <cacheField name="01 Oct 23" numFmtId="175">
      <sharedItems/>
    </cacheField>
    <cacheField name="01 Nov 23" numFmtId="175">
      <sharedItems/>
    </cacheField>
    <cacheField name="01 Dec 23" numFmtId="175">
      <sharedItems/>
    </cacheField>
    <cacheField name="01 Jan 24" numFmtId="175">
      <sharedItems/>
    </cacheField>
    <cacheField name="01 Feb 24" numFmtId="175">
      <sharedItems/>
    </cacheField>
    <cacheField name="01 Mar 24" numFmtId="175">
      <sharedItems/>
    </cacheField>
    <cacheField name="01 Apr 24" numFmtId="175">
      <sharedItems/>
    </cacheField>
    <cacheField name="01 May 24" numFmtId="175">
      <sharedItems/>
    </cacheField>
    <cacheField name="01 Jun 24" numFmtId="175">
      <sharedItems/>
    </cacheField>
    <cacheField name="01 Jul 24" numFmtId="175">
      <sharedItems/>
    </cacheField>
    <cacheField name="01 Aug 24" numFmtId="175">
      <sharedItems containsMixedTypes="1" containsNumber="1" containsInteger="1" minValue="500000" maxValue="500000" count="2">
        <s v=""/>
        <n v="500000" u="1"/>
      </sharedItems>
    </cacheField>
    <cacheField name="01 Sep 24" numFmtId="175">
      <sharedItems/>
    </cacheField>
    <cacheField name="01 Oct 24" numFmtId="175">
      <sharedItems/>
    </cacheField>
    <cacheField name="01 Nov 24" numFmtId="175">
      <sharedItems/>
    </cacheField>
    <cacheField name="01 Dec 24" numFmtId="175">
      <sharedItems/>
    </cacheField>
    <cacheField name="01 Jan 25" numFmtId="175">
      <sharedItems count="1">
        <s v=""/>
      </sharedItems>
    </cacheField>
    <cacheField name="01 Feb 25" numFmtId="175">
      <sharedItems count="1">
        <s v=""/>
      </sharedItems>
    </cacheField>
    <cacheField name="01 Mar 25" numFmtId="175">
      <sharedItems count="1"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ore, Dominic (UKSA)" refreshedDate="45071.762618749999" createdVersion="8" refreshedVersion="8" minRefreshableVersion="3" recordCount="80" xr:uid="{5A0B2128-284D-4382-96CC-0204749ED73C}">
  <cacheSource type="worksheet">
    <worksheetSource ref="B99:AV179" sheet="Resources"/>
  </cacheSource>
  <cacheFields count="47">
    <cacheField name="MS_Ref" numFmtId="170">
      <sharedItems containsSemiMixedTypes="0" containsString="0" containsNumber="1" containsInteger="1" minValue="0" maxValue="0" count="1">
        <n v="0"/>
      </sharedItems>
    </cacheField>
    <cacheField name="MS_Name" numFmtId="170">
      <sharedItems/>
    </cacheField>
    <cacheField name="WP_Ref" numFmtId="170">
      <sharedItems containsSemiMixedTypes="0" containsString="0" containsNumber="1" containsInteger="1" minValue="0" maxValue="0" count="1">
        <n v="0"/>
      </sharedItems>
    </cacheField>
    <cacheField name="WP_Name" numFmtId="170">
      <sharedItems/>
    </cacheField>
    <cacheField name="Resource Grade" numFmtId="170">
      <sharedItems containsSemiMixedTypes="0" containsString="0" containsNumber="1" containsInteger="1" minValue="0" maxValue="0"/>
    </cacheField>
    <cacheField name="Resource Role" numFmtId="170">
      <sharedItems containsString="0" containsBlank="1" containsNumber="1" containsInteger="1" minValue="0" maxValue="0"/>
    </cacheField>
    <cacheField name="Start" numFmtId="168">
      <sharedItems containsSemiMixedTypes="0" containsNonDate="0" containsDate="1" containsString="0" minDate="1899-12-30T00:00:00" maxDate="1899-12-31T00:00:00"/>
    </cacheField>
    <cacheField name="End" numFmtId="168">
      <sharedItems containsSemiMixedTypes="0" containsNonDate="0" containsDate="1" containsString="0" minDate="1899-12-30T00:00:00" maxDate="1899-12-31T00:00:00"/>
    </cacheField>
    <cacheField name="FTE" numFmtId="172">
      <sharedItems containsSemiMixedTypes="0" containsString="0" containsNumber="1" containsInteger="1" minValue="0" maxValue="0"/>
    </cacheField>
    <cacheField name="Organisation" numFmtId="170">
      <sharedItems containsSemiMixedTypes="0" containsString="0" containsNumber="1" containsInteger="1" minValue="0" maxValue="0" count="1">
        <n v="0"/>
      </sharedItems>
    </cacheField>
    <cacheField name="Per Diem" numFmtId="171">
      <sharedItems/>
    </cacheField>
    <cacheField name="Apr-22" numFmtId="173">
      <sharedItems/>
    </cacheField>
    <cacheField name="May-22" numFmtId="173">
      <sharedItems/>
    </cacheField>
    <cacheField name="Jun-22" numFmtId="173">
      <sharedItems/>
    </cacheField>
    <cacheField name="Jul-22" numFmtId="173">
      <sharedItems/>
    </cacheField>
    <cacheField name="Aug-22" numFmtId="173">
      <sharedItems/>
    </cacheField>
    <cacheField name="Sep-22" numFmtId="173">
      <sharedItems/>
    </cacheField>
    <cacheField name="Oct-22" numFmtId="173">
      <sharedItems/>
    </cacheField>
    <cacheField name="Nov-22" numFmtId="173">
      <sharedItems/>
    </cacheField>
    <cacheField name="Dec-22" numFmtId="173">
      <sharedItems/>
    </cacheField>
    <cacheField name="Jan-23" numFmtId="173">
      <sharedItems/>
    </cacheField>
    <cacheField name="Feb-23" numFmtId="173">
      <sharedItems/>
    </cacheField>
    <cacheField name="Mar-23" numFmtId="173">
      <sharedItems/>
    </cacheField>
    <cacheField name="Apr-23" numFmtId="173">
      <sharedItems/>
    </cacheField>
    <cacheField name="May-23" numFmtId="173">
      <sharedItems/>
    </cacheField>
    <cacheField name="Jun-23" numFmtId="173">
      <sharedItems/>
    </cacheField>
    <cacheField name="Jul-23" numFmtId="173">
      <sharedItems/>
    </cacheField>
    <cacheField name="Aug-23" numFmtId="173">
      <sharedItems/>
    </cacheField>
    <cacheField name="Sep-23" numFmtId="173">
      <sharedItems/>
    </cacheField>
    <cacheField name="Oct-23" numFmtId="173">
      <sharedItems/>
    </cacheField>
    <cacheField name="Nov-23" numFmtId="173">
      <sharedItems/>
    </cacheField>
    <cacheField name="Dec-23" numFmtId="173">
      <sharedItems/>
    </cacheField>
    <cacheField name="Jan-24" numFmtId="173">
      <sharedItems/>
    </cacheField>
    <cacheField name="Feb-24" numFmtId="173">
      <sharedItems/>
    </cacheField>
    <cacheField name="Mar-24" numFmtId="173">
      <sharedItems/>
    </cacheField>
    <cacheField name="Apr-24" numFmtId="173">
      <sharedItems/>
    </cacheField>
    <cacheField name="May-24" numFmtId="173">
      <sharedItems/>
    </cacheField>
    <cacheField name="Jun-24" numFmtId="173">
      <sharedItems/>
    </cacheField>
    <cacheField name="Jul-24" numFmtId="173">
      <sharedItems/>
    </cacheField>
    <cacheField name="Aug-24" numFmtId="173">
      <sharedItems/>
    </cacheField>
    <cacheField name="Sep-24" numFmtId="173">
      <sharedItems/>
    </cacheField>
    <cacheField name="Oct-24" numFmtId="173">
      <sharedItems/>
    </cacheField>
    <cacheField name="Nov-24" numFmtId="173">
      <sharedItems/>
    </cacheField>
    <cacheField name="Dec-24" numFmtId="173">
      <sharedItems/>
    </cacheField>
    <cacheField name="Jan-25" numFmtId="173">
      <sharedItems/>
    </cacheField>
    <cacheField name="Feb-25" numFmtId="173">
      <sharedItems/>
    </cacheField>
    <cacheField name="Mar-25" numFmtId="173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ore, Dominic (UKSA)" refreshedDate="45071.762719444443" createdVersion="8" refreshedVersion="8" minRefreshableVersion="3" recordCount="80" xr:uid="{64EEC425-4E2A-43A2-B1DA-06FE9D8D1AD5}">
  <cacheSource type="worksheet">
    <worksheetSource ref="B99:BF179" sheet="Resources"/>
  </cacheSource>
  <cacheFields count="57">
    <cacheField name="MS_Ref" numFmtId="170">
      <sharedItems containsSemiMixedTypes="0" containsString="0" containsNumber="1" containsInteger="1" minValue="0" maxValue="0" count="1">
        <n v="0"/>
      </sharedItems>
    </cacheField>
    <cacheField name="MS_Name" numFmtId="170">
      <sharedItems/>
    </cacheField>
    <cacheField name="WP_Ref" numFmtId="170">
      <sharedItems containsSemiMixedTypes="0" containsString="0" containsNumber="1" containsInteger="1" minValue="0" maxValue="0" count="1">
        <n v="0"/>
      </sharedItems>
    </cacheField>
    <cacheField name="WP_Name" numFmtId="170">
      <sharedItems/>
    </cacheField>
    <cacheField name="Resource Grade" numFmtId="170">
      <sharedItems containsSemiMixedTypes="0" containsString="0" containsNumber="1" containsInteger="1" minValue="0" maxValue="0"/>
    </cacheField>
    <cacheField name="Resource Role" numFmtId="170">
      <sharedItems containsString="0" containsBlank="1" containsNumber="1" containsInteger="1" minValue="0" maxValue="0"/>
    </cacheField>
    <cacheField name="Start" numFmtId="168">
      <sharedItems containsSemiMixedTypes="0" containsNonDate="0" containsDate="1" containsString="0" minDate="1899-12-30T00:00:00" maxDate="1899-12-31T00:00:00"/>
    </cacheField>
    <cacheField name="End" numFmtId="168">
      <sharedItems containsSemiMixedTypes="0" containsNonDate="0" containsDate="1" containsString="0" minDate="1899-12-30T00:00:00" maxDate="1899-12-31T00:00:00"/>
    </cacheField>
    <cacheField name="FTE" numFmtId="172">
      <sharedItems containsSemiMixedTypes="0" containsString="0" containsNumber="1" containsInteger="1" minValue="0" maxValue="0"/>
    </cacheField>
    <cacheField name="Organisation" numFmtId="170">
      <sharedItems containsSemiMixedTypes="0" containsString="0" containsNumber="1" containsInteger="1" minValue="0" maxValue="0" count="1">
        <n v="0"/>
      </sharedItems>
    </cacheField>
    <cacheField name="Per Diem" numFmtId="171">
      <sharedItems/>
    </cacheField>
    <cacheField name="Apr-22" numFmtId="173">
      <sharedItems/>
    </cacheField>
    <cacheField name="May-22" numFmtId="173">
      <sharedItems/>
    </cacheField>
    <cacheField name="Jun-22" numFmtId="173">
      <sharedItems/>
    </cacheField>
    <cacheField name="Jul-22" numFmtId="173">
      <sharedItems/>
    </cacheField>
    <cacheField name="Aug-22" numFmtId="173">
      <sharedItems/>
    </cacheField>
    <cacheField name="Sep-22" numFmtId="173">
      <sharedItems/>
    </cacheField>
    <cacheField name="Oct-22" numFmtId="173">
      <sharedItems/>
    </cacheField>
    <cacheField name="Nov-22" numFmtId="173">
      <sharedItems/>
    </cacheField>
    <cacheField name="Dec-22" numFmtId="173">
      <sharedItems/>
    </cacheField>
    <cacheField name="Jan-23" numFmtId="173">
      <sharedItems/>
    </cacheField>
    <cacheField name="Feb-23" numFmtId="173">
      <sharedItems/>
    </cacheField>
    <cacheField name="Mar-23" numFmtId="173">
      <sharedItems/>
    </cacheField>
    <cacheField name="Apr-23" numFmtId="173">
      <sharedItems/>
    </cacheField>
    <cacheField name="May-23" numFmtId="173">
      <sharedItems/>
    </cacheField>
    <cacheField name="Jun-23" numFmtId="173">
      <sharedItems/>
    </cacheField>
    <cacheField name="Jul-23" numFmtId="173">
      <sharedItems/>
    </cacheField>
    <cacheField name="Aug-23" numFmtId="173">
      <sharedItems/>
    </cacheField>
    <cacheField name="Sep-23" numFmtId="173">
      <sharedItems/>
    </cacheField>
    <cacheField name="Oct-23" numFmtId="173">
      <sharedItems/>
    </cacheField>
    <cacheField name="Nov-23" numFmtId="173">
      <sharedItems/>
    </cacheField>
    <cacheField name="Dec-23" numFmtId="173">
      <sharedItems/>
    </cacheField>
    <cacheField name="Jan-24" numFmtId="173">
      <sharedItems/>
    </cacheField>
    <cacheField name="Feb-24" numFmtId="173">
      <sharedItems/>
    </cacheField>
    <cacheField name="Mar-24" numFmtId="173">
      <sharedItems/>
    </cacheField>
    <cacheField name="Apr-24" numFmtId="173">
      <sharedItems/>
    </cacheField>
    <cacheField name="May-24" numFmtId="173">
      <sharedItems/>
    </cacheField>
    <cacheField name="Jun-24" numFmtId="173">
      <sharedItems/>
    </cacheField>
    <cacheField name="Jul-24" numFmtId="173">
      <sharedItems/>
    </cacheField>
    <cacheField name="Aug-24" numFmtId="173">
      <sharedItems/>
    </cacheField>
    <cacheField name="Sep-24" numFmtId="173">
      <sharedItems/>
    </cacheField>
    <cacheField name="Oct-24" numFmtId="173">
      <sharedItems/>
    </cacheField>
    <cacheField name="Nov-24" numFmtId="173">
      <sharedItems/>
    </cacheField>
    <cacheField name="Dec-24" numFmtId="173">
      <sharedItems/>
    </cacheField>
    <cacheField name="Jan-25" numFmtId="173">
      <sharedItems/>
    </cacheField>
    <cacheField name="Feb-25" numFmtId="173">
      <sharedItems/>
    </cacheField>
    <cacheField name="Mar-25" numFmtId="173">
      <sharedItems/>
    </cacheField>
    <cacheField name="Apr-25" numFmtId="173">
      <sharedItems/>
    </cacheField>
    <cacheField name="May-25" numFmtId="173">
      <sharedItems/>
    </cacheField>
    <cacheField name="Jun-25" numFmtId="173">
      <sharedItems/>
    </cacheField>
    <cacheField name="Jul-25" numFmtId="173">
      <sharedItems/>
    </cacheField>
    <cacheField name="Aug-25" numFmtId="173">
      <sharedItems/>
    </cacheField>
    <cacheField name="Sep-25" numFmtId="173">
      <sharedItems/>
    </cacheField>
    <cacheField name="Oct-25" numFmtId="173">
      <sharedItems/>
    </cacheField>
    <cacheField name="Nov-25" numFmtId="173">
      <sharedItems/>
    </cacheField>
    <cacheField name="Dec-25" numFmtId="173">
      <sharedItems/>
    </cacheField>
    <cacheField name="Jan-26" numFmtId="173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n v="1"/>
    <x v="0"/>
    <s v=""/>
    <m/>
    <m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"/>
    <x v="0"/>
    <s v=""/>
    <m/>
    <m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6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7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8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9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0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1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2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3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4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5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6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7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8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29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0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1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2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3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4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5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6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7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8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39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0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1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2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3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4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5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6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7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8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49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0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1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2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3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4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5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6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7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8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59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0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1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2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3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4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5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6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7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8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69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0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1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2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3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4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5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6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7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8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79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0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1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2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3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4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5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6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7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8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89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0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1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2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3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4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5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6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7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8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99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0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1"/>
    <x v="0"/>
    <s v=""/>
    <m/>
    <s v=""/>
    <x v="0"/>
    <s v=""/>
    <m/>
    <m/>
    <m/>
    <m/>
    <m/>
    <x v="0"/>
    <s v=""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2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3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4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5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6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7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8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09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0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1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2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3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4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5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6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7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8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19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0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1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2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3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4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5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6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7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8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29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0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1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2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3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4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5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6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7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8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39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0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1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2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3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4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5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6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7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8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49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0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1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2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3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4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5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6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7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8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59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  <r>
    <n v="160"/>
    <x v="0"/>
    <s v=""/>
    <m/>
    <s v=""/>
    <x v="0"/>
    <s v=""/>
    <m/>
    <m/>
    <m/>
    <m/>
    <m/>
    <x v="0"/>
    <m/>
    <s v=""/>
    <s v=""/>
    <s v=""/>
    <s v=""/>
    <s v=""/>
    <s v=""/>
    <s v=""/>
    <s v=""/>
    <s v=""/>
    <s v=""/>
    <s v=""/>
    <s v=""/>
    <s v=""/>
    <s v=""/>
    <s v=""/>
    <s v=""/>
    <s v=""/>
    <x v="0"/>
    <s v=""/>
    <s v=""/>
    <s v=""/>
    <s v="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n v="0"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0"/>
    <s v=""/>
    <x v="0"/>
    <s v=""/>
    <n v="0"/>
    <m/>
    <d v="1899-12-30T00:00:00"/>
    <d v="1899-12-30T00:00:00"/>
    <n v="0"/>
    <x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E765D5-0B45-4588-AD6B-80F47E46AA0B}" name="PivotTable8" cacheId="1223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I18:BD21" firstHeaderRow="0" firstDataRow="1" firstDataCol="1"/>
  <pivotFields count="39">
    <pivotField showAll="0"/>
    <pivotField axis="axisRow" showAll="0">
      <items count="5">
        <item sd="0" m="1" x="1"/>
        <item sd="0" m="1" x="3"/>
        <item x="0"/>
        <item m="1" x="2"/>
        <item t="default"/>
      </items>
    </pivotField>
    <pivotField showAll="0"/>
    <pivotField showAll="0"/>
    <pivotField showAll="0"/>
    <pivotField axis="axisRow" showAll="0">
      <items count="5">
        <item sd="0" m="1" x="3"/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m="1" x="2"/>
        <item m="1" x="1"/>
        <item m="1" x="3"/>
        <item sd="0" x="0"/>
        <item m="1" x="4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3">
        <item x="0"/>
        <item m="1" x="1"/>
        <item t="default"/>
      </items>
    </pivotField>
    <pivotField dataField="1" showAll="0"/>
    <pivotField dataField="1" showAll="0"/>
    <pivotField dataField="1" showAll="0"/>
    <pivotField dataField="1"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</pivotFields>
  <rowFields count="7">
    <field x="31"/>
    <field x="12"/>
    <field x="1"/>
    <field x="5"/>
    <field x="36"/>
    <field x="37"/>
    <field x="38"/>
  </rowFields>
  <rowItems count="3">
    <i>
      <x/>
    </i>
    <i r="1">
      <x v="3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Sum of 01 Mar 23" fld="14" baseField="12" baseItem="0"/>
    <dataField name="Sum of 01 Apr 23" fld="15" baseField="12" baseItem="1"/>
    <dataField name="Sum of 01 May 23" fld="16" baseField="12" baseItem="1"/>
    <dataField name="Sum of 01 Jun 23" fld="17" baseField="12" baseItem="1"/>
    <dataField name="Sum of 01 Jul 23" fld="18" baseField="12" baseItem="1"/>
    <dataField name="Sum of 01 Aug 23" fld="19" baseField="12" baseItem="1"/>
    <dataField name="Sum of 01 Sep 23" fld="20" baseField="5" baseItem="0"/>
    <dataField name="Sum of 01 Oct 23" fld="21" baseField="5" baseItem="0"/>
    <dataField name="Sum of 01 Nov 23" fld="22" baseField="5" baseItem="0"/>
    <dataField name="Sum of 01 Dec 23" fld="23" baseField="5" baseItem="0"/>
    <dataField name="Sum of 01 Jan 24" fld="24" baseField="5" baseItem="0"/>
    <dataField name="Sum of 01 Feb 24" fld="25" baseField="5" baseItem="0"/>
    <dataField name="Sum of 01 Mar 24" fld="26" baseField="5" baseItem="0"/>
    <dataField name="Sum of 01 Apr 24" fld="27" baseField="5" baseItem="0"/>
    <dataField name="Sum of 01 May 24" fld="28" baseField="5" baseItem="0"/>
    <dataField name="Sum of 01 Jul 24" fld="30" baseField="5" baseItem="0"/>
    <dataField name="Sum of 01 Jun 24" fld="29" baseField="5" baseItem="0"/>
    <dataField name="Sum of 01 Sep 24" fld="32" baseField="5" baseItem="0"/>
    <dataField name="Sum of 01 Oct 24" fld="33" baseField="5" baseItem="0"/>
    <dataField name="Sum of 01 Nov 24" fld="34" baseField="5" baseItem="0"/>
    <dataField name="Sum of 01 Dec 24" fld="35" baseField="31" baseItem="0"/>
  </dataFields>
  <formats count="8">
    <format dxfId="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">
      <pivotArea dataOnly="0" labelOnly="1" outline="0" fieldPosition="0">
        <references count="1">
          <reference field="4294967294" count="9"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">
      <pivotArea outline="0" collapsedLevelsAreSubtotals="1" fieldPosition="0"/>
    </format>
    <format dxfId="58">
      <pivotArea field="31" type="button" dataOnly="0" labelOnly="1" outline="0" axis="axisRow" fieldPosition="0"/>
    </format>
    <format dxfId="59">
      <pivotArea dataOnly="0" labelOnly="1" outline="0" fieldPosition="0">
        <references count="1">
          <reference field="4294967294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60">
      <pivotArea field="31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0A1CB2-F4A0-4600-93B4-9160DCA8DA67}" name="PivotTable5" cacheId="1223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U18:AG22" firstHeaderRow="0" firstDataRow="1" firstDataCol="1"/>
  <pivotFields count="47">
    <pivotField axis="axisRow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numFmtId="168" showAll="0"/>
    <pivotField numFmtId="168" showAll="0"/>
    <pivotField numFmtId="172" showAll="0"/>
    <pivotField axis="axisRow" showAll="0">
      <items count="2">
        <item x="0"/>
        <item t="default"/>
      </items>
    </pivotField>
    <pivotField numFmtId="171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</pivotFields>
  <rowFields count="3">
    <field x="9"/>
    <field x="0"/>
    <field x="2"/>
  </rowFields>
  <rowItems count="4">
    <i>
      <x/>
    </i>
    <i r="1">
      <x/>
    </i>
    <i r="2">
      <x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Apr-24" fld="35" baseField="0" baseItem="0"/>
    <dataField name="Sum of May-24" fld="36" baseField="0" baseItem="0"/>
    <dataField name="Sum of Jun-24" fld="37" baseField="0" baseItem="0"/>
    <dataField name="Sum of Jul-24" fld="38" baseField="0" baseItem="0"/>
    <dataField name="Sum of Aug-24" fld="39" baseField="0" baseItem="0"/>
    <dataField name="Sum of Sep-24" fld="40" baseField="9" baseItem="1" numFmtId="177"/>
    <dataField name="Sum of Oct-24" fld="41" baseField="0" baseItem="0"/>
    <dataField name="Sum of Nov-24" fld="42" baseField="2" baseItem="0" numFmtId="175"/>
    <dataField name="Sum of Dec-24" fld="43" baseField="0" baseItem="0"/>
    <dataField name="Sum of Jan-25" fld="44" baseField="0" baseItem="0"/>
    <dataField name="Sum of Feb-25" fld="45" baseField="0" baseItem="0"/>
    <dataField name="Sum of Mar-25" fld="46" baseField="9" baseItem="0" numFmtId="175"/>
  </dataFields>
  <formats count="6">
    <format dxfId="48">
      <pivotArea outline="0" collapsedLevelsAreSubtotals="1" fieldPosition="0"/>
    </format>
    <format dxfId="49">
      <pivotArea field="9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">
      <pivotArea field="9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38AB80-C7D8-4C10-BEAE-9F0C0AE2AF1F}" name="PivotTable4" cacheId="1223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18:S22" firstHeaderRow="0" firstDataRow="1" firstDataCol="1"/>
  <pivotFields count="57">
    <pivotField axis="axisRow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numFmtId="168" showAll="0"/>
    <pivotField numFmtId="168" showAll="0"/>
    <pivotField numFmtId="172" showAll="0"/>
    <pivotField axis="axisRow" showAll="0">
      <items count="2">
        <item x="0"/>
        <item t="default"/>
      </items>
    </pivotField>
    <pivotField numFmtId="171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dataField="1"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  <pivotField numFmtId="173" showAll="0"/>
  </pivotFields>
  <rowFields count="3">
    <field x="9"/>
    <field x="0"/>
    <field x="2"/>
  </rowFields>
  <rowItems count="4">
    <i>
      <x/>
    </i>
    <i r="1">
      <x/>
    </i>
    <i r="2">
      <x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Apr-23" fld="23" baseField="0" baseItem="0"/>
    <dataField name="Sum of May-23" fld="24" baseField="0" baseItem="0"/>
    <dataField name="Sum of Jun-23" fld="25" baseField="0" baseItem="0"/>
    <dataField name="Sum of Jul-23" fld="26" baseField="0" baseItem="0"/>
    <dataField name="Sum of Aug-23" fld="27" baseField="0" baseItem="0"/>
    <dataField name="Sum of Sep-23" fld="28" baseField="0" baseItem="0"/>
    <dataField name="Sum of Oct-23" fld="29" baseField="0" baseItem="0"/>
    <dataField name="Sum of Nov-23" fld="30" baseField="0" baseItem="0"/>
    <dataField name="Sum of Dec-23" fld="31" baseField="0" baseItem="0"/>
    <dataField name="Sum of Jan-24" fld="32" baseField="0" baseItem="0"/>
    <dataField name="Sum of Feb-24" fld="33" baseField="0" baseItem="0"/>
    <dataField name="Sum of Mar-24" fld="34" baseField="0" baseItem="0"/>
  </dataFields>
  <formats count="6">
    <format dxfId="42">
      <pivotArea outline="0" collapsedLevelsAreSubtotals="1" fieldPosition="0"/>
    </format>
    <format dxfId="43">
      <pivotArea field="9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">
      <pivotArea field="9" type="button" dataOnly="0" labelOnly="1" outline="0" axis="axisRow" fieldPosition="0"/>
    </format>
    <format dxfId="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7F7FB55-E5DD-4998-B99F-F6D951B35791}" name="Table3" displayName="Table3" ref="C26:L30" headerRowDxfId="38" dataDxfId="37" tableBorderDxfId="36" headerRowCellStyle="Normal 3">
  <autoFilter ref="C26:L30" xr:uid="{97F7FB55-E5DD-4998-B99F-F6D951B3579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B664287E-CEA5-487C-994E-8DBF1613320D}" name="Serial" totalsRowLabel="Total" dataDxfId="34" totalsRowDxfId="35"/>
    <tableColumn id="2" xr3:uid="{422489AE-A9B0-4CD2-89B5-A0FF6AF68909}" name="Description - There is a risk that…" dataDxfId="32" totalsRowDxfId="33"/>
    <tableColumn id="3" xr3:uid="{AD1A8977-CEA3-44E3-AC26-635047815865}" name="£ Retained" totalsRowFunction="sum" dataDxfId="30" totalsRowDxfId="31"/>
    <tableColumn id="4" xr3:uid="{8545C27C-E0D6-474A-9E7C-36C5F0F512D4}" name="P" totalsRowFunction="average" dataDxfId="28" totalsRowDxfId="29"/>
    <tableColumn id="5" xr3:uid="{BB02AC37-4779-4DAB-814C-AC11DD0CB398}" name="I" totalsRowFunction="average" dataDxfId="26" totalsRowDxfId="27"/>
    <tableColumn id="6" xr3:uid="{3BBB9D01-0D3B-4029-8A2B-DE4A481053A6}" name="Score" totalsRowFunction="custom" dataDxfId="24" totalsRowDxfId="25">
      <calculatedColumnFormula>G27*F27</calculatedColumnFormula>
      <totalsRowFormula>Table3[[#Totals],[P]]*Table3[[#Totals],[I]]</totalsRowFormula>
    </tableColumn>
    <tableColumn id="7" xr3:uid="{BBDECD6D-3525-416E-A343-E71CD5328064}" name="Mitigation Actions" dataDxfId="22" totalsRowDxfId="23"/>
    <tableColumn id="8" xr3:uid="{7FBCACBD-905D-4979-876D-7D9D1E31FE2B}" name="P2" totalsRowFunction="average" dataDxfId="20" totalsRowDxfId="21"/>
    <tableColumn id="9" xr3:uid="{AEF355CE-3997-46BB-9D20-DBEA5BE5A164}" name="I3" totalsRowFunction="average" dataDxfId="18" totalsRowDxfId="19"/>
    <tableColumn id="10" xr3:uid="{9311973F-B844-4AA4-A6DE-07488C7D4152}" name="Score4" totalsRowFunction="custom" dataDxfId="16" totalsRowDxfId="17">
      <calculatedColumnFormula>K27*J27</calculatedColumnFormula>
      <totalsRowFormula>Table3[[#Totals],[P2]]*Table3[[#Totals],[I3]]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CFF4BB-2DAB-4527-B891-AB85DAB0FF61}" name="Table2" displayName="Table2" ref="B4:E13" totalsRowShown="0" headerRowDxfId="15" dataDxfId="14" tableBorderDxfId="13" headerRowCellStyle="Normal 3">
  <autoFilter ref="B4:E13" xr:uid="{8BCFF4BB-2DAB-4527-B891-AB85DAB0FF61}"/>
  <tableColumns count="4">
    <tableColumn id="1" xr3:uid="{B5DD10E6-2868-44C9-B105-6353A8E306C6}" name="Ref" dataDxfId="12" dataCellStyle="Normal 3"/>
    <tableColumn id="2" xr3:uid="{F0A75E29-9FAA-44F3-8D40-D9D17561F5C2}" name="Category" dataDxfId="11" dataCellStyle="Normal 3"/>
    <tableColumn id="3" xr3:uid="{AD912DEE-9C1F-43F3-BC26-11ED9705FE76}" name="Assumption" dataDxfId="10" dataCellStyle="Normal 3"/>
    <tableColumn id="4" xr3:uid="{64C66605-F6CD-442C-AC9B-01BA4346F0A0}" name="Confidence" dataDxfId="9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6" dT="2023-05-24T13:31:01.65" personId="{97C16247-25D8-48CA-8100-2F1EE3DC83DF}" id="{2AA6A8AB-C921-4873-9785-1D061B6312C8}">
    <text>Please remove example data once you are familiar with the context</text>
  </threadedComment>
  <threadedComment ref="E26" dT="2023-05-24T13:28:55.70" personId="{97C16247-25D8-48CA-8100-2F1EE3DC83DF}" id="{004E50BB-8F05-4090-84A0-EC57F8C155A4}">
    <text xml:space="preserve">The value retained / included in your proposal to effectively mitigate this risk. Applicants should explain how this figure has been calculated in the mitigation actions commentary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02FE9-6E0F-4F7A-98AA-3E87C8F99537}">
  <sheetPr>
    <pageSetUpPr fitToPage="1"/>
  </sheetPr>
  <dimension ref="B11:K40"/>
  <sheetViews>
    <sheetView showGridLines="0" view="pageBreakPreview" zoomScale="89" zoomScaleNormal="85" zoomScaleSheetLayoutView="89" workbookViewId="0">
      <selection activeCell="O16" sqref="O16"/>
    </sheetView>
  </sheetViews>
  <sheetFormatPr defaultRowHeight="15"/>
  <cols>
    <col min="4" max="4" width="12.5703125" customWidth="1"/>
  </cols>
  <sheetData>
    <row r="11" spans="2:11">
      <c r="B11" s="111"/>
      <c r="C11" s="112"/>
      <c r="D11" s="112"/>
      <c r="E11" s="112"/>
      <c r="F11" s="112"/>
      <c r="G11" s="112"/>
      <c r="H11" s="112"/>
      <c r="I11" s="112"/>
      <c r="J11" s="112"/>
      <c r="K11" s="113"/>
    </row>
    <row r="12" spans="2:11">
      <c r="B12" s="114"/>
      <c r="K12" s="115"/>
    </row>
    <row r="13" spans="2:11">
      <c r="B13" s="114"/>
      <c r="C13" s="134" t="s">
        <v>0</v>
      </c>
      <c r="D13" s="132" t="s">
        <v>1</v>
      </c>
      <c r="E13" s="136"/>
      <c r="F13" s="136"/>
      <c r="G13" s="136"/>
      <c r="K13" s="115"/>
    </row>
    <row r="14" spans="2:11">
      <c r="B14" s="114"/>
      <c r="C14" s="3"/>
      <c r="E14" s="137"/>
      <c r="F14" s="137"/>
      <c r="G14" s="137"/>
      <c r="K14" s="115"/>
    </row>
    <row r="15" spans="2:11">
      <c r="B15" s="114"/>
      <c r="C15" s="134" t="s">
        <v>2</v>
      </c>
      <c r="D15" s="132" t="s">
        <v>3</v>
      </c>
      <c r="E15" s="136"/>
      <c r="F15" s="137"/>
      <c r="G15" s="137"/>
      <c r="K15" s="115"/>
    </row>
    <row r="16" spans="2:11">
      <c r="B16" s="114"/>
      <c r="C16" s="3"/>
      <c r="E16" s="137"/>
      <c r="F16" s="137"/>
      <c r="G16" s="137"/>
      <c r="K16" s="115"/>
    </row>
    <row r="17" spans="2:11">
      <c r="B17" s="114"/>
      <c r="C17" s="134" t="s">
        <v>4</v>
      </c>
      <c r="D17" s="204">
        <v>45070</v>
      </c>
      <c r="E17" s="136"/>
      <c r="F17" s="137"/>
      <c r="G17" s="137"/>
      <c r="K17" s="115"/>
    </row>
    <row r="18" spans="2:11">
      <c r="B18" s="116"/>
      <c r="C18" s="117"/>
      <c r="D18" s="117"/>
      <c r="E18" s="117"/>
      <c r="F18" s="117"/>
      <c r="G18" s="117"/>
      <c r="H18" s="117"/>
      <c r="I18" s="117"/>
      <c r="J18" s="117"/>
      <c r="K18" s="118"/>
    </row>
    <row r="19" spans="2:11">
      <c r="B19" s="111"/>
      <c r="C19" s="112"/>
      <c r="D19" s="112"/>
      <c r="E19" s="112"/>
      <c r="F19" s="112"/>
      <c r="G19" s="112"/>
      <c r="H19" s="112"/>
      <c r="I19" s="112"/>
      <c r="J19" s="112"/>
      <c r="K19" s="113"/>
    </row>
    <row r="20" spans="2:11">
      <c r="B20" s="114"/>
      <c r="C20" s="134" t="s">
        <v>5</v>
      </c>
      <c r="D20" s="135"/>
      <c r="E20" s="135"/>
      <c r="K20" s="115"/>
    </row>
    <row r="21" spans="2:11">
      <c r="B21" s="114"/>
      <c r="D21" s="205" t="s">
        <v>6</v>
      </c>
      <c r="E21" s="136"/>
      <c r="F21" s="137"/>
      <c r="G21" s="137"/>
      <c r="H21" s="205" t="s">
        <v>7</v>
      </c>
      <c r="I21" s="136"/>
      <c r="J21" s="136"/>
      <c r="K21" s="138"/>
    </row>
    <row r="22" spans="2:11">
      <c r="B22" s="114"/>
      <c r="E22" s="137"/>
      <c r="F22" s="137"/>
      <c r="G22" s="137"/>
      <c r="I22" s="137"/>
      <c r="J22" s="137"/>
      <c r="K22" s="139"/>
    </row>
    <row r="23" spans="2:11">
      <c r="B23" s="114"/>
      <c r="D23" s="205" t="s">
        <v>8</v>
      </c>
      <c r="E23" s="136"/>
      <c r="F23" s="137"/>
      <c r="G23" s="137"/>
      <c r="H23" s="205" t="s">
        <v>9</v>
      </c>
      <c r="I23" s="136"/>
      <c r="J23" s="136"/>
      <c r="K23" s="138"/>
    </row>
    <row r="24" spans="2:11">
      <c r="B24" s="114"/>
      <c r="E24" s="137"/>
      <c r="F24" s="137"/>
      <c r="G24" s="137"/>
      <c r="I24" s="137"/>
      <c r="J24" s="137"/>
      <c r="K24" s="139"/>
    </row>
    <row r="25" spans="2:11">
      <c r="B25" s="114"/>
      <c r="D25" s="205" t="s">
        <v>10</v>
      </c>
      <c r="E25" s="136"/>
      <c r="F25" s="137"/>
      <c r="G25" s="137"/>
      <c r="H25" s="205" t="s">
        <v>11</v>
      </c>
      <c r="I25" s="136"/>
      <c r="J25" s="136"/>
      <c r="K25" s="138"/>
    </row>
    <row r="26" spans="2:11">
      <c r="B26" s="114"/>
      <c r="D26" s="137"/>
      <c r="E26" s="137"/>
      <c r="F26" s="137"/>
      <c r="G26" s="137"/>
      <c r="I26" s="137"/>
      <c r="J26" s="137"/>
      <c r="K26" s="139"/>
    </row>
    <row r="27" spans="2:11">
      <c r="B27" s="114"/>
      <c r="D27" s="205" t="s">
        <v>12</v>
      </c>
      <c r="E27" s="136"/>
      <c r="F27" s="137"/>
      <c r="G27" s="137"/>
      <c r="H27" s="205" t="s">
        <v>13</v>
      </c>
      <c r="I27" s="136"/>
      <c r="J27" s="136"/>
      <c r="K27" s="138"/>
    </row>
    <row r="28" spans="2:11">
      <c r="B28" s="116"/>
      <c r="C28" s="117"/>
      <c r="D28" s="117"/>
      <c r="E28" s="117"/>
      <c r="F28" s="117"/>
      <c r="G28" s="117"/>
      <c r="H28" s="117"/>
      <c r="I28" s="117"/>
      <c r="J28" s="117"/>
      <c r="K28" s="118"/>
    </row>
    <row r="29" spans="2:11">
      <c r="B29" s="111"/>
      <c r="C29" s="112"/>
      <c r="D29" s="112"/>
      <c r="E29" s="112"/>
      <c r="F29" s="112"/>
      <c r="G29" s="112"/>
      <c r="H29" s="112"/>
      <c r="I29" s="112"/>
      <c r="J29" s="112"/>
      <c r="K29" s="113"/>
    </row>
    <row r="30" spans="2:11">
      <c r="B30" s="114"/>
      <c r="C30" s="134" t="s">
        <v>14</v>
      </c>
      <c r="D30" s="135"/>
      <c r="E30" s="132" t="s">
        <v>15</v>
      </c>
      <c r="F30" s="132"/>
      <c r="G30" s="132"/>
      <c r="H30" s="132"/>
      <c r="K30" s="115"/>
    </row>
    <row r="31" spans="2:11">
      <c r="B31" s="114"/>
      <c r="C31" s="3"/>
      <c r="K31" s="115"/>
    </row>
    <row r="32" spans="2:11">
      <c r="B32" s="114"/>
      <c r="C32" s="134" t="s">
        <v>16</v>
      </c>
      <c r="D32" s="135"/>
      <c r="E32" s="132" t="s">
        <v>17</v>
      </c>
      <c r="F32" s="132"/>
      <c r="G32" s="132"/>
      <c r="H32" s="132"/>
      <c r="K32" s="115"/>
    </row>
    <row r="33" spans="2:11">
      <c r="B33" s="114"/>
      <c r="E33" t="s">
        <v>18</v>
      </c>
      <c r="K33" s="115"/>
    </row>
    <row r="34" spans="2:11">
      <c r="B34" s="114"/>
      <c r="C34" s="134" t="s">
        <v>19</v>
      </c>
      <c r="D34" s="135"/>
      <c r="E34" s="132" t="s">
        <v>20</v>
      </c>
      <c r="F34" s="132"/>
      <c r="G34" s="132"/>
      <c r="H34" s="132"/>
      <c r="K34" s="115"/>
    </row>
    <row r="35" spans="2:11">
      <c r="B35" s="114"/>
      <c r="C35" s="3"/>
      <c r="K35" s="115"/>
    </row>
    <row r="36" spans="2:11">
      <c r="B36" s="114"/>
      <c r="C36" s="134" t="s">
        <v>21</v>
      </c>
      <c r="D36" s="135"/>
      <c r="E36" s="132" t="s">
        <v>22</v>
      </c>
      <c r="F36" s="132"/>
      <c r="G36" s="132"/>
      <c r="H36" s="132"/>
      <c r="K36" s="115"/>
    </row>
    <row r="37" spans="2:11">
      <c r="B37" s="114"/>
      <c r="C37" s="3"/>
      <c r="K37" s="115"/>
    </row>
    <row r="38" spans="2:11">
      <c r="B38" s="114"/>
      <c r="C38" s="134" t="s">
        <v>23</v>
      </c>
      <c r="D38" s="135"/>
      <c r="E38" s="132" t="s">
        <v>24</v>
      </c>
      <c r="F38" s="132"/>
      <c r="G38" s="132"/>
      <c r="H38" s="132"/>
      <c r="K38" s="115"/>
    </row>
    <row r="39" spans="2:11">
      <c r="B39" s="114"/>
      <c r="K39" s="115"/>
    </row>
    <row r="40" spans="2:11">
      <c r="B40" s="116"/>
      <c r="C40" s="117"/>
      <c r="D40" s="117"/>
      <c r="E40" s="117"/>
      <c r="F40" s="117"/>
      <c r="G40" s="117"/>
      <c r="H40" s="117"/>
      <c r="I40" s="117"/>
      <c r="J40" s="117"/>
      <c r="K40" s="118"/>
    </row>
  </sheetData>
  <hyperlinks>
    <hyperlink ref="D21" location="Info!A1" display="Instructions" xr:uid="{B52F553F-52EA-4815-A688-9B48F51219E7}"/>
    <hyperlink ref="D23" location="Assumptions!A1" display="Assumptions Log" xr:uid="{F4D06270-88FB-415B-AB74-D11E16861333}"/>
    <hyperlink ref="D25" location="Risks!A1" display="Risk Log" xr:uid="{3DE06094-BEF3-4D80-B824-9F4AA3136F80}"/>
    <hyperlink ref="D27" location="Ref_Data!A1" display="Reference Data (Inputs)" xr:uid="{CB27C8DD-D70F-43ED-8C1C-273C23B8AC77}"/>
    <hyperlink ref="H21" location="Resources!A1" display="Resource Costs" xr:uid="{CEAC8130-44E0-4077-81C9-F09EBA62B60B}"/>
    <hyperlink ref="H23" location="Infra_Eqt!A1" display="Infrastructure &amp; Equipment Costs" xr:uid="{A34ED181-E7AD-432B-A5C6-390C26086DB7}"/>
    <hyperlink ref="H25" location="'Proposed Milestone Table'!A1" display="Milestone Table " xr:uid="{F797E29E-F647-482D-BB3B-39AD6F9A1DA8}"/>
    <hyperlink ref="H27" location="Summary!A1" display="Outputs" xr:uid="{2B3327F2-0B40-4D11-A9E3-06329249F5ED}"/>
  </hyperlinks>
  <pageMargins left="0.70866141732283472" right="0.70866141732283472" top="0.74803149606299213" bottom="0.74803149606299213" header="0.31496062992125984" footer="0.31496062992125984"/>
  <pageSetup paperSize="9" scale="83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B227-C605-4D1D-8046-2B4530354EF3}">
  <sheetPr>
    <tabColor rgb="FF7030A0"/>
  </sheetPr>
  <dimension ref="A1:D48"/>
  <sheetViews>
    <sheetView showGridLines="0" workbookViewId="0">
      <selection activeCell="I6" sqref="I6"/>
    </sheetView>
  </sheetViews>
  <sheetFormatPr defaultColWidth="8.85546875" defaultRowHeight="15"/>
  <cols>
    <col min="1" max="1" width="20.42578125" customWidth="1"/>
    <col min="2" max="2" width="32" customWidth="1"/>
    <col min="3" max="3" width="20.85546875" customWidth="1"/>
    <col min="4" max="4" width="19.42578125" customWidth="1"/>
  </cols>
  <sheetData>
    <row r="1" spans="1:4" ht="19.5">
      <c r="A1" s="425" t="s">
        <v>306</v>
      </c>
      <c r="B1" s="425"/>
      <c r="C1" s="425"/>
      <c r="D1" s="425"/>
    </row>
    <row r="2" spans="1:4">
      <c r="A2" s="10" t="s">
        <v>307</v>
      </c>
    </row>
    <row r="4" spans="1:4">
      <c r="A4" s="10" t="s">
        <v>308</v>
      </c>
    </row>
    <row r="5" spans="1:4">
      <c r="A5" s="23" t="s">
        <v>309</v>
      </c>
      <c r="B5" s="23" t="s">
        <v>300</v>
      </c>
      <c r="C5" s="23" t="s">
        <v>301</v>
      </c>
      <c r="D5" s="23" t="s">
        <v>302</v>
      </c>
    </row>
    <row r="6" spans="1:4">
      <c r="A6" s="424" t="s">
        <v>310</v>
      </c>
      <c r="B6" s="45" t="s">
        <v>270</v>
      </c>
      <c r="C6" s="20"/>
      <c r="D6" s="20"/>
    </row>
    <row r="7" spans="1:4">
      <c r="A7" s="424"/>
      <c r="B7" s="45" t="s">
        <v>281</v>
      </c>
      <c r="C7" s="20"/>
      <c r="D7" s="20"/>
    </row>
    <row r="8" spans="1:4">
      <c r="A8" s="424"/>
      <c r="B8" s="45" t="s">
        <v>277</v>
      </c>
      <c r="C8" s="20"/>
      <c r="D8" s="20"/>
    </row>
    <row r="9" spans="1:4">
      <c r="A9" s="424"/>
      <c r="B9" s="45" t="s">
        <v>303</v>
      </c>
      <c r="C9" s="20"/>
      <c r="D9" s="20"/>
    </row>
    <row r="10" spans="1:4">
      <c r="A10" s="424"/>
      <c r="B10" s="45" t="s">
        <v>274</v>
      </c>
      <c r="C10" s="20"/>
      <c r="D10" s="20"/>
    </row>
    <row r="11" spans="1:4">
      <c r="A11" s="424"/>
      <c r="B11" s="45" t="s">
        <v>304</v>
      </c>
      <c r="C11" s="20"/>
      <c r="D11" s="20"/>
    </row>
    <row r="12" spans="1:4">
      <c r="A12" s="424"/>
      <c r="B12" s="45" t="s">
        <v>305</v>
      </c>
      <c r="C12" s="20"/>
      <c r="D12" s="20"/>
    </row>
    <row r="14" spans="1:4">
      <c r="A14" s="23" t="s">
        <v>309</v>
      </c>
      <c r="B14" s="23" t="s">
        <v>300</v>
      </c>
      <c r="C14" s="23" t="s">
        <v>301</v>
      </c>
      <c r="D14" s="23" t="s">
        <v>302</v>
      </c>
    </row>
    <row r="15" spans="1:4">
      <c r="A15" s="424" t="s">
        <v>310</v>
      </c>
      <c r="B15" s="45" t="s">
        <v>270</v>
      </c>
      <c r="C15" s="20"/>
      <c r="D15" s="20"/>
    </row>
    <row r="16" spans="1:4">
      <c r="A16" s="424"/>
      <c r="B16" s="45" t="s">
        <v>281</v>
      </c>
      <c r="C16" s="20"/>
      <c r="D16" s="20"/>
    </row>
    <row r="17" spans="1:4">
      <c r="A17" s="424"/>
      <c r="B17" s="45" t="s">
        <v>277</v>
      </c>
      <c r="C17" s="20"/>
      <c r="D17" s="20"/>
    </row>
    <row r="18" spans="1:4">
      <c r="A18" s="424"/>
      <c r="B18" s="45" t="s">
        <v>303</v>
      </c>
      <c r="C18" s="20"/>
      <c r="D18" s="20"/>
    </row>
    <row r="19" spans="1:4">
      <c r="A19" s="424"/>
      <c r="B19" s="45" t="s">
        <v>274</v>
      </c>
      <c r="C19" s="20"/>
      <c r="D19" s="20"/>
    </row>
    <row r="20" spans="1:4">
      <c r="A20" s="424"/>
      <c r="B20" s="45" t="s">
        <v>304</v>
      </c>
      <c r="C20" s="20"/>
      <c r="D20" s="20"/>
    </row>
    <row r="21" spans="1:4">
      <c r="A21" s="424"/>
      <c r="B21" s="45" t="s">
        <v>305</v>
      </c>
      <c r="C21" s="20"/>
      <c r="D21" s="20"/>
    </row>
    <row r="23" spans="1:4">
      <c r="A23" s="23" t="s">
        <v>309</v>
      </c>
      <c r="B23" s="23" t="s">
        <v>300</v>
      </c>
      <c r="C23" s="23" t="s">
        <v>301</v>
      </c>
      <c r="D23" s="23" t="s">
        <v>302</v>
      </c>
    </row>
    <row r="24" spans="1:4">
      <c r="A24" s="424" t="s">
        <v>310</v>
      </c>
      <c r="B24" s="45" t="s">
        <v>270</v>
      </c>
      <c r="C24" s="20"/>
      <c r="D24" s="20"/>
    </row>
    <row r="25" spans="1:4">
      <c r="A25" s="424"/>
      <c r="B25" s="45" t="s">
        <v>281</v>
      </c>
      <c r="C25" s="20"/>
      <c r="D25" s="20"/>
    </row>
    <row r="26" spans="1:4">
      <c r="A26" s="424"/>
      <c r="B26" s="45" t="s">
        <v>277</v>
      </c>
      <c r="C26" s="20"/>
      <c r="D26" s="20"/>
    </row>
    <row r="27" spans="1:4">
      <c r="A27" s="424"/>
      <c r="B27" s="45" t="s">
        <v>303</v>
      </c>
      <c r="C27" s="20"/>
      <c r="D27" s="20"/>
    </row>
    <row r="28" spans="1:4">
      <c r="A28" s="424"/>
      <c r="B28" s="45" t="s">
        <v>274</v>
      </c>
      <c r="C28" s="20"/>
      <c r="D28" s="20"/>
    </row>
    <row r="29" spans="1:4">
      <c r="A29" s="424"/>
      <c r="B29" s="45" t="s">
        <v>304</v>
      </c>
      <c r="C29" s="20"/>
      <c r="D29" s="20"/>
    </row>
    <row r="30" spans="1:4">
      <c r="A30" s="424"/>
      <c r="B30" s="45" t="s">
        <v>305</v>
      </c>
      <c r="C30" s="20"/>
      <c r="D30" s="20"/>
    </row>
    <row r="32" spans="1:4">
      <c r="A32" s="23" t="s">
        <v>309</v>
      </c>
      <c r="B32" s="23" t="s">
        <v>300</v>
      </c>
      <c r="C32" s="23" t="s">
        <v>301</v>
      </c>
      <c r="D32" s="23" t="s">
        <v>302</v>
      </c>
    </row>
    <row r="33" spans="1:4">
      <c r="A33" s="424" t="s">
        <v>310</v>
      </c>
      <c r="B33" s="45" t="s">
        <v>270</v>
      </c>
      <c r="C33" s="20"/>
      <c r="D33" s="20"/>
    </row>
    <row r="34" spans="1:4">
      <c r="A34" s="424"/>
      <c r="B34" s="45" t="s">
        <v>281</v>
      </c>
      <c r="C34" s="20"/>
      <c r="D34" s="20"/>
    </row>
    <row r="35" spans="1:4">
      <c r="A35" s="424"/>
      <c r="B35" s="45" t="s">
        <v>277</v>
      </c>
      <c r="C35" s="20"/>
      <c r="D35" s="20"/>
    </row>
    <row r="36" spans="1:4">
      <c r="A36" s="424"/>
      <c r="B36" s="45" t="s">
        <v>303</v>
      </c>
      <c r="C36" s="20"/>
      <c r="D36" s="20"/>
    </row>
    <row r="37" spans="1:4">
      <c r="A37" s="424"/>
      <c r="B37" s="45" t="s">
        <v>274</v>
      </c>
      <c r="C37" s="20"/>
      <c r="D37" s="20"/>
    </row>
    <row r="38" spans="1:4">
      <c r="A38" s="424"/>
      <c r="B38" s="45" t="s">
        <v>304</v>
      </c>
      <c r="C38" s="20"/>
      <c r="D38" s="20"/>
    </row>
    <row r="39" spans="1:4">
      <c r="A39" s="424"/>
      <c r="B39" s="45" t="s">
        <v>305</v>
      </c>
      <c r="C39" s="20"/>
      <c r="D39" s="20"/>
    </row>
    <row r="41" spans="1:4">
      <c r="A41" s="23" t="s">
        <v>309</v>
      </c>
      <c r="B41" s="23" t="s">
        <v>300</v>
      </c>
      <c r="C41" s="23" t="s">
        <v>301</v>
      </c>
      <c r="D41" s="23" t="s">
        <v>302</v>
      </c>
    </row>
    <row r="42" spans="1:4">
      <c r="A42" s="424" t="s">
        <v>310</v>
      </c>
      <c r="B42" s="45" t="s">
        <v>270</v>
      </c>
      <c r="C42" s="20"/>
      <c r="D42" s="20"/>
    </row>
    <row r="43" spans="1:4">
      <c r="A43" s="424"/>
      <c r="B43" s="45" t="s">
        <v>281</v>
      </c>
      <c r="C43" s="20"/>
      <c r="D43" s="20"/>
    </row>
    <row r="44" spans="1:4">
      <c r="A44" s="424"/>
      <c r="B44" s="45" t="s">
        <v>277</v>
      </c>
      <c r="C44" s="20"/>
      <c r="D44" s="20"/>
    </row>
    <row r="45" spans="1:4">
      <c r="A45" s="424"/>
      <c r="B45" s="45" t="s">
        <v>303</v>
      </c>
      <c r="C45" s="20"/>
      <c r="D45" s="20"/>
    </row>
    <row r="46" spans="1:4">
      <c r="A46" s="424"/>
      <c r="B46" s="45" t="s">
        <v>274</v>
      </c>
      <c r="C46" s="20"/>
      <c r="D46" s="20"/>
    </row>
    <row r="47" spans="1:4">
      <c r="A47" s="424"/>
      <c r="B47" s="45" t="s">
        <v>304</v>
      </c>
      <c r="C47" s="20"/>
      <c r="D47" s="20"/>
    </row>
    <row r="48" spans="1:4">
      <c r="A48" s="424"/>
      <c r="B48" s="45" t="s">
        <v>305</v>
      </c>
      <c r="C48" s="20"/>
      <c r="D48" s="20"/>
    </row>
  </sheetData>
  <mergeCells count="6">
    <mergeCell ref="A42:A48"/>
    <mergeCell ref="A1:D1"/>
    <mergeCell ref="A6:A12"/>
    <mergeCell ref="A15:A21"/>
    <mergeCell ref="A24:A30"/>
    <mergeCell ref="A33:A39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C36C-460A-4399-847E-9072AD3987F7}">
  <sheetPr>
    <tabColor rgb="FFFFC000"/>
    <pageSetUpPr fitToPage="1"/>
  </sheetPr>
  <dimension ref="A1:G27"/>
  <sheetViews>
    <sheetView showGridLines="0" workbookViewId="0">
      <selection activeCell="A4" sqref="A4"/>
    </sheetView>
  </sheetViews>
  <sheetFormatPr defaultColWidth="8.85546875" defaultRowHeight="15"/>
  <cols>
    <col min="1" max="1" width="10.85546875" customWidth="1"/>
    <col min="2" max="2" width="19.5703125" customWidth="1"/>
    <col min="3" max="3" width="59.42578125" customWidth="1"/>
    <col min="4" max="4" width="17.5703125" customWidth="1"/>
    <col min="5" max="5" width="19.140625" customWidth="1"/>
    <col min="7" max="7" width="14.85546875" bestFit="1" customWidth="1"/>
  </cols>
  <sheetData>
    <row r="1" spans="1:7" ht="19.5">
      <c r="A1" s="426" t="s">
        <v>102</v>
      </c>
      <c r="B1" s="426"/>
      <c r="C1" s="426"/>
      <c r="D1" s="426"/>
      <c r="E1" s="426"/>
    </row>
    <row r="3" spans="1:7" ht="27" customHeight="1">
      <c r="A3" s="22" t="s">
        <v>311</v>
      </c>
      <c r="B3" s="22" t="s">
        <v>312</v>
      </c>
      <c r="C3" s="22" t="s">
        <v>313</v>
      </c>
      <c r="D3" s="22" t="s">
        <v>314</v>
      </c>
      <c r="E3" s="22" t="s">
        <v>315</v>
      </c>
    </row>
    <row r="4" spans="1:7">
      <c r="A4" s="340" t="str">
        <f>Ref_Data!I8</f>
        <v>e.g.MS1</v>
      </c>
      <c r="B4" s="130" t="str">
        <f>IFERROR(VLOOKUP(A4,Ref_Data!$I$8:$J$25,2,FALSE),"")</f>
        <v>Name_1</v>
      </c>
      <c r="C4" s="341"/>
      <c r="D4" s="342"/>
      <c r="E4" s="341"/>
    </row>
    <row r="5" spans="1:7">
      <c r="A5" s="340">
        <f>Ref_Data!I9</f>
        <v>0</v>
      </c>
      <c r="B5" s="130" t="str">
        <f>IFERROR(VLOOKUP(A5,Ref_Data!$I$8:$J$25,2,FALSE),"")</f>
        <v/>
      </c>
      <c r="C5" s="341"/>
      <c r="D5" s="341"/>
      <c r="E5" s="341"/>
    </row>
    <row r="6" spans="1:7">
      <c r="A6" s="340">
        <f>Ref_Data!I10</f>
        <v>0</v>
      </c>
      <c r="B6" s="130" t="str">
        <f>IFERROR(VLOOKUP(A6,Ref_Data!$I$8:$J$25,2,FALSE),"")</f>
        <v/>
      </c>
      <c r="C6" s="341"/>
      <c r="D6" s="342"/>
      <c r="E6" s="343"/>
    </row>
    <row r="7" spans="1:7">
      <c r="A7" s="340">
        <f>Ref_Data!I11</f>
        <v>0</v>
      </c>
      <c r="B7" s="130" t="str">
        <f>IFERROR(VLOOKUP(A7,Ref_Data!$I$8:$J$25,2,FALSE),"")</f>
        <v/>
      </c>
      <c r="C7" s="341"/>
      <c r="D7" s="341"/>
      <c r="E7" s="341"/>
    </row>
    <row r="8" spans="1:7">
      <c r="A8" s="340">
        <f>Ref_Data!I12</f>
        <v>0</v>
      </c>
      <c r="B8" s="130" t="str">
        <f>IFERROR(VLOOKUP(A8,Ref_Data!$I$8:$J$25,2,FALSE),"")</f>
        <v/>
      </c>
      <c r="C8" s="341"/>
      <c r="D8" s="341"/>
      <c r="E8" s="341"/>
    </row>
    <row r="9" spans="1:7">
      <c r="A9" s="340">
        <f>Ref_Data!I13</f>
        <v>0</v>
      </c>
      <c r="B9" s="130" t="str">
        <f>IFERROR(VLOOKUP(A9,Ref_Data!$I$8:$J$25,2,FALSE),"")</f>
        <v/>
      </c>
      <c r="C9" s="341"/>
      <c r="D9" s="341"/>
      <c r="E9" s="341"/>
    </row>
    <row r="10" spans="1:7">
      <c r="A10" s="340">
        <f>Ref_Data!I14</f>
        <v>0</v>
      </c>
      <c r="B10" s="130" t="str">
        <f>IFERROR(VLOOKUP(A10,Ref_Data!$I$8:$J$25,2,FALSE),"")</f>
        <v/>
      </c>
      <c r="C10" s="341"/>
      <c r="D10" s="341"/>
      <c r="E10" s="341"/>
      <c r="G10" s="51"/>
    </row>
    <row r="11" spans="1:7">
      <c r="A11" s="340">
        <f>Ref_Data!I15</f>
        <v>0</v>
      </c>
      <c r="B11" s="130" t="str">
        <f>IFERROR(VLOOKUP(A11,Ref_Data!$I$8:$J$25,2,FALSE),"")</f>
        <v/>
      </c>
      <c r="C11" s="341"/>
      <c r="D11" s="341"/>
      <c r="E11" s="341"/>
    </row>
    <row r="12" spans="1:7">
      <c r="A12" s="340">
        <f>Ref_Data!I16</f>
        <v>0</v>
      </c>
      <c r="B12" s="130" t="str">
        <f>IFERROR(VLOOKUP(A12,Ref_Data!$I$8:$J$25,2,FALSE),"")</f>
        <v/>
      </c>
      <c r="C12" s="341"/>
      <c r="D12" s="341"/>
      <c r="E12" s="341"/>
    </row>
    <row r="13" spans="1:7">
      <c r="A13" s="340">
        <f>Ref_Data!I17</f>
        <v>0</v>
      </c>
      <c r="B13" s="130" t="str">
        <f>IFERROR(VLOOKUP(A13,Ref_Data!$I$8:$J$25,2,FALSE),"")</f>
        <v/>
      </c>
      <c r="C13" s="341"/>
      <c r="D13" s="341"/>
      <c r="E13" s="341"/>
    </row>
    <row r="14" spans="1:7">
      <c r="A14" s="340">
        <f>Ref_Data!I18</f>
        <v>0</v>
      </c>
      <c r="B14" s="130" t="str">
        <f>IFERROR(VLOOKUP(A14,Ref_Data!$I$8:$J$25,2,FALSE),"")</f>
        <v/>
      </c>
      <c r="C14" s="341"/>
      <c r="D14" s="341"/>
      <c r="E14" s="341"/>
    </row>
    <row r="15" spans="1:7">
      <c r="A15" s="340">
        <f>Ref_Data!I19</f>
        <v>0</v>
      </c>
      <c r="B15" s="130" t="str">
        <f>IFERROR(VLOOKUP(A15,Ref_Data!$I$8:$J$25,2,FALSE),"")</f>
        <v/>
      </c>
      <c r="C15" s="341"/>
      <c r="D15" s="341"/>
      <c r="E15" s="341"/>
    </row>
    <row r="16" spans="1:7">
      <c r="A16" s="340">
        <f>Ref_Data!I20</f>
        <v>0</v>
      </c>
      <c r="B16" s="130" t="str">
        <f>IFERROR(VLOOKUP(A16,Ref_Data!$I$8:$J$25,2,FALSE),"")</f>
        <v/>
      </c>
      <c r="C16" s="341"/>
      <c r="D16" s="341"/>
      <c r="E16" s="341"/>
    </row>
    <row r="17" spans="1:5">
      <c r="A17" s="340">
        <f>Ref_Data!I21</f>
        <v>0</v>
      </c>
      <c r="B17" s="130" t="str">
        <f>IFERROR(VLOOKUP(A17,Ref_Data!$I$8:$J$25,2,FALSE),"")</f>
        <v/>
      </c>
      <c r="C17" s="341"/>
      <c r="D17" s="341"/>
      <c r="E17" s="341"/>
    </row>
    <row r="18" spans="1:5">
      <c r="A18" s="340">
        <f>Ref_Data!I22</f>
        <v>0</v>
      </c>
      <c r="B18" s="130" t="str">
        <f>IFERROR(VLOOKUP(A18,Ref_Data!$I$8:$J$25,2,FALSE),"")</f>
        <v/>
      </c>
      <c r="C18" s="341"/>
      <c r="D18" s="341"/>
      <c r="E18" s="341"/>
    </row>
    <row r="19" spans="1:5">
      <c r="A19" s="340">
        <f>Ref_Data!I23</f>
        <v>0</v>
      </c>
      <c r="B19" s="130" t="str">
        <f>IFERROR(VLOOKUP(A19,Ref_Data!$I$8:$J$25,2,FALSE),"")</f>
        <v/>
      </c>
      <c r="C19" s="341"/>
      <c r="D19" s="341"/>
      <c r="E19" s="341"/>
    </row>
    <row r="20" spans="1:5">
      <c r="A20" s="340">
        <f>Ref_Data!I24</f>
        <v>0</v>
      </c>
      <c r="B20" s="130" t="str">
        <f>IFERROR(VLOOKUP(A20,Ref_Data!$I$8:$J$25,2,FALSE),"")</f>
        <v/>
      </c>
      <c r="C20" s="341"/>
      <c r="D20" s="341"/>
      <c r="E20" s="341"/>
    </row>
    <row r="21" spans="1:5">
      <c r="A21" s="340">
        <f>Ref_Data!I25</f>
        <v>0</v>
      </c>
      <c r="B21" s="130" t="str">
        <f>IFERROR(VLOOKUP(A21,Ref_Data!$I$8:$J$25,2,FALSE),"")</f>
        <v/>
      </c>
      <c r="C21" s="341"/>
      <c r="D21" s="341"/>
      <c r="E21" s="341"/>
    </row>
    <row r="22" spans="1:5">
      <c r="A22" s="86"/>
      <c r="C22" s="86"/>
      <c r="D22" s="86"/>
      <c r="E22" s="86"/>
    </row>
    <row r="23" spans="1:5">
      <c r="C23" s="86"/>
      <c r="D23" s="86"/>
      <c r="E23" s="86"/>
    </row>
    <row r="24" spans="1:5">
      <c r="C24" s="86"/>
      <c r="D24" s="86"/>
      <c r="E24" s="86"/>
    </row>
    <row r="25" spans="1:5">
      <c r="C25" s="86"/>
      <c r="D25" s="86"/>
      <c r="E25" s="86"/>
    </row>
    <row r="26" spans="1:5">
      <c r="C26" s="86"/>
      <c r="D26" s="86"/>
      <c r="E26" s="86"/>
    </row>
    <row r="27" spans="1:5">
      <c r="C27" s="86"/>
      <c r="D27" s="86"/>
      <c r="E27" s="86"/>
    </row>
  </sheetData>
  <sheetProtection algorithmName="SHA-512" hashValue="akZIMGVz0fgACR6tALgTJCdM27MNXbYWbPEp2l9ZlkabFJKpfEhVmSZFTs1awPIXarQqzZzOQIxr5OGUlALh6A==" saltValue="/fJroLIZg6bS2E7V9JsUFQ==" spinCount="100000" sheet="1" selectLockedCells="1"/>
  <mergeCells count="1">
    <mergeCell ref="A1:E1"/>
  </mergeCells>
  <dataValidations count="1">
    <dataValidation type="list" allowBlank="1" showInputMessage="1" showErrorMessage="1" sqref="A4:A21" xr:uid="{53BB0BE2-1409-46B5-9130-F88568D916AA}">
      <formula1>Miles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E2D76-68AA-422F-9586-1047788F5F1F}">
  <sheetPr>
    <tabColor theme="4" tint="0.39997558519241921"/>
    <pageSetUpPr fitToPage="1"/>
  </sheetPr>
  <dimension ref="A1:BF26"/>
  <sheetViews>
    <sheetView showGridLines="0" topLeftCell="AP9" zoomScale="67" workbookViewId="0">
      <selection activeCell="Q14" sqref="Q14"/>
    </sheetView>
  </sheetViews>
  <sheetFormatPr defaultRowHeight="15"/>
  <cols>
    <col min="1" max="1" width="9.85546875" hidden="1" customWidth="1"/>
    <col min="2" max="2" width="0" hidden="1" customWidth="1"/>
    <col min="3" max="3" width="10.5703125" hidden="1" customWidth="1"/>
    <col min="4" max="4" width="12.85546875" hidden="1" customWidth="1"/>
    <col min="5" max="5" width="14.42578125" hidden="1" customWidth="1"/>
    <col min="6" max="6" width="14" bestFit="1" customWidth="1"/>
    <col min="7" max="7" width="18" bestFit="1" customWidth="1"/>
    <col min="8" max="10" width="10.5703125" bestFit="1" customWidth="1"/>
    <col min="11" max="11" width="9.85546875" bestFit="1" customWidth="1"/>
    <col min="12" max="12" width="10.85546875" customWidth="1"/>
    <col min="13" max="14" width="10.5703125" bestFit="1" customWidth="1"/>
    <col min="15" max="15" width="10.42578125" bestFit="1" customWidth="1"/>
    <col min="16" max="16" width="10.85546875" bestFit="1" customWidth="1"/>
    <col min="17" max="17" width="10.42578125" bestFit="1" customWidth="1"/>
    <col min="18" max="19" width="10.5703125" bestFit="1" customWidth="1"/>
    <col min="20" max="20" width="10.85546875" customWidth="1"/>
    <col min="21" max="21" width="18" bestFit="1" customWidth="1"/>
    <col min="22" max="24" width="10.5703125" bestFit="1" customWidth="1"/>
    <col min="25" max="25" width="9.85546875" bestFit="1" customWidth="1"/>
    <col min="26" max="26" width="10.85546875" customWidth="1"/>
    <col min="27" max="28" width="10.5703125" bestFit="1" customWidth="1"/>
    <col min="29" max="29" width="10.42578125" bestFit="1" customWidth="1"/>
    <col min="30" max="30" width="10.85546875" bestFit="1" customWidth="1"/>
    <col min="31" max="31" width="10.42578125" bestFit="1" customWidth="1"/>
    <col min="32" max="33" width="10.5703125" bestFit="1" customWidth="1"/>
    <col min="34" max="34" width="10.85546875" customWidth="1"/>
    <col min="35" max="35" width="18" bestFit="1" customWidth="1"/>
    <col min="36" max="36" width="12.42578125" bestFit="1" customWidth="1"/>
    <col min="37" max="37" width="12.140625" bestFit="1" customWidth="1"/>
    <col min="38" max="38" width="12.5703125" bestFit="1" customWidth="1"/>
    <col min="39" max="39" width="12.42578125" bestFit="1" customWidth="1"/>
    <col min="40" max="40" width="11.5703125" bestFit="1" customWidth="1"/>
    <col min="41" max="42" width="12.5703125" bestFit="1" customWidth="1"/>
    <col min="43" max="43" width="12.42578125" bestFit="1" customWidth="1"/>
    <col min="44" max="45" width="12.5703125" bestFit="1" customWidth="1"/>
    <col min="46" max="46" width="12.42578125" bestFit="1" customWidth="1"/>
    <col min="47" max="47" width="12.5703125" bestFit="1" customWidth="1"/>
    <col min="48" max="48" width="12.42578125" bestFit="1" customWidth="1"/>
    <col min="49" max="49" width="12.140625" bestFit="1" customWidth="1"/>
    <col min="50" max="50" width="12.5703125" bestFit="1" customWidth="1"/>
    <col min="51" max="51" width="11.5703125" bestFit="1" customWidth="1"/>
    <col min="52" max="52" width="12.42578125" bestFit="1" customWidth="1"/>
    <col min="53" max="53" width="12.5703125" bestFit="1" customWidth="1"/>
    <col min="54" max="54" width="12.42578125" bestFit="1" customWidth="1"/>
    <col min="55" max="56" width="12.5703125" bestFit="1" customWidth="1"/>
    <col min="57" max="57" width="8.140625" customWidth="1"/>
    <col min="58" max="58" width="19.42578125" bestFit="1" customWidth="1"/>
    <col min="59" max="59" width="18.85546875" bestFit="1" customWidth="1"/>
    <col min="60" max="60" width="18.42578125" bestFit="1" customWidth="1"/>
    <col min="61" max="61" width="19" bestFit="1" customWidth="1"/>
    <col min="62" max="62" width="19.140625" bestFit="1" customWidth="1"/>
    <col min="63" max="63" width="19.42578125" bestFit="1" customWidth="1"/>
    <col min="64" max="64" width="19.140625" bestFit="1" customWidth="1"/>
    <col min="65" max="65" width="18.85546875" bestFit="1" customWidth="1"/>
    <col min="66" max="67" width="19.5703125" bestFit="1" customWidth="1"/>
    <col min="68" max="68" width="18.85546875" bestFit="1" customWidth="1"/>
    <col min="69" max="69" width="19.140625" bestFit="1" customWidth="1"/>
    <col min="70" max="70" width="18.42578125" bestFit="1" customWidth="1"/>
    <col min="71" max="71" width="19.42578125" bestFit="1" customWidth="1"/>
    <col min="72" max="72" width="19" bestFit="1" customWidth="1"/>
    <col min="73" max="73" width="19.42578125" bestFit="1" customWidth="1"/>
    <col min="74" max="75" width="19.140625" bestFit="1" customWidth="1"/>
    <col min="76" max="76" width="19.42578125" bestFit="1" customWidth="1"/>
    <col min="77" max="77" width="18.85546875" bestFit="1" customWidth="1"/>
    <col min="78" max="78" width="19.140625" bestFit="1" customWidth="1"/>
    <col min="79" max="79" width="19.5703125" bestFit="1" customWidth="1"/>
    <col min="80" max="81" width="19.140625" bestFit="1" customWidth="1"/>
    <col min="82" max="82" width="18.42578125" bestFit="1" customWidth="1"/>
    <col min="83" max="83" width="18.85546875" bestFit="1" customWidth="1"/>
    <col min="84" max="84" width="19" bestFit="1" customWidth="1"/>
    <col min="85" max="85" width="19.42578125" bestFit="1" customWidth="1"/>
    <col min="86" max="86" width="19.5703125" bestFit="1" customWidth="1"/>
    <col min="87" max="87" width="19.140625" bestFit="1" customWidth="1"/>
    <col min="88" max="88" width="13.85546875" bestFit="1" customWidth="1"/>
    <col min="89" max="90" width="14.5703125" bestFit="1" customWidth="1"/>
    <col min="91" max="91" width="15" bestFit="1" customWidth="1"/>
    <col min="92" max="92" width="14.5703125" bestFit="1" customWidth="1"/>
    <col min="93" max="93" width="14.42578125" bestFit="1" customWidth="1"/>
    <col min="94" max="94" width="15.42578125" bestFit="1" customWidth="1"/>
    <col min="95" max="95" width="15.140625" bestFit="1" customWidth="1"/>
    <col min="96" max="97" width="14.5703125" bestFit="1" customWidth="1"/>
    <col min="98" max="98" width="13.85546875" bestFit="1" customWidth="1"/>
    <col min="99" max="99" width="15" bestFit="1" customWidth="1"/>
    <col min="100" max="100" width="14.5703125" bestFit="1" customWidth="1"/>
    <col min="101" max="102" width="14.85546875" bestFit="1" customWidth="1"/>
    <col min="103" max="103" width="14.5703125" bestFit="1" customWidth="1"/>
    <col min="104" max="104" width="15" bestFit="1" customWidth="1"/>
    <col min="105" max="105" width="14.42578125" bestFit="1" customWidth="1"/>
    <col min="106" max="106" width="14.5703125" bestFit="1" customWidth="1"/>
    <col min="107" max="107" width="15.42578125" bestFit="1" customWidth="1"/>
    <col min="108" max="109" width="14.5703125" bestFit="1" customWidth="1"/>
    <col min="110" max="110" width="13.85546875" bestFit="1" customWidth="1"/>
    <col min="111" max="112" width="14.5703125" bestFit="1" customWidth="1"/>
    <col min="113" max="113" width="14.85546875" bestFit="1" customWidth="1"/>
    <col min="114" max="114" width="15.140625" bestFit="1" customWidth="1"/>
    <col min="115" max="115" width="14.85546875" bestFit="1" customWidth="1"/>
    <col min="116" max="116" width="19.140625" bestFit="1" customWidth="1"/>
    <col min="117" max="117" width="19.42578125" bestFit="1" customWidth="1"/>
    <col min="118" max="118" width="18.85546875" bestFit="1" customWidth="1"/>
    <col min="119" max="119" width="18.42578125" bestFit="1" customWidth="1"/>
    <col min="120" max="120" width="19" bestFit="1" customWidth="1"/>
    <col min="121" max="121" width="19.140625" bestFit="1" customWidth="1"/>
    <col min="122" max="122" width="19.42578125" bestFit="1" customWidth="1"/>
    <col min="123" max="123" width="19.140625" bestFit="1" customWidth="1"/>
    <col min="124" max="124" width="18.85546875" bestFit="1" customWidth="1"/>
    <col min="125" max="126" width="19.5703125" bestFit="1" customWidth="1"/>
    <col min="127" max="127" width="18.85546875" bestFit="1" customWidth="1"/>
    <col min="128" max="128" width="19.140625" bestFit="1" customWidth="1"/>
    <col min="129" max="129" width="18.42578125" bestFit="1" customWidth="1"/>
    <col min="130" max="130" width="19.42578125" bestFit="1" customWidth="1"/>
    <col min="131" max="131" width="19" bestFit="1" customWidth="1"/>
    <col min="132" max="132" width="19.42578125" bestFit="1" customWidth="1"/>
    <col min="133" max="134" width="19.140625" bestFit="1" customWidth="1"/>
    <col min="135" max="135" width="19.42578125" bestFit="1" customWidth="1"/>
    <col min="136" max="136" width="18.85546875" bestFit="1" customWidth="1"/>
    <col min="137" max="137" width="19.140625" bestFit="1" customWidth="1"/>
    <col min="138" max="138" width="19.5703125" bestFit="1" customWidth="1"/>
    <col min="139" max="140" width="19.140625" bestFit="1" customWidth="1"/>
    <col min="141" max="141" width="18.42578125" bestFit="1" customWidth="1"/>
    <col min="142" max="142" width="18.85546875" bestFit="1" customWidth="1"/>
    <col min="143" max="143" width="19" bestFit="1" customWidth="1"/>
    <col min="144" max="144" width="19.42578125" bestFit="1" customWidth="1"/>
    <col min="145" max="145" width="19.5703125" bestFit="1" customWidth="1"/>
    <col min="146" max="146" width="19.140625" bestFit="1" customWidth="1"/>
    <col min="147" max="147" width="15" bestFit="1" customWidth="1"/>
    <col min="148" max="148" width="14.5703125" bestFit="1" customWidth="1"/>
    <col min="149" max="149" width="14.42578125" bestFit="1" customWidth="1"/>
    <col min="150" max="150" width="15.42578125" bestFit="1" customWidth="1"/>
    <col min="151" max="151" width="15.140625" bestFit="1" customWidth="1"/>
    <col min="152" max="153" width="14.5703125" bestFit="1" customWidth="1"/>
    <col min="154" max="154" width="13.85546875" bestFit="1" customWidth="1"/>
    <col min="155" max="155" width="15" bestFit="1" customWidth="1"/>
    <col min="156" max="156" width="14.5703125" bestFit="1" customWidth="1"/>
    <col min="157" max="158" width="14.85546875" bestFit="1" customWidth="1"/>
    <col min="159" max="159" width="14.5703125" bestFit="1" customWidth="1"/>
    <col min="160" max="160" width="15" bestFit="1" customWidth="1"/>
    <col min="161" max="161" width="14.42578125" bestFit="1" customWidth="1"/>
    <col min="162" max="162" width="14.5703125" bestFit="1" customWidth="1"/>
    <col min="163" max="163" width="15.42578125" bestFit="1" customWidth="1"/>
    <col min="164" max="165" width="14.5703125" bestFit="1" customWidth="1"/>
    <col min="166" max="166" width="13.85546875" bestFit="1" customWidth="1"/>
    <col min="167" max="168" width="14.5703125" bestFit="1" customWidth="1"/>
    <col min="169" max="169" width="14.85546875" bestFit="1" customWidth="1"/>
    <col min="170" max="170" width="15.140625" bestFit="1" customWidth="1"/>
    <col min="171" max="171" width="14.85546875" bestFit="1" customWidth="1"/>
    <col min="172" max="172" width="19.140625" bestFit="1" customWidth="1"/>
    <col min="173" max="173" width="19.42578125" bestFit="1" customWidth="1"/>
    <col min="174" max="174" width="18.42578125" bestFit="1" customWidth="1"/>
    <col min="175" max="175" width="19" bestFit="1" customWidth="1"/>
    <col min="176" max="176" width="19.140625" bestFit="1" customWidth="1"/>
    <col min="177" max="177" width="19.42578125" bestFit="1" customWidth="1"/>
    <col min="178" max="178" width="19.140625" bestFit="1" customWidth="1"/>
    <col min="179" max="179" width="18.85546875" bestFit="1" customWidth="1"/>
    <col min="180" max="181" width="19.5703125" bestFit="1" customWidth="1"/>
    <col min="182" max="182" width="18.85546875" bestFit="1" customWidth="1"/>
    <col min="183" max="183" width="19.140625" bestFit="1" customWidth="1"/>
    <col min="184" max="184" width="18.42578125" bestFit="1" customWidth="1"/>
    <col min="185" max="185" width="19.42578125" bestFit="1" customWidth="1"/>
    <col min="186" max="186" width="19" bestFit="1" customWidth="1"/>
    <col min="187" max="187" width="19.42578125" bestFit="1" customWidth="1"/>
    <col min="188" max="189" width="19.140625" bestFit="1" customWidth="1"/>
    <col min="190" max="190" width="19.42578125" bestFit="1" customWidth="1"/>
    <col min="191" max="191" width="18.85546875" bestFit="1" customWidth="1"/>
    <col min="192" max="192" width="19.140625" bestFit="1" customWidth="1"/>
    <col min="193" max="193" width="19.5703125" bestFit="1" customWidth="1"/>
    <col min="194" max="195" width="19.140625" bestFit="1" customWidth="1"/>
    <col min="196" max="196" width="18.42578125" bestFit="1" customWidth="1"/>
    <col min="197" max="197" width="18.85546875" bestFit="1" customWidth="1"/>
    <col min="198" max="198" width="19" bestFit="1" customWidth="1"/>
    <col min="199" max="199" width="19.42578125" bestFit="1" customWidth="1"/>
    <col min="200" max="200" width="19.5703125" bestFit="1" customWidth="1"/>
    <col min="201" max="201" width="19.140625" bestFit="1" customWidth="1"/>
    <col min="202" max="202" width="15.42578125" bestFit="1" customWidth="1"/>
    <col min="203" max="203" width="15.140625" bestFit="1" customWidth="1"/>
    <col min="204" max="205" width="14.5703125" bestFit="1" customWidth="1"/>
    <col min="206" max="206" width="13.85546875" bestFit="1" customWidth="1"/>
    <col min="207" max="207" width="15" bestFit="1" customWidth="1"/>
    <col min="208" max="208" width="14.5703125" bestFit="1" customWidth="1"/>
    <col min="209" max="210" width="14.85546875" bestFit="1" customWidth="1"/>
    <col min="211" max="211" width="14.5703125" bestFit="1" customWidth="1"/>
    <col min="212" max="212" width="15" bestFit="1" customWidth="1"/>
    <col min="213" max="213" width="14.42578125" bestFit="1" customWidth="1"/>
    <col min="214" max="214" width="14.5703125" bestFit="1" customWidth="1"/>
    <col min="215" max="215" width="15.42578125" bestFit="1" customWidth="1"/>
    <col min="216" max="217" width="14.5703125" bestFit="1" customWidth="1"/>
    <col min="218" max="218" width="13.85546875" bestFit="1" customWidth="1"/>
    <col min="219" max="220" width="14.5703125" bestFit="1" customWidth="1"/>
    <col min="221" max="221" width="14.85546875" bestFit="1" customWidth="1"/>
    <col min="222" max="222" width="15.140625" bestFit="1" customWidth="1"/>
    <col min="223" max="223" width="14.85546875" bestFit="1" customWidth="1"/>
    <col min="224" max="224" width="19.140625" bestFit="1" customWidth="1"/>
    <col min="225" max="225" width="19.42578125" bestFit="1" customWidth="1"/>
    <col min="226" max="226" width="19" bestFit="1" customWidth="1"/>
    <col min="227" max="227" width="19.140625" bestFit="1" customWidth="1"/>
    <col min="228" max="228" width="19.42578125" bestFit="1" customWidth="1"/>
    <col min="229" max="229" width="19.140625" bestFit="1" customWidth="1"/>
    <col min="230" max="230" width="18.85546875" bestFit="1" customWidth="1"/>
    <col min="231" max="232" width="19.5703125" bestFit="1" customWidth="1"/>
    <col min="233" max="233" width="18.85546875" bestFit="1" customWidth="1"/>
    <col min="234" max="234" width="19.140625" bestFit="1" customWidth="1"/>
    <col min="235" max="235" width="18.42578125" bestFit="1" customWidth="1"/>
    <col min="236" max="236" width="19.42578125" bestFit="1" customWidth="1"/>
    <col min="237" max="237" width="19" bestFit="1" customWidth="1"/>
    <col min="238" max="238" width="19.42578125" bestFit="1" customWidth="1"/>
    <col min="239" max="240" width="19.140625" bestFit="1" customWidth="1"/>
    <col min="241" max="241" width="19.42578125" bestFit="1" customWidth="1"/>
    <col min="242" max="242" width="18.85546875" bestFit="1" customWidth="1"/>
    <col min="243" max="243" width="19.140625" bestFit="1" customWidth="1"/>
    <col min="244" max="244" width="19.5703125" bestFit="1" customWidth="1"/>
    <col min="245" max="246" width="19.140625" bestFit="1" customWidth="1"/>
    <col min="247" max="247" width="18.42578125" bestFit="1" customWidth="1"/>
    <col min="248" max="248" width="18.85546875" bestFit="1" customWidth="1"/>
    <col min="249" max="249" width="19" bestFit="1" customWidth="1"/>
    <col min="250" max="250" width="19.42578125" bestFit="1" customWidth="1"/>
    <col min="251" max="251" width="19.5703125" bestFit="1" customWidth="1"/>
    <col min="252" max="252" width="19.140625" bestFit="1" customWidth="1"/>
    <col min="253" max="253" width="14.5703125" bestFit="1" customWidth="1"/>
    <col min="254" max="254" width="13.85546875" bestFit="1" customWidth="1"/>
    <col min="255" max="255" width="15" bestFit="1" customWidth="1"/>
    <col min="256" max="256" width="14.5703125" bestFit="1" customWidth="1"/>
    <col min="257" max="258" width="14.85546875" bestFit="1" customWidth="1"/>
    <col min="259" max="259" width="14.5703125" bestFit="1" customWidth="1"/>
    <col min="260" max="260" width="15" bestFit="1" customWidth="1"/>
    <col min="261" max="261" width="14.42578125" bestFit="1" customWidth="1"/>
    <col min="262" max="262" width="14.5703125" bestFit="1" customWidth="1"/>
    <col min="263" max="263" width="15.42578125" bestFit="1" customWidth="1"/>
    <col min="264" max="265" width="14.5703125" bestFit="1" customWidth="1"/>
    <col min="266" max="266" width="13.85546875" bestFit="1" customWidth="1"/>
    <col min="267" max="268" width="14.5703125" bestFit="1" customWidth="1"/>
    <col min="269" max="269" width="14.85546875" bestFit="1" customWidth="1"/>
    <col min="270" max="270" width="15.140625" bestFit="1" customWidth="1"/>
    <col min="271" max="271" width="14.85546875" bestFit="1" customWidth="1"/>
    <col min="272" max="272" width="19.140625" bestFit="1" customWidth="1"/>
    <col min="273" max="273" width="19" bestFit="1" customWidth="1"/>
    <col min="274" max="274" width="19.140625" bestFit="1" customWidth="1"/>
    <col min="275" max="275" width="19.42578125" bestFit="1" customWidth="1"/>
    <col min="276" max="276" width="19.140625" bestFit="1" customWidth="1"/>
    <col min="277" max="277" width="18.85546875" bestFit="1" customWidth="1"/>
    <col min="278" max="279" width="19.5703125" bestFit="1" customWidth="1"/>
    <col min="280" max="280" width="18.85546875" bestFit="1" customWidth="1"/>
    <col min="281" max="281" width="19.140625" bestFit="1" customWidth="1"/>
    <col min="282" max="282" width="18.42578125" bestFit="1" customWidth="1"/>
    <col min="283" max="283" width="19.42578125" bestFit="1" customWidth="1"/>
    <col min="284" max="284" width="19" bestFit="1" customWidth="1"/>
    <col min="285" max="285" width="19.42578125" bestFit="1" customWidth="1"/>
    <col min="286" max="287" width="19.140625" bestFit="1" customWidth="1"/>
    <col min="288" max="288" width="19.42578125" bestFit="1" customWidth="1"/>
    <col min="289" max="289" width="18.85546875" bestFit="1" customWidth="1"/>
    <col min="290" max="290" width="19.140625" bestFit="1" customWidth="1"/>
    <col min="291" max="291" width="19.5703125" bestFit="1" customWidth="1"/>
    <col min="292" max="293" width="19.140625" bestFit="1" customWidth="1"/>
    <col min="294" max="294" width="18.42578125" bestFit="1" customWidth="1"/>
    <col min="295" max="295" width="18.85546875" bestFit="1" customWidth="1"/>
    <col min="296" max="296" width="19" bestFit="1" customWidth="1"/>
    <col min="297" max="297" width="19.42578125" bestFit="1" customWidth="1"/>
    <col min="298" max="298" width="19.5703125" bestFit="1" customWidth="1"/>
    <col min="299" max="299" width="19.140625" bestFit="1" customWidth="1"/>
    <col min="300" max="300" width="14.5703125" bestFit="1" customWidth="1"/>
    <col min="301" max="302" width="14.85546875" bestFit="1" customWidth="1"/>
    <col min="303" max="303" width="14.5703125" bestFit="1" customWidth="1"/>
    <col min="304" max="304" width="15" bestFit="1" customWidth="1"/>
    <col min="305" max="305" width="14.42578125" bestFit="1" customWidth="1"/>
    <col min="306" max="306" width="14.5703125" bestFit="1" customWidth="1"/>
    <col min="307" max="307" width="15.42578125" bestFit="1" customWidth="1"/>
    <col min="308" max="309" width="14.5703125" bestFit="1" customWidth="1"/>
    <col min="310" max="310" width="13.85546875" bestFit="1" customWidth="1"/>
    <col min="311" max="312" width="14.5703125" bestFit="1" customWidth="1"/>
    <col min="313" max="313" width="14.85546875" bestFit="1" customWidth="1"/>
    <col min="314" max="314" width="15.140625" bestFit="1" customWidth="1"/>
    <col min="315" max="315" width="14.85546875" bestFit="1" customWidth="1"/>
    <col min="316" max="316" width="19.140625" bestFit="1" customWidth="1"/>
    <col min="317" max="317" width="19" bestFit="1" customWidth="1"/>
    <col min="318" max="318" width="19.42578125" bestFit="1" customWidth="1"/>
    <col min="319" max="319" width="19.140625" bestFit="1" customWidth="1"/>
    <col min="320" max="320" width="18.85546875" bestFit="1" customWidth="1"/>
    <col min="321" max="322" width="19.5703125" bestFit="1" customWidth="1"/>
    <col min="323" max="323" width="18.85546875" bestFit="1" customWidth="1"/>
    <col min="324" max="324" width="19.140625" bestFit="1" customWidth="1"/>
    <col min="325" max="325" width="18.42578125" bestFit="1" customWidth="1"/>
    <col min="326" max="326" width="19.42578125" bestFit="1" customWidth="1"/>
    <col min="327" max="327" width="19" bestFit="1" customWidth="1"/>
    <col min="328" max="328" width="19.42578125" bestFit="1" customWidth="1"/>
    <col min="329" max="330" width="19.140625" bestFit="1" customWidth="1"/>
    <col min="331" max="331" width="19.42578125" bestFit="1" customWidth="1"/>
    <col min="332" max="332" width="18.85546875" bestFit="1" customWidth="1"/>
    <col min="333" max="333" width="19.140625" bestFit="1" customWidth="1"/>
    <col min="334" max="334" width="19.5703125" bestFit="1" customWidth="1"/>
    <col min="335" max="336" width="19.140625" bestFit="1" customWidth="1"/>
    <col min="337" max="337" width="18.42578125" bestFit="1" customWidth="1"/>
    <col min="338" max="338" width="18.85546875" bestFit="1" customWidth="1"/>
    <col min="339" max="339" width="19" bestFit="1" customWidth="1"/>
    <col min="340" max="340" width="19.42578125" bestFit="1" customWidth="1"/>
    <col min="341" max="341" width="19.5703125" bestFit="1" customWidth="1"/>
    <col min="342" max="342" width="19.140625" bestFit="1" customWidth="1"/>
    <col min="343" max="343" width="14.5703125" bestFit="1" customWidth="1"/>
    <col min="344" max="344" width="15" bestFit="1" customWidth="1"/>
    <col min="345" max="345" width="14.42578125" bestFit="1" customWidth="1"/>
    <col min="346" max="346" width="14.5703125" bestFit="1" customWidth="1"/>
    <col min="347" max="347" width="15.42578125" bestFit="1" customWidth="1"/>
    <col min="348" max="349" width="14.5703125" bestFit="1" customWidth="1"/>
    <col min="350" max="350" width="13.85546875" bestFit="1" customWidth="1"/>
    <col min="351" max="352" width="14.5703125" bestFit="1" customWidth="1"/>
    <col min="353" max="353" width="14.85546875" bestFit="1" customWidth="1"/>
    <col min="354" max="354" width="15.140625" bestFit="1" customWidth="1"/>
    <col min="355" max="355" width="14.85546875" bestFit="1" customWidth="1"/>
    <col min="356" max="356" width="19.140625" bestFit="1" customWidth="1"/>
    <col min="357" max="357" width="19.42578125" bestFit="1" customWidth="1"/>
    <col min="358" max="358" width="19.140625" bestFit="1" customWidth="1"/>
    <col min="359" max="359" width="18.85546875" bestFit="1" customWidth="1"/>
    <col min="360" max="361" width="19.5703125" bestFit="1" customWidth="1"/>
    <col min="362" max="362" width="18.85546875" bestFit="1" customWidth="1"/>
    <col min="363" max="363" width="19.140625" bestFit="1" customWidth="1"/>
    <col min="364" max="364" width="18.42578125" bestFit="1" customWidth="1"/>
    <col min="365" max="365" width="19.42578125" bestFit="1" customWidth="1"/>
    <col min="366" max="366" width="19" bestFit="1" customWidth="1"/>
    <col min="367" max="367" width="19.42578125" bestFit="1" customWidth="1"/>
    <col min="368" max="369" width="19.140625" bestFit="1" customWidth="1"/>
    <col min="370" max="370" width="19.42578125" bestFit="1" customWidth="1"/>
    <col min="371" max="371" width="18.85546875" bestFit="1" customWidth="1"/>
    <col min="372" max="372" width="19.140625" bestFit="1" customWidth="1"/>
    <col min="373" max="373" width="19.5703125" bestFit="1" customWidth="1"/>
    <col min="374" max="375" width="19.140625" bestFit="1" customWidth="1"/>
    <col min="376" max="376" width="18.42578125" bestFit="1" customWidth="1"/>
    <col min="377" max="377" width="18.85546875" bestFit="1" customWidth="1"/>
    <col min="378" max="378" width="19" bestFit="1" customWidth="1"/>
    <col min="379" max="379" width="19.42578125" bestFit="1" customWidth="1"/>
    <col min="380" max="380" width="19.5703125" bestFit="1" customWidth="1"/>
    <col min="381" max="381" width="19.140625" bestFit="1" customWidth="1"/>
    <col min="382" max="382" width="14.5703125" bestFit="1" customWidth="1"/>
    <col min="383" max="383" width="15.42578125" bestFit="1" customWidth="1"/>
    <col min="384" max="385" width="14.5703125" bestFit="1" customWidth="1"/>
    <col min="386" max="386" width="13.85546875" bestFit="1" customWidth="1"/>
    <col min="387" max="388" width="14.5703125" bestFit="1" customWidth="1"/>
    <col min="389" max="389" width="14.85546875" bestFit="1" customWidth="1"/>
    <col min="390" max="390" width="15.140625" bestFit="1" customWidth="1"/>
    <col min="391" max="391" width="14.85546875" bestFit="1" customWidth="1"/>
    <col min="392" max="393" width="19.140625" bestFit="1" customWidth="1"/>
    <col min="394" max="394" width="18.85546875" bestFit="1" customWidth="1"/>
    <col min="395" max="396" width="19.5703125" bestFit="1" customWidth="1"/>
    <col min="397" max="397" width="18.85546875" bestFit="1" customWidth="1"/>
    <col min="398" max="398" width="19.140625" bestFit="1" customWidth="1"/>
    <col min="399" max="399" width="18.42578125" bestFit="1" customWidth="1"/>
    <col min="400" max="400" width="19.42578125" bestFit="1" customWidth="1"/>
    <col min="401" max="401" width="19" bestFit="1" customWidth="1"/>
    <col min="402" max="402" width="19.42578125" bestFit="1" customWidth="1"/>
    <col min="403" max="404" width="19.140625" bestFit="1" customWidth="1"/>
    <col min="405" max="405" width="19.42578125" bestFit="1" customWidth="1"/>
    <col min="406" max="406" width="18.85546875" bestFit="1" customWidth="1"/>
    <col min="407" max="407" width="19.140625" bestFit="1" customWidth="1"/>
    <col min="408" max="408" width="19.5703125" bestFit="1" customWidth="1"/>
    <col min="409" max="410" width="19.140625" bestFit="1" customWidth="1"/>
    <col min="411" max="411" width="18.42578125" bestFit="1" customWidth="1"/>
    <col min="412" max="412" width="18.85546875" bestFit="1" customWidth="1"/>
    <col min="413" max="413" width="19" bestFit="1" customWidth="1"/>
    <col min="414" max="414" width="19.42578125" bestFit="1" customWidth="1"/>
    <col min="415" max="415" width="19.5703125" bestFit="1" customWidth="1"/>
    <col min="416" max="416" width="19.140625" bestFit="1" customWidth="1"/>
    <col min="417" max="417" width="14.5703125" bestFit="1" customWidth="1"/>
    <col min="418" max="418" width="13.85546875" bestFit="1" customWidth="1"/>
    <col min="419" max="420" width="14.5703125" bestFit="1" customWidth="1"/>
    <col min="421" max="421" width="14.85546875" bestFit="1" customWidth="1"/>
    <col min="422" max="422" width="15.140625" bestFit="1" customWidth="1"/>
    <col min="423" max="423" width="14.85546875" bestFit="1" customWidth="1"/>
    <col min="424" max="424" width="19.140625" bestFit="1" customWidth="1"/>
    <col min="425" max="425" width="18.85546875" bestFit="1" customWidth="1"/>
    <col min="426" max="427" width="19.5703125" bestFit="1" customWidth="1"/>
    <col min="428" max="428" width="18.85546875" bestFit="1" customWidth="1"/>
    <col min="429" max="429" width="19.140625" bestFit="1" customWidth="1"/>
    <col min="430" max="430" width="18.42578125" bestFit="1" customWidth="1"/>
    <col min="431" max="431" width="19.42578125" bestFit="1" customWidth="1"/>
    <col min="432" max="432" width="19" bestFit="1" customWidth="1"/>
    <col min="433" max="433" width="19.42578125" bestFit="1" customWidth="1"/>
    <col min="434" max="435" width="19.140625" bestFit="1" customWidth="1"/>
    <col min="436" max="436" width="19.42578125" bestFit="1" customWidth="1"/>
    <col min="437" max="437" width="18.85546875" bestFit="1" customWidth="1"/>
    <col min="438" max="438" width="19.140625" bestFit="1" customWidth="1"/>
    <col min="439" max="439" width="19.5703125" bestFit="1" customWidth="1"/>
    <col min="440" max="441" width="19.140625" bestFit="1" customWidth="1"/>
    <col min="442" max="442" width="18.42578125" bestFit="1" customWidth="1"/>
    <col min="443" max="443" width="18.85546875" bestFit="1" customWidth="1"/>
    <col min="444" max="444" width="19" bestFit="1" customWidth="1"/>
    <col min="445" max="445" width="19.42578125" bestFit="1" customWidth="1"/>
    <col min="446" max="446" width="19.5703125" bestFit="1" customWidth="1"/>
    <col min="447" max="447" width="19.140625" bestFit="1" customWidth="1"/>
    <col min="448" max="448" width="14.5703125" bestFit="1" customWidth="1"/>
    <col min="449" max="449" width="14.85546875" bestFit="1" customWidth="1"/>
    <col min="450" max="450" width="15.140625" bestFit="1" customWidth="1"/>
    <col min="451" max="451" width="14.85546875" bestFit="1" customWidth="1"/>
    <col min="452" max="452" width="18.85546875" bestFit="1" customWidth="1"/>
    <col min="453" max="454" width="19.5703125" bestFit="1" customWidth="1"/>
    <col min="455" max="455" width="18.85546875" bestFit="1" customWidth="1"/>
    <col min="456" max="456" width="19.140625" bestFit="1" customWidth="1"/>
    <col min="457" max="457" width="18.42578125" bestFit="1" customWidth="1"/>
    <col min="458" max="458" width="19.42578125" bestFit="1" customWidth="1"/>
    <col min="459" max="459" width="19" bestFit="1" customWidth="1"/>
    <col min="460" max="460" width="19.42578125" bestFit="1" customWidth="1"/>
    <col min="461" max="462" width="19.140625" bestFit="1" customWidth="1"/>
    <col min="463" max="463" width="19.42578125" bestFit="1" customWidth="1"/>
    <col min="464" max="464" width="18.85546875" bestFit="1" customWidth="1"/>
    <col min="465" max="465" width="19.140625" bestFit="1" customWidth="1"/>
    <col min="466" max="466" width="19.5703125" bestFit="1" customWidth="1"/>
    <col min="467" max="468" width="19.140625" bestFit="1" customWidth="1"/>
    <col min="469" max="469" width="18.42578125" bestFit="1" customWidth="1"/>
    <col min="470" max="470" width="18.85546875" bestFit="1" customWidth="1"/>
    <col min="471" max="471" width="19" bestFit="1" customWidth="1"/>
    <col min="472" max="472" width="19.42578125" bestFit="1" customWidth="1"/>
    <col min="473" max="473" width="19.5703125" bestFit="1" customWidth="1"/>
    <col min="474" max="474" width="19.140625" bestFit="1" customWidth="1"/>
    <col min="475" max="475" width="14.85546875" bestFit="1" customWidth="1"/>
    <col min="476" max="477" width="19.5703125" bestFit="1" customWidth="1"/>
    <col min="478" max="478" width="18.85546875" bestFit="1" customWidth="1"/>
    <col min="479" max="479" width="19.140625" bestFit="1" customWidth="1"/>
    <col min="480" max="480" width="18.42578125" bestFit="1" customWidth="1"/>
    <col min="481" max="481" width="19.42578125" bestFit="1" customWidth="1"/>
    <col min="482" max="482" width="19" bestFit="1" customWidth="1"/>
    <col min="483" max="483" width="19.42578125" bestFit="1" customWidth="1"/>
    <col min="484" max="485" width="19.140625" bestFit="1" customWidth="1"/>
    <col min="486" max="486" width="19.42578125" bestFit="1" customWidth="1"/>
    <col min="487" max="487" width="18.85546875" bestFit="1" customWidth="1"/>
    <col min="488" max="488" width="19.140625" bestFit="1" customWidth="1"/>
    <col min="489" max="489" width="19.5703125" bestFit="1" customWidth="1"/>
    <col min="490" max="491" width="19.140625" bestFit="1" customWidth="1"/>
    <col min="492" max="492" width="18.42578125" bestFit="1" customWidth="1"/>
    <col min="493" max="493" width="18.85546875" bestFit="1" customWidth="1"/>
    <col min="494" max="494" width="19" bestFit="1" customWidth="1"/>
    <col min="495" max="495" width="19.42578125" bestFit="1" customWidth="1"/>
    <col min="496" max="496" width="19.5703125" bestFit="1" customWidth="1"/>
    <col min="497" max="498" width="19.140625" bestFit="1" customWidth="1"/>
    <col min="499" max="499" width="18.42578125" bestFit="1" customWidth="1"/>
    <col min="500" max="500" width="19.42578125" bestFit="1" customWidth="1"/>
    <col min="501" max="501" width="19" bestFit="1" customWidth="1"/>
    <col min="502" max="502" width="19.42578125" bestFit="1" customWidth="1"/>
    <col min="503" max="504" width="19.140625" bestFit="1" customWidth="1"/>
    <col min="505" max="505" width="19.42578125" bestFit="1" customWidth="1"/>
    <col min="506" max="506" width="18.85546875" bestFit="1" customWidth="1"/>
    <col min="507" max="507" width="19.140625" bestFit="1" customWidth="1"/>
    <col min="508" max="508" width="19.5703125" bestFit="1" customWidth="1"/>
    <col min="509" max="510" width="19.140625" bestFit="1" customWidth="1"/>
    <col min="511" max="511" width="18.42578125" bestFit="1" customWidth="1"/>
    <col min="512" max="512" width="18.85546875" bestFit="1" customWidth="1"/>
    <col min="513" max="513" width="19" bestFit="1" customWidth="1"/>
    <col min="514" max="514" width="19.42578125" bestFit="1" customWidth="1"/>
    <col min="515" max="515" width="19.5703125" bestFit="1" customWidth="1"/>
    <col min="516" max="516" width="19.140625" bestFit="1" customWidth="1"/>
    <col min="517" max="517" width="19.42578125" bestFit="1" customWidth="1"/>
    <col min="518" max="519" width="19.140625" bestFit="1" customWidth="1"/>
    <col min="520" max="520" width="19.42578125" bestFit="1" customWidth="1"/>
    <col min="521" max="521" width="18.85546875" bestFit="1" customWidth="1"/>
    <col min="522" max="522" width="19.140625" bestFit="1" customWidth="1"/>
    <col min="523" max="523" width="19.5703125" bestFit="1" customWidth="1"/>
    <col min="524" max="525" width="19.140625" bestFit="1" customWidth="1"/>
    <col min="526" max="526" width="18.42578125" bestFit="1" customWidth="1"/>
    <col min="527" max="527" width="18.85546875" bestFit="1" customWidth="1"/>
    <col min="528" max="528" width="19" bestFit="1" customWidth="1"/>
    <col min="529" max="529" width="19.42578125" bestFit="1" customWidth="1"/>
    <col min="530" max="530" width="19.5703125" bestFit="1" customWidth="1"/>
    <col min="531" max="531" width="19.140625" bestFit="1" customWidth="1"/>
    <col min="532" max="532" width="18.85546875" bestFit="1" customWidth="1"/>
    <col min="533" max="533" width="19.140625" bestFit="1" customWidth="1"/>
    <col min="534" max="534" width="19.5703125" bestFit="1" customWidth="1"/>
    <col min="535" max="536" width="19.140625" bestFit="1" customWidth="1"/>
    <col min="537" max="537" width="18.42578125" bestFit="1" customWidth="1"/>
    <col min="538" max="538" width="18.85546875" bestFit="1" customWidth="1"/>
    <col min="539" max="539" width="19" bestFit="1" customWidth="1"/>
    <col min="540" max="540" width="19.42578125" bestFit="1" customWidth="1"/>
    <col min="541" max="541" width="19.5703125" bestFit="1" customWidth="1"/>
    <col min="542" max="543" width="19.140625" bestFit="1" customWidth="1"/>
    <col min="544" max="544" width="18.42578125" bestFit="1" customWidth="1"/>
    <col min="545" max="545" width="18.85546875" bestFit="1" customWidth="1"/>
    <col min="546" max="546" width="19" bestFit="1" customWidth="1"/>
    <col min="547" max="547" width="19.42578125" bestFit="1" customWidth="1"/>
    <col min="548" max="548" width="19.5703125" bestFit="1" customWidth="1"/>
    <col min="549" max="549" width="19.140625" bestFit="1" customWidth="1"/>
    <col min="550" max="550" width="19.42578125" bestFit="1" customWidth="1"/>
    <col min="551" max="551" width="19.5703125" bestFit="1" customWidth="1"/>
    <col min="552" max="552" width="19.140625" bestFit="1" customWidth="1"/>
    <col min="553" max="553" width="19" bestFit="1" customWidth="1"/>
    <col min="554" max="555" width="19.140625" bestFit="1" customWidth="1"/>
    <col min="556" max="556" width="19.42578125" bestFit="1" customWidth="1"/>
    <col min="557" max="557" width="18.85546875" bestFit="1" customWidth="1"/>
    <col min="558" max="558" width="19.140625" bestFit="1" customWidth="1"/>
    <col min="559" max="559" width="19.5703125" bestFit="1" customWidth="1"/>
    <col min="560" max="561" width="19.140625" bestFit="1" customWidth="1"/>
    <col min="562" max="562" width="18.42578125" bestFit="1" customWidth="1"/>
    <col min="563" max="563" width="18.85546875" bestFit="1" customWidth="1"/>
    <col min="564" max="564" width="19" bestFit="1" customWidth="1"/>
    <col min="565" max="565" width="19.42578125" bestFit="1" customWidth="1"/>
    <col min="566" max="566" width="19.5703125" bestFit="1" customWidth="1"/>
    <col min="567" max="567" width="19.140625" bestFit="1" customWidth="1"/>
    <col min="568" max="568" width="19.5703125" bestFit="1" customWidth="1"/>
    <col min="569" max="570" width="19.140625" bestFit="1" customWidth="1"/>
    <col min="571" max="571" width="18.42578125" bestFit="1" customWidth="1"/>
    <col min="572" max="572" width="18.85546875" bestFit="1" customWidth="1"/>
    <col min="573" max="573" width="19" bestFit="1" customWidth="1"/>
    <col min="574" max="574" width="19.42578125" bestFit="1" customWidth="1"/>
    <col min="575" max="575" width="19.5703125" bestFit="1" customWidth="1"/>
    <col min="576" max="576" width="19.140625" bestFit="1" customWidth="1"/>
    <col min="577" max="577" width="19.42578125" bestFit="1" customWidth="1"/>
    <col min="578" max="578" width="19.5703125" bestFit="1" customWidth="1"/>
    <col min="579" max="579" width="19.140625" bestFit="1" customWidth="1"/>
  </cols>
  <sheetData>
    <row r="1" spans="1:58" hidden="1">
      <c r="D1" s="50">
        <v>45017</v>
      </c>
      <c r="E1" s="50">
        <v>45383</v>
      </c>
    </row>
    <row r="2" spans="1:58" hidden="1">
      <c r="A2" t="str">
        <f>Ref_Data!E8</f>
        <v>Name_1</v>
      </c>
      <c r="B2" t="str">
        <f>Ref_Data!I8</f>
        <v>e.g.MS1</v>
      </c>
      <c r="C2" t="str">
        <f>Ref_Data!L8</f>
        <v>WP1</v>
      </c>
      <c r="D2" s="127" t="e">
        <f ca="1">SUMIFS(INDEX(Resources!M100:BH179,0,MATCH(Summary!$D$1,Resources!M100:BH179,0)):INDEX(Resources!M100:BH179,0,MATCH(DATE(YEAR(Summary!$D$1),MONTH(Summary!$D$1)+11,1),Resources!M100:BH179,0)),Co_Name,Summary!A2,Milestones,Summary!B2,workpackages,Summary!C2)</f>
        <v>#N/A</v>
      </c>
    </row>
    <row r="3" spans="1:58" hidden="1">
      <c r="A3" t="str">
        <f>Ref_Data!E9</f>
        <v>Name_2</v>
      </c>
      <c r="B3">
        <f>Ref_Data!I9</f>
        <v>0</v>
      </c>
      <c r="C3">
        <f>Ref_Data!L9</f>
        <v>0</v>
      </c>
      <c r="D3" s="127" t="e">
        <f ca="1">SUMIFS(INDEX(Resources!M101:BH180,0,MATCH(Summary!$D$1,Resources!M101:BH180,0)):INDEX(Resources!M101:BH180,0,MATCH(DATE(YEAR(Summary!$D$1),MONTH(Summary!$D$1)+11,1),Resources!M101:BH180,0)),Co_Name,Summary!A3,Milestones,Summary!B3,workpackages,Summary!C3)</f>
        <v>#N/A</v>
      </c>
    </row>
    <row r="4" spans="1:58" hidden="1">
      <c r="A4" t="str">
        <f>Ref_Data!E10</f>
        <v>Name_3</v>
      </c>
      <c r="B4">
        <f>Ref_Data!I10</f>
        <v>0</v>
      </c>
      <c r="C4">
        <f>Ref_Data!L10</f>
        <v>0</v>
      </c>
      <c r="D4" s="127" t="e">
        <f ca="1">SUMIFS(INDEX(Resources!M102:BH181,0,MATCH(Summary!$D$1,Resources!M102:BH181,0)):INDEX(Resources!M102:BH181,0,MATCH(DATE(YEAR(Summary!$D$1),MONTH(Summary!$D$1)+11,1),Resources!M102:BH181,0)),Co_Name,Summary!A4,Milestones,Summary!B4,workpackages,Summary!C4)</f>
        <v>#N/A</v>
      </c>
    </row>
    <row r="5" spans="1:58" hidden="1">
      <c r="A5" t="str">
        <f>Ref_Data!E11</f>
        <v>Name_4</v>
      </c>
      <c r="B5">
        <f>Ref_Data!I11</f>
        <v>0</v>
      </c>
      <c r="C5">
        <f>Ref_Data!L11</f>
        <v>0</v>
      </c>
      <c r="D5" s="127" t="e">
        <f ca="1">SUMIFS(INDEX(Resources!M103:BH182,0,MATCH(Summary!$D$1,Resources!M103:BH182,0)):INDEX(Resources!M103:BH182,0,MATCH(DATE(YEAR(Summary!$D$1),MONTH(Summary!$D$1)+11,1),Resources!M103:BH182,0)),Co_Name,Summary!A5,Milestones,Summary!B5,workpackages,Summary!C5)</f>
        <v>#N/A</v>
      </c>
    </row>
    <row r="6" spans="1:58" hidden="1">
      <c r="A6">
        <f>Ref_Data!E12</f>
        <v>0</v>
      </c>
      <c r="B6">
        <f>Ref_Data!I12</f>
        <v>0</v>
      </c>
      <c r="C6">
        <f>Ref_Data!L12</f>
        <v>0</v>
      </c>
      <c r="D6" s="127" t="e">
        <f ca="1">SUMIFS(INDEX(Resources!M104:BH183,0,MATCH(Summary!$D$1,Resources!M104:BH183,0)):INDEX(Resources!M104:BH183,0,MATCH(DATE(YEAR(Summary!$D$1),MONTH(Summary!$D$1)+11,1),Resources!M104:BH183,0)),Co_Name,Summary!A6,Milestones,Summary!B6,workpackages,Summary!C6)</f>
        <v>#N/A</v>
      </c>
    </row>
    <row r="7" spans="1:58" hidden="1">
      <c r="B7">
        <f>Ref_Data!I13</f>
        <v>0</v>
      </c>
      <c r="C7">
        <f>Ref_Data!L13</f>
        <v>0</v>
      </c>
      <c r="D7" s="127" t="e">
        <f ca="1">SUMIFS(INDEX(Resources!M105:BH184,0,MATCH(Summary!$D$1,Resources!M105:BH184,0)):INDEX(Resources!M105:BH184,0,MATCH(DATE(YEAR(Summary!$D$1),MONTH(Summary!$D$1)+11,1),Resources!M105:BH184,0)),Co_Name,Summary!A7,Milestones,Summary!B7,workpackages,Summary!C7)</f>
        <v>#N/A</v>
      </c>
      <c r="F7" s="87"/>
    </row>
    <row r="8" spans="1:58" hidden="1">
      <c r="B8">
        <f>Ref_Data!I14</f>
        <v>0</v>
      </c>
      <c r="C8">
        <f>Ref_Data!L14</f>
        <v>0</v>
      </c>
      <c r="D8" s="127" t="e">
        <f ca="1">SUMIFS(INDEX(Resources!M106:BH185,0,MATCH(Summary!$D$1,Resources!M106:BH185,0)):INDEX(Resources!M106:BH185,0,MATCH(DATE(YEAR(Summary!$D$1),MONTH(Summary!$D$1)+11,1),Resources!M106:BH185,0)),Co_Name,Summary!A8,Milestones,Summary!B8,workpackages,Summary!C8)</f>
        <v>#N/A</v>
      </c>
      <c r="F8" s="125"/>
    </row>
    <row r="9" spans="1:58">
      <c r="B9">
        <f>Ref_Data!I15</f>
        <v>0</v>
      </c>
      <c r="C9">
        <f>Ref_Data!L15</f>
        <v>0</v>
      </c>
      <c r="D9" s="127" t="e">
        <f ca="1">SUMIFS(INDEX(Resources!M107:BH186,0,MATCH(Summary!$D$1,Resources!M107:BH186,0)):INDEX(Resources!M107:BH186,0,MATCH(DATE(YEAR(Summary!$D$1),MONTH(Summary!$D$1)+11,1),Resources!M107:BH186,0)),Co_Name,Summary!A9,Milestones,Summary!B9,workpackages,Summary!C9)</f>
        <v>#N/A</v>
      </c>
      <c r="F9" s="125"/>
    </row>
    <row r="10" spans="1:58">
      <c r="B10">
        <f>Ref_Data!I16</f>
        <v>0</v>
      </c>
      <c r="C10">
        <f>Ref_Data!L16</f>
        <v>0</v>
      </c>
      <c r="D10" s="127" t="e">
        <f ca="1">SUMIFS(INDEX(Resources!M108:BH187,0,MATCH(Summary!$D$1,Resources!M108:BH187,0)):INDEX(Resources!M108:BH187,0,MATCH(DATE(YEAR(Summary!$D$1),MONTH(Summary!$D$1)+11,1),Resources!M108:BH187,0)),Co_Name,Summary!A10,Milestones,Summary!B10,workpackages,Summary!C10)</f>
        <v>#N/A</v>
      </c>
      <c r="F10" s="125"/>
    </row>
    <row r="11" spans="1:58">
      <c r="B11">
        <f>Ref_Data!I17</f>
        <v>0</v>
      </c>
      <c r="C11">
        <f>Ref_Data!L17</f>
        <v>0</v>
      </c>
      <c r="D11" s="127" t="e">
        <f ca="1">SUMIFS(INDEX(Resources!M109:BH188,0,MATCH(Summary!$D$1,Resources!M109:BH188,0)):INDEX(Resources!M109:BH188,0,MATCH(DATE(YEAR(Summary!$D$1),MONTH(Summary!$D$1)+11,1),Resources!M109:BH188,0)),Co_Name,Summary!A11,Milestones,Summary!B11,workpackages,Summary!C11)</f>
        <v>#N/A</v>
      </c>
      <c r="F11" s="125"/>
    </row>
    <row r="12" spans="1:58">
      <c r="B12">
        <f>Ref_Data!I18</f>
        <v>0</v>
      </c>
      <c r="C12">
        <f>Ref_Data!L18</f>
        <v>0</v>
      </c>
      <c r="D12" s="127" t="e">
        <f ca="1">SUMIFS(INDEX(Resources!M110:BH189,0,MATCH(Summary!$D$1,Resources!M110:BH189,0)):INDEX(Resources!M110:BH189,0,MATCH(DATE(YEAR(Summary!$D$1),MONTH(Summary!$D$1)+11,1),Resources!M110:BH189,0)),Co_Name,Summary!A12,Milestones,Summary!B12,workpackages,Summary!C12)</f>
        <v>#N/A</v>
      </c>
    </row>
    <row r="13" spans="1:58">
      <c r="B13">
        <f>Ref_Data!I19</f>
        <v>0</v>
      </c>
      <c r="C13">
        <f>Ref_Data!L19</f>
        <v>0</v>
      </c>
      <c r="D13" s="127" t="e">
        <f ca="1">SUMIFS(INDEX(Resources!M111:BH190,0,MATCH(Summary!$D$1,Resources!M111:BH190,0)):INDEX(Resources!M111:BH190,0,MATCH(DATE(YEAR(Summary!$D$1),MONTH(Summary!$D$1)+11,1),Resources!M111:BH190,0)),Co_Name,Summary!A13,Milestones,Summary!B13,workpackages,Summary!C13)</f>
        <v>#N/A</v>
      </c>
      <c r="F13" s="126"/>
    </row>
    <row r="14" spans="1:58">
      <c r="B14">
        <f>Ref_Data!I20</f>
        <v>0</v>
      </c>
      <c r="C14">
        <f>Ref_Data!L20</f>
        <v>0</v>
      </c>
      <c r="D14" s="127" t="e">
        <f ca="1">SUMIFS(INDEX(Resources!M112:BH191,0,MATCH(Summary!$D$1,Resources!M112:BH191,0)):INDEX(Resources!M112:BH191,0,MATCH(DATE(YEAR(Summary!$D$1),MONTH(Summary!$D$1)+11,1),Resources!M112:BH191,0)),Co_Name,Summary!A14,Milestones,Summary!B14,workpackages,Summary!C14)</f>
        <v>#N/A</v>
      </c>
      <c r="G14" s="3" t="s">
        <v>75</v>
      </c>
      <c r="U14" s="3" t="s">
        <v>75</v>
      </c>
      <c r="AI14" s="3" t="s">
        <v>316</v>
      </c>
    </row>
    <row r="15" spans="1:58">
      <c r="B15">
        <f>Ref_Data!I21</f>
        <v>0</v>
      </c>
      <c r="C15">
        <f>Ref_Data!L21</f>
        <v>0</v>
      </c>
      <c r="D15" s="127" t="e">
        <f ca="1">SUMIFS(INDEX(Resources!M113:BH192,0,MATCH(Summary!$D$1,Resources!M113:BH192,0)):INDEX(Resources!M113:BH192,0,MATCH(DATE(YEAR(Summary!$D$1),MONTH(Summary!$D$1)+11,1),Resources!M113:BH192,0)),Co_Name,Summary!A15,Milestones,Summary!B15,workpackages,Summary!C15)</f>
        <v>#N/A</v>
      </c>
    </row>
    <row r="16" spans="1:58">
      <c r="B16">
        <f>Ref_Data!I22</f>
        <v>0</v>
      </c>
      <c r="C16">
        <f>Ref_Data!L22</f>
        <v>0</v>
      </c>
      <c r="D16" s="127" t="e">
        <f ca="1">SUMIFS(INDEX(Resources!M114:BH193,0,MATCH(Summary!$D$1,Resources!M114:BH193,0)):INDEX(Resources!M114:BH193,0,MATCH(DATE(YEAR(Summary!$D$1),MONTH(Summary!$D$1)+11,1),Resources!M114:BH193,0)),Co_Name,Summary!A16,Milestones,Summary!B16,workpackages,Summary!C16)</f>
        <v>#N/A</v>
      </c>
      <c r="G16" s="3" t="s">
        <v>317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 t="s">
        <v>318</v>
      </c>
      <c r="AJ16" s="3" t="s">
        <v>317</v>
      </c>
      <c r="AV16" s="3" t="s">
        <v>318</v>
      </c>
      <c r="BF16" s="3" t="s">
        <v>319</v>
      </c>
    </row>
    <row r="17" spans="2:58">
      <c r="B17">
        <f>Ref_Data!I23</f>
        <v>0</v>
      </c>
      <c r="C17">
        <f>Ref_Data!L23</f>
        <v>0</v>
      </c>
      <c r="D17" s="127" t="e">
        <f ca="1">SUMIFS(INDEX(Resources!M115:BH194,0,MATCH(Summary!$D$1,Resources!M115:BH194,0)):INDEX(Resources!M115:BH194,0,MATCH(DATE(YEAR(Summary!$D$1),MONTH(Summary!$D$1)+11,1),Resources!M115:BH194,0)),Co_Name,Summary!A17,Milestones,Summary!B17,workpackages,Summary!C17)</f>
        <v>#N/A</v>
      </c>
    </row>
    <row r="18" spans="2:58" s="26" customFormat="1" ht="42.6" customHeight="1">
      <c r="B18" s="26">
        <f>Ref_Data!I24</f>
        <v>0</v>
      </c>
      <c r="C18" s="26">
        <f>Ref_Data!L24</f>
        <v>0</v>
      </c>
      <c r="D18" s="127" t="e">
        <f ca="1">SUMIFS(INDEX(Resources!M116:BH195,0,MATCH(Summary!$D$1,Resources!M116:BH195,0)):INDEX(Resources!M116:BH195,0,MATCH(DATE(YEAR(Summary!$D$1),MONTH(Summary!$D$1)+11,1),Resources!M116:BH195,0)),Co_Name,Summary!A18,Milestones,Summary!B18,workpackages,Summary!C18)</f>
        <v>#N/A</v>
      </c>
      <c r="G18" s="345" t="s">
        <v>320</v>
      </c>
      <c r="H18" s="346" t="s">
        <v>321</v>
      </c>
      <c r="I18" s="346" t="s">
        <v>322</v>
      </c>
      <c r="J18" s="346" t="s">
        <v>323</v>
      </c>
      <c r="K18" s="346" t="s">
        <v>324</v>
      </c>
      <c r="L18" s="346" t="s">
        <v>325</v>
      </c>
      <c r="M18" s="346" t="s">
        <v>326</v>
      </c>
      <c r="N18" s="346" t="s">
        <v>327</v>
      </c>
      <c r="O18" s="346" t="s">
        <v>328</v>
      </c>
      <c r="P18" s="346" t="s">
        <v>329</v>
      </c>
      <c r="Q18" s="346" t="s">
        <v>330</v>
      </c>
      <c r="R18" s="346" t="s">
        <v>331</v>
      </c>
      <c r="S18" s="349" t="s">
        <v>332</v>
      </c>
      <c r="U18" s="345" t="s">
        <v>320</v>
      </c>
      <c r="V18" s="347" t="s">
        <v>333</v>
      </c>
      <c r="W18" s="347" t="s">
        <v>334</v>
      </c>
      <c r="X18" s="347" t="s">
        <v>335</v>
      </c>
      <c r="Y18" s="347" t="s">
        <v>336</v>
      </c>
      <c r="Z18" s="347" t="s">
        <v>337</v>
      </c>
      <c r="AA18" s="347" t="s">
        <v>338</v>
      </c>
      <c r="AB18" s="347" t="s">
        <v>339</v>
      </c>
      <c r="AC18" s="347" t="s">
        <v>340</v>
      </c>
      <c r="AD18" s="347" t="s">
        <v>341</v>
      </c>
      <c r="AE18" s="347" t="s">
        <v>342</v>
      </c>
      <c r="AF18" s="347" t="s">
        <v>343</v>
      </c>
      <c r="AG18" s="348" t="s">
        <v>344</v>
      </c>
      <c r="AI18" s="345" t="s">
        <v>320</v>
      </c>
      <c r="AJ18" s="346" t="s">
        <v>345</v>
      </c>
      <c r="AK18" s="346" t="s">
        <v>346</v>
      </c>
      <c r="AL18" s="346" t="s">
        <v>347</v>
      </c>
      <c r="AM18" s="346" t="s">
        <v>348</v>
      </c>
      <c r="AN18" s="346" t="s">
        <v>349</v>
      </c>
      <c r="AO18" s="346" t="s">
        <v>350</v>
      </c>
      <c r="AP18" s="346" t="s">
        <v>351</v>
      </c>
      <c r="AQ18" s="346" t="s">
        <v>352</v>
      </c>
      <c r="AR18" s="346" t="s">
        <v>353</v>
      </c>
      <c r="AS18" s="346" t="s">
        <v>354</v>
      </c>
      <c r="AT18" s="346" t="s">
        <v>355</v>
      </c>
      <c r="AU18" s="346" t="s">
        <v>356</v>
      </c>
      <c r="AV18" s="347" t="s">
        <v>357</v>
      </c>
      <c r="AW18" s="347" t="s">
        <v>358</v>
      </c>
      <c r="AX18" s="347" t="s">
        <v>359</v>
      </c>
      <c r="AY18" s="347" t="s">
        <v>360</v>
      </c>
      <c r="AZ18" s="347" t="s">
        <v>361</v>
      </c>
      <c r="BA18" s="347" t="s">
        <v>362</v>
      </c>
      <c r="BB18" s="347" t="s">
        <v>363</v>
      </c>
      <c r="BC18" s="347" t="s">
        <v>364</v>
      </c>
      <c r="BD18" s="348" t="s">
        <v>365</v>
      </c>
      <c r="BF18" s="344" t="s">
        <v>366</v>
      </c>
    </row>
    <row r="19" spans="2:58">
      <c r="B19">
        <f>Ref_Data!I25</f>
        <v>0</v>
      </c>
      <c r="C19">
        <f>Ref_Data!L25</f>
        <v>0</v>
      </c>
      <c r="D19" s="127" t="e">
        <f ca="1">SUMIFS(INDEX(Resources!M117:BH196,0,MATCH(Summary!$D$1,Resources!M117:BH196,0)):INDEX(Resources!M117:BH196,0,MATCH(DATE(YEAR(Summary!$D$1),MONTH(Summary!$D$1)+11,1),Resources!M117:BH196,0)),Co_Name,Summary!A19,Milestones,Summary!B19,workpackages,Summary!C19)</f>
        <v>#N/A</v>
      </c>
      <c r="G19" s="49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U19" s="49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I19" s="49" t="s">
        <v>223</v>
      </c>
      <c r="AJ19" s="133">
        <v>0</v>
      </c>
      <c r="AK19" s="133">
        <v>0</v>
      </c>
      <c r="AL19" s="133">
        <v>0</v>
      </c>
      <c r="AM19" s="133">
        <v>0</v>
      </c>
      <c r="AN19" s="133">
        <v>0</v>
      </c>
      <c r="AO19" s="133">
        <v>0</v>
      </c>
      <c r="AP19" s="133">
        <v>0</v>
      </c>
      <c r="AQ19" s="133">
        <v>0</v>
      </c>
      <c r="AR19" s="133">
        <v>0</v>
      </c>
      <c r="AS19" s="133">
        <v>0</v>
      </c>
      <c r="AT19" s="133">
        <v>0</v>
      </c>
      <c r="AU19" s="133">
        <v>0</v>
      </c>
      <c r="AV19" s="133">
        <v>0</v>
      </c>
      <c r="AW19" s="133">
        <v>0</v>
      </c>
      <c r="AX19" s="133">
        <v>0</v>
      </c>
      <c r="AY19" s="133">
        <v>0</v>
      </c>
      <c r="AZ19" s="133">
        <v>0</v>
      </c>
      <c r="BA19" s="133">
        <v>0</v>
      </c>
      <c r="BB19" s="133">
        <v>0</v>
      </c>
      <c r="BC19" s="133">
        <v>0</v>
      </c>
      <c r="BD19" s="133">
        <v>0</v>
      </c>
      <c r="BF19" s="350">
        <f>SUM(Retained_Risk)</f>
        <v>16000</v>
      </c>
    </row>
    <row r="20" spans="2:58">
      <c r="C20">
        <f>Ref_Data!L26</f>
        <v>0</v>
      </c>
      <c r="D20" s="127" t="e">
        <f ca="1">SUMIFS(INDEX(Resources!M118:BH197,0,MATCH(Summary!$D$1,Resources!M118:BH197,0)):INDEX(Resources!M118:BH197,0,MATCH(DATE(YEAR(Summary!$D$1),MONTH(Summary!$D$1)+11,1),Resources!M118:BH197,0)),Co_Name,Summary!A20,Milestones,Summary!B20,workpackages,Summary!C20)</f>
        <v>#N/A</v>
      </c>
      <c r="G20" s="128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U20" s="128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I20" s="128" t="s">
        <v>367</v>
      </c>
      <c r="AJ20" s="133">
        <v>0</v>
      </c>
      <c r="AK20" s="133">
        <v>0</v>
      </c>
      <c r="AL20" s="133">
        <v>0</v>
      </c>
      <c r="AM20" s="133">
        <v>0</v>
      </c>
      <c r="AN20" s="133">
        <v>0</v>
      </c>
      <c r="AO20" s="133">
        <v>0</v>
      </c>
      <c r="AP20" s="133">
        <v>0</v>
      </c>
      <c r="AQ20" s="133">
        <v>0</v>
      </c>
      <c r="AR20" s="133">
        <v>0</v>
      </c>
      <c r="AS20" s="133">
        <v>0</v>
      </c>
      <c r="AT20" s="133">
        <v>0</v>
      </c>
      <c r="AU20" s="133">
        <v>0</v>
      </c>
      <c r="AV20" s="133">
        <v>0</v>
      </c>
      <c r="AW20" s="133">
        <v>0</v>
      </c>
      <c r="AX20" s="133">
        <v>0</v>
      </c>
      <c r="AY20" s="133">
        <v>0</v>
      </c>
      <c r="AZ20" s="133">
        <v>0</v>
      </c>
      <c r="BA20" s="133">
        <v>0</v>
      </c>
      <c r="BB20" s="133">
        <v>0</v>
      </c>
      <c r="BC20" s="133">
        <v>0</v>
      </c>
      <c r="BD20" s="133">
        <v>0</v>
      </c>
    </row>
    <row r="21" spans="2:58">
      <c r="C21">
        <f>Ref_Data!L27</f>
        <v>0</v>
      </c>
      <c r="D21" s="127" t="e">
        <f ca="1">SUMIFS(INDEX(Resources!M119:BH198,0,MATCH(Summary!$D$1,Resources!M119:BH198,0)):INDEX(Resources!M119:BH198,0,MATCH(DATE(YEAR(Summary!$D$1),MONTH(Summary!$D$1)+11,1),Resources!M119:BH198,0)),Co_Name,Summary!A21,Milestones,Summary!B21,workpackages,Summary!C21)</f>
        <v>#N/A</v>
      </c>
      <c r="G21" s="129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U21" s="129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0</v>
      </c>
      <c r="AE21" s="133">
        <v>0</v>
      </c>
      <c r="AF21" s="133">
        <v>0</v>
      </c>
      <c r="AG21" s="133">
        <v>0</v>
      </c>
      <c r="AI21" s="49" t="s">
        <v>368</v>
      </c>
      <c r="AJ21" s="133">
        <v>0</v>
      </c>
      <c r="AK21" s="133">
        <v>0</v>
      </c>
      <c r="AL21" s="133">
        <v>0</v>
      </c>
      <c r="AM21" s="133">
        <v>0</v>
      </c>
      <c r="AN21" s="133">
        <v>0</v>
      </c>
      <c r="AO21" s="133">
        <v>0</v>
      </c>
      <c r="AP21" s="133">
        <v>0</v>
      </c>
      <c r="AQ21" s="133">
        <v>0</v>
      </c>
      <c r="AR21" s="133">
        <v>0</v>
      </c>
      <c r="AS21" s="133">
        <v>0</v>
      </c>
      <c r="AT21" s="133">
        <v>0</v>
      </c>
      <c r="AU21" s="133">
        <v>0</v>
      </c>
      <c r="AV21" s="133">
        <v>0</v>
      </c>
      <c r="AW21" s="133">
        <v>0</v>
      </c>
      <c r="AX21" s="133">
        <v>0</v>
      </c>
      <c r="AY21" s="133">
        <v>0</v>
      </c>
      <c r="AZ21" s="133">
        <v>0</v>
      </c>
      <c r="BA21" s="133">
        <v>0</v>
      </c>
      <c r="BB21" s="133">
        <v>0</v>
      </c>
      <c r="BC21" s="133">
        <v>0</v>
      </c>
      <c r="BD21" s="133">
        <v>0</v>
      </c>
    </row>
    <row r="22" spans="2:58">
      <c r="C22">
        <f>Ref_Data!L28</f>
        <v>0</v>
      </c>
      <c r="D22" s="127" t="e">
        <f ca="1">SUMIFS(INDEX(Resources!M120:BH199,0,MATCH(Summary!$D$1,Resources!M120:BH199,0)):INDEX(Resources!M120:BH199,0,MATCH(DATE(YEAR(Summary!$D$1),MONTH(Summary!$D$1)+11,1),Resources!M120:BH199,0)),Co_Name,Summary!A22,Milestones,Summary!B22,workpackages,Summary!C22)</f>
        <v>#N/A</v>
      </c>
      <c r="G22" s="49" t="s">
        <v>368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U22" s="49" t="s">
        <v>368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33">
        <v>0</v>
      </c>
    </row>
    <row r="23" spans="2:58">
      <c r="C23">
        <f>Ref_Data!L29</f>
        <v>0</v>
      </c>
      <c r="D23" s="127" t="e">
        <f ca="1">SUMIFS(INDEX(Resources!M121:BH200,0,MATCH(Summary!$D$1,Resources!M121:BH200,0)):INDEX(Resources!M121:BH200,0,MATCH(DATE(YEAR(Summary!$D$1),MONTH(Summary!$D$1)+11,1),Resources!M121:BH200,0)),Co_Name,Summary!A23,Milestones,Summary!B23,workpackages,Summary!C23)</f>
        <v>#N/A</v>
      </c>
    </row>
    <row r="24" spans="2:58">
      <c r="C24">
        <f>Ref_Data!L30</f>
        <v>0</v>
      </c>
      <c r="D24" s="127" t="e">
        <f ca="1">SUMIFS(INDEX(Resources!M122:BH201,0,MATCH(Summary!$D$1,Resources!M122:BH201,0)):INDEX(Resources!M122:BH201,0,MATCH(DATE(YEAR(Summary!$D$1),MONTH(Summary!$D$1)+11,1),Resources!M122:BH201,0)),Co_Name,Summary!A24,Milestones,Summary!B24,workpackages,Summary!C24)</f>
        <v>#N/A</v>
      </c>
    </row>
    <row r="25" spans="2:58">
      <c r="C25">
        <f>Ref_Data!L31</f>
        <v>0</v>
      </c>
      <c r="D25" s="127" t="e">
        <f ca="1">SUMIFS(INDEX(Resources!M123:BH202,0,MATCH(Summary!$D$1,Resources!M123:BH202,0)):INDEX(Resources!M123:BH202,0,MATCH(DATE(YEAR(Summary!$D$1),MONTH(Summary!$D$1)+11,1),Resources!M123:BH202,0)),Co_Name,Summary!A25,Milestones,Summary!B25,workpackages,Summary!C25)</f>
        <v>#N/A</v>
      </c>
    </row>
    <row r="26" spans="2:58">
      <c r="C26">
        <f>Ref_Data!L32</f>
        <v>0</v>
      </c>
      <c r="D26" s="127" t="e">
        <f ca="1">SUMIFS(INDEX(Resources!M124:BH203,0,MATCH(Summary!$D$1,Resources!M124:BH203,0)):INDEX(Resources!M124:BH203,0,MATCH(DATE(YEAR(Summary!$D$1),MONTH(Summary!$D$1)+11,1),Resources!M124:BH203,0)),Co_Name,Summary!A26,Milestones,Summary!B26,workpackages,Summary!C26)</f>
        <v>#N/A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20" fitToHeight="2" orientation="landscape" verticalDpi="0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6BC6-1FA4-49A1-B772-78E3A6A719B1}">
  <dimension ref="L10:T32"/>
  <sheetViews>
    <sheetView showGridLines="0" topLeftCell="A12" zoomScale="85" zoomScaleNormal="85" workbookViewId="0">
      <selection activeCell="O22" sqref="O22"/>
    </sheetView>
  </sheetViews>
  <sheetFormatPr defaultRowHeight="15"/>
  <cols>
    <col min="12" max="12" width="17.42578125" bestFit="1" customWidth="1"/>
    <col min="13" max="13" width="12.140625" customWidth="1"/>
    <col min="14" max="14" width="25" style="26" customWidth="1"/>
    <col min="15" max="15" width="29" style="26" bestFit="1" customWidth="1"/>
    <col min="16" max="16" width="28.140625" customWidth="1"/>
    <col min="17" max="17" width="5.28515625" customWidth="1"/>
    <col min="18" max="18" width="34.85546875" customWidth="1"/>
    <col min="19" max="19" width="12.7109375" customWidth="1"/>
  </cols>
  <sheetData>
    <row r="10" spans="12:20" ht="45">
      <c r="M10" s="359" t="s">
        <v>369</v>
      </c>
      <c r="N10" s="360" t="s">
        <v>370</v>
      </c>
      <c r="O10" s="360" t="s">
        <v>371</v>
      </c>
      <c r="P10" s="360" t="s">
        <v>372</v>
      </c>
      <c r="R10" s="360" t="s">
        <v>373</v>
      </c>
      <c r="S10" s="360" t="s">
        <v>374</v>
      </c>
      <c r="T10" s="360" t="s">
        <v>375</v>
      </c>
    </row>
    <row r="11" spans="12:20" ht="21">
      <c r="L11" s="384" t="s">
        <v>376</v>
      </c>
      <c r="M11" s="385">
        <v>1</v>
      </c>
      <c r="N11" s="386">
        <v>-0.05</v>
      </c>
      <c r="O11" s="386">
        <v>-0.25</v>
      </c>
      <c r="P11" s="383"/>
      <c r="R11" s="390" t="s">
        <v>377</v>
      </c>
      <c r="S11" s="379" t="s">
        <v>378</v>
      </c>
      <c r="T11" s="358">
        <f>P12*0.2</f>
        <v>17.100000000000001</v>
      </c>
    </row>
    <row r="12" spans="12:20" ht="21">
      <c r="L12" s="363" t="s">
        <v>379</v>
      </c>
      <c r="M12" s="389">
        <v>120</v>
      </c>
      <c r="N12" s="387">
        <v>120</v>
      </c>
      <c r="O12" s="387">
        <f>N14</f>
        <v>114</v>
      </c>
      <c r="P12" s="388">
        <f>O14</f>
        <v>85.5</v>
      </c>
      <c r="R12" s="391" t="s">
        <v>380</v>
      </c>
      <c r="S12" s="380" t="s">
        <v>381</v>
      </c>
      <c r="T12" s="358">
        <f>P12*0.6</f>
        <v>51.3</v>
      </c>
    </row>
    <row r="13" spans="12:20">
      <c r="L13" s="363" t="s">
        <v>382</v>
      </c>
      <c r="M13" s="369">
        <v>0</v>
      </c>
      <c r="N13" s="370">
        <f>N12*N11</f>
        <v>-6</v>
      </c>
      <c r="O13" s="371">
        <f>O12*O11</f>
        <v>-28.5</v>
      </c>
      <c r="P13" s="372"/>
      <c r="R13" s="390" t="s">
        <v>377</v>
      </c>
      <c r="S13" s="381" t="s">
        <v>383</v>
      </c>
      <c r="T13" s="378">
        <f>P12*0.2</f>
        <v>17.100000000000001</v>
      </c>
    </row>
    <row r="14" spans="12:20">
      <c r="L14" s="363" t="s">
        <v>384</v>
      </c>
      <c r="M14" s="369">
        <v>120</v>
      </c>
      <c r="N14" s="370">
        <f>N12+N13</f>
        <v>114</v>
      </c>
      <c r="O14" s="371">
        <f>O12+O13</f>
        <v>85.5</v>
      </c>
      <c r="P14" s="372"/>
      <c r="R14" s="382"/>
      <c r="S14" s="49"/>
      <c r="T14" s="377">
        <f>SUM(T11:T13)</f>
        <v>85.5</v>
      </c>
    </row>
    <row r="15" spans="12:20">
      <c r="L15" s="3"/>
      <c r="M15" s="361"/>
      <c r="N15" s="362"/>
      <c r="O15" s="362"/>
      <c r="P15" s="364"/>
      <c r="Q15" s="49"/>
      <c r="R15" s="49"/>
      <c r="S15" s="49"/>
      <c r="T15" s="354"/>
    </row>
    <row r="16" spans="12:20">
      <c r="L16" s="363" t="s">
        <v>385</v>
      </c>
      <c r="M16" s="374" t="s">
        <v>386</v>
      </c>
      <c r="N16" s="375">
        <v>10</v>
      </c>
      <c r="O16" s="375">
        <v>60</v>
      </c>
      <c r="P16" s="376">
        <v>180</v>
      </c>
      <c r="Q16" s="49"/>
      <c r="R16" s="49"/>
      <c r="S16" s="49"/>
      <c r="T16" s="354"/>
    </row>
    <row r="17" spans="12:20">
      <c r="L17" s="363" t="s">
        <v>387</v>
      </c>
      <c r="M17" s="373" t="s">
        <v>388</v>
      </c>
      <c r="N17" s="370">
        <f>(N12*N16)/60</f>
        <v>20</v>
      </c>
      <c r="O17" s="370">
        <f>(O12*O16)/60</f>
        <v>114</v>
      </c>
      <c r="P17" s="372">
        <f>(P12*P16)/60</f>
        <v>256.5</v>
      </c>
      <c r="T17" s="354"/>
    </row>
    <row r="18" spans="12:20">
      <c r="L18" s="363" t="s">
        <v>389</v>
      </c>
      <c r="M18" s="373" t="s">
        <v>388</v>
      </c>
      <c r="N18" s="370">
        <v>6</v>
      </c>
      <c r="O18" s="370">
        <v>12</v>
      </c>
      <c r="P18" s="372">
        <f>8*6</f>
        <v>48</v>
      </c>
      <c r="T18" s="354"/>
    </row>
    <row r="19" spans="12:20">
      <c r="L19" s="365" t="s">
        <v>390</v>
      </c>
      <c r="M19" s="366" t="s">
        <v>391</v>
      </c>
      <c r="N19" s="367">
        <f>ROUNDUP((N17/N18),0)</f>
        <v>4</v>
      </c>
      <c r="O19" s="367">
        <f>ROUNDUP((O17/O18),0)</f>
        <v>10</v>
      </c>
      <c r="P19" s="368">
        <f>ROUNDUP((P17/P18),0)</f>
        <v>6</v>
      </c>
    </row>
    <row r="20" spans="12:20">
      <c r="N20" s="357"/>
      <c r="O20" s="357"/>
      <c r="P20" s="356"/>
    </row>
    <row r="21" spans="12:20">
      <c r="M21" s="3" t="s">
        <v>392</v>
      </c>
      <c r="N21" s="4" t="s">
        <v>393</v>
      </c>
      <c r="O21" s="3" t="s">
        <v>394</v>
      </c>
    </row>
    <row r="22" spans="12:20" ht="240">
      <c r="N22" s="25" t="s">
        <v>395</v>
      </c>
      <c r="O22" s="355" t="s">
        <v>396</v>
      </c>
    </row>
    <row r="23" spans="12:20">
      <c r="O23" s="4" t="s">
        <v>397</v>
      </c>
    </row>
    <row r="24" spans="12:20" ht="45">
      <c r="O24" s="26" t="s">
        <v>398</v>
      </c>
    </row>
    <row r="25" spans="12:20" ht="30">
      <c r="O25" s="26" t="s">
        <v>399</v>
      </c>
    </row>
    <row r="26" spans="12:20" ht="30">
      <c r="O26" s="26" t="s">
        <v>400</v>
      </c>
    </row>
    <row r="27" spans="12:20" ht="45">
      <c r="O27" s="26" t="s">
        <v>401</v>
      </c>
    </row>
    <row r="28" spans="12:20" ht="45">
      <c r="O28" s="26" t="s">
        <v>402</v>
      </c>
    </row>
    <row r="29" spans="12:20" ht="30">
      <c r="O29" s="26" t="s">
        <v>403</v>
      </c>
    </row>
    <row r="30" spans="12:20">
      <c r="O30" s="26" t="s">
        <v>404</v>
      </c>
    </row>
    <row r="31" spans="12:20" ht="45">
      <c r="O31" s="26" t="s">
        <v>405</v>
      </c>
    </row>
    <row r="32" spans="12:20" ht="30">
      <c r="O32" s="26" t="s">
        <v>406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DD88-A36C-47A2-8B85-75FE97F0FF9D}">
  <dimension ref="C2:D100"/>
  <sheetViews>
    <sheetView showGridLines="0" view="pageBreakPreview" zoomScale="97" zoomScaleNormal="100" workbookViewId="0">
      <selection activeCell="G73" sqref="G73"/>
    </sheetView>
  </sheetViews>
  <sheetFormatPr defaultRowHeight="15"/>
  <cols>
    <col min="3" max="3" width="118.42578125" style="26" customWidth="1"/>
    <col min="4" max="4" width="12.85546875" customWidth="1"/>
    <col min="5" max="5" width="0.7109375" customWidth="1"/>
  </cols>
  <sheetData>
    <row r="2" spans="3:4">
      <c r="C2" s="123" t="s">
        <v>25</v>
      </c>
    </row>
    <row r="4" spans="3:4">
      <c r="C4" s="123" t="s">
        <v>26</v>
      </c>
    </row>
    <row r="5" spans="3:4">
      <c r="C5" s="120"/>
    </row>
    <row r="6" spans="3:4">
      <c r="C6" s="120"/>
    </row>
    <row r="7" spans="3:4">
      <c r="C7" s="120"/>
    </row>
    <row r="8" spans="3:4">
      <c r="C8" s="121"/>
    </row>
    <row r="9" spans="3:4">
      <c r="C9" s="122" t="s">
        <v>27</v>
      </c>
    </row>
    <row r="10" spans="3:4">
      <c r="C10" s="120"/>
    </row>
    <row r="11" spans="3:4">
      <c r="C11" s="120"/>
    </row>
    <row r="12" spans="3:4">
      <c r="C12" s="120" t="s">
        <v>28</v>
      </c>
    </row>
    <row r="13" spans="3:4">
      <c r="C13" s="121"/>
    </row>
    <row r="14" spans="3:4">
      <c r="C14" s="119" t="s">
        <v>29</v>
      </c>
    </row>
    <row r="15" spans="3:4">
      <c r="C15" s="120"/>
      <c r="D15" s="26" t="s">
        <v>30</v>
      </c>
    </row>
    <row r="16" spans="3:4">
      <c r="C16" s="120"/>
    </row>
    <row r="17" spans="3:3">
      <c r="C17" s="120" t="s">
        <v>31</v>
      </c>
    </row>
    <row r="18" spans="3:3">
      <c r="C18" s="121"/>
    </row>
    <row r="19" spans="3:3">
      <c r="C19" s="119" t="s">
        <v>32</v>
      </c>
    </row>
    <row r="20" spans="3:3">
      <c r="C20" s="120"/>
    </row>
    <row r="21" spans="3:3">
      <c r="C21" s="120"/>
    </row>
    <row r="22" spans="3:3">
      <c r="C22" s="120"/>
    </row>
    <row r="23" spans="3:3">
      <c r="C23" s="121"/>
    </row>
    <row r="24" spans="3:3">
      <c r="C24" s="119" t="s">
        <v>33</v>
      </c>
    </row>
    <row r="25" spans="3:3">
      <c r="C25" s="120"/>
    </row>
    <row r="26" spans="3:3">
      <c r="C26" s="120"/>
    </row>
    <row r="27" spans="3:3">
      <c r="C27" s="120"/>
    </row>
    <row r="28" spans="3:3">
      <c r="C28" s="121"/>
    </row>
    <row r="30" spans="3:3">
      <c r="C30" s="141" t="s">
        <v>34</v>
      </c>
    </row>
    <row r="31" spans="3:3">
      <c r="C31" s="123" t="s">
        <v>35</v>
      </c>
    </row>
    <row r="33" spans="3:4" ht="30">
      <c r="C33" s="26" t="s">
        <v>36</v>
      </c>
    </row>
    <row r="35" spans="3:4">
      <c r="C35" s="123" t="s">
        <v>37</v>
      </c>
    </row>
    <row r="37" spans="3:4">
      <c r="C37" s="26" t="s">
        <v>38</v>
      </c>
    </row>
    <row r="38" spans="3:4">
      <c r="C38" s="26" t="s">
        <v>39</v>
      </c>
    </row>
    <row r="40" spans="3:4">
      <c r="C40" s="123" t="s">
        <v>40</v>
      </c>
    </row>
    <row r="42" spans="3:4">
      <c r="C42" s="124" t="s">
        <v>41</v>
      </c>
      <c r="D42" s="124" t="s">
        <v>42</v>
      </c>
    </row>
    <row r="43" spans="3:4">
      <c r="C43" t="s">
        <v>43</v>
      </c>
      <c r="D43" t="s">
        <v>44</v>
      </c>
    </row>
    <row r="44" spans="3:4">
      <c r="C44" t="s">
        <v>45</v>
      </c>
      <c r="D44" t="s">
        <v>46</v>
      </c>
    </row>
    <row r="45" spans="3:4">
      <c r="C45" t="s">
        <v>47</v>
      </c>
      <c r="D45" t="s">
        <v>48</v>
      </c>
    </row>
    <row r="46" spans="3:4">
      <c r="C46" t="s">
        <v>49</v>
      </c>
      <c r="D46" t="s">
        <v>50</v>
      </c>
    </row>
    <row r="47" spans="3:4">
      <c r="C47" t="s">
        <v>51</v>
      </c>
      <c r="D47" t="s">
        <v>52</v>
      </c>
    </row>
    <row r="48" spans="3:4">
      <c r="C48" s="140" t="s">
        <v>53</v>
      </c>
      <c r="D48" t="s">
        <v>54</v>
      </c>
    </row>
    <row r="49" spans="3:4">
      <c r="C49" s="140" t="s">
        <v>55</v>
      </c>
      <c r="D49" t="s">
        <v>56</v>
      </c>
    </row>
    <row r="50" spans="3:4">
      <c r="C50" s="140" t="s">
        <v>57</v>
      </c>
      <c r="D50" t="s">
        <v>58</v>
      </c>
    </row>
    <row r="51" spans="3:4">
      <c r="C51" s="140" t="s">
        <v>59</v>
      </c>
      <c r="D51" t="s">
        <v>60</v>
      </c>
    </row>
    <row r="52" spans="3:4">
      <c r="C52" t="s">
        <v>61</v>
      </c>
      <c r="D52" t="s">
        <v>62</v>
      </c>
    </row>
    <row r="53" spans="3:4">
      <c r="C53" t="s">
        <v>63</v>
      </c>
      <c r="D53" t="s">
        <v>64</v>
      </c>
    </row>
    <row r="54" spans="3:4">
      <c r="C54" t="s">
        <v>65</v>
      </c>
      <c r="D54" t="s">
        <v>66</v>
      </c>
    </row>
    <row r="55" spans="3:4">
      <c r="C55" t="s">
        <v>67</v>
      </c>
      <c r="D55" t="s">
        <v>68</v>
      </c>
    </row>
    <row r="56" spans="3:4">
      <c r="C56" s="140" t="s">
        <v>69</v>
      </c>
      <c r="D56" t="s">
        <v>70</v>
      </c>
    </row>
    <row r="57" spans="3:4">
      <c r="C57" s="140" t="s">
        <v>71</v>
      </c>
      <c r="D57" t="s">
        <v>72</v>
      </c>
    </row>
    <row r="58" spans="3:4">
      <c r="C58" t="s">
        <v>73</v>
      </c>
      <c r="D58" t="s">
        <v>74</v>
      </c>
    </row>
    <row r="59" spans="3:4">
      <c r="C59"/>
    </row>
    <row r="60" spans="3:4">
      <c r="C60" s="123" t="s">
        <v>75</v>
      </c>
    </row>
    <row r="61" spans="3:4">
      <c r="C61"/>
    </row>
    <row r="62" spans="3:4">
      <c r="C62" s="124" t="s">
        <v>41</v>
      </c>
      <c r="D62" s="124" t="s">
        <v>42</v>
      </c>
    </row>
    <row r="63" spans="3:4">
      <c r="C63" t="s">
        <v>76</v>
      </c>
      <c r="D63" t="s">
        <v>77</v>
      </c>
    </row>
    <row r="64" spans="3:4">
      <c r="C64" s="140" t="s">
        <v>78</v>
      </c>
      <c r="D64" s="26" t="s">
        <v>44</v>
      </c>
    </row>
    <row r="65" spans="3:4">
      <c r="C65" t="s">
        <v>79</v>
      </c>
      <c r="D65" s="26" t="s">
        <v>80</v>
      </c>
    </row>
    <row r="66" spans="3:4">
      <c r="C66" t="s">
        <v>81</v>
      </c>
      <c r="D66" s="26" t="s">
        <v>82</v>
      </c>
    </row>
    <row r="67" spans="3:4">
      <c r="C67" t="s">
        <v>83</v>
      </c>
      <c r="D67" s="26" t="s">
        <v>48</v>
      </c>
    </row>
    <row r="68" spans="3:4">
      <c r="C68" t="s">
        <v>84</v>
      </c>
      <c r="D68" s="26" t="s">
        <v>50</v>
      </c>
    </row>
    <row r="69" spans="3:4">
      <c r="C69" t="s">
        <v>85</v>
      </c>
      <c r="D69" s="26" t="s">
        <v>52</v>
      </c>
    </row>
    <row r="71" spans="3:4">
      <c r="C71" s="123" t="s">
        <v>86</v>
      </c>
    </row>
    <row r="72" spans="3:4">
      <c r="C72"/>
    </row>
    <row r="73" spans="3:4">
      <c r="C73" s="124" t="s">
        <v>41</v>
      </c>
      <c r="D73" s="124" t="s">
        <v>42</v>
      </c>
    </row>
    <row r="74" spans="3:4">
      <c r="C74" t="s">
        <v>87</v>
      </c>
      <c r="D74" s="26" t="s">
        <v>88</v>
      </c>
    </row>
    <row r="75" spans="3:4">
      <c r="C75" s="140" t="s">
        <v>89</v>
      </c>
      <c r="D75" s="26" t="s">
        <v>44</v>
      </c>
    </row>
    <row r="76" spans="3:4">
      <c r="C76" t="s">
        <v>90</v>
      </c>
      <c r="D76" s="26" t="s">
        <v>48</v>
      </c>
    </row>
    <row r="77" spans="3:4">
      <c r="C77" t="s">
        <v>91</v>
      </c>
      <c r="D77" s="26" t="s">
        <v>50</v>
      </c>
    </row>
    <row r="78" spans="3:4">
      <c r="C78" t="s">
        <v>92</v>
      </c>
      <c r="D78" s="26" t="s">
        <v>52</v>
      </c>
    </row>
    <row r="79" spans="3:4">
      <c r="C79" t="s">
        <v>93</v>
      </c>
      <c r="D79" s="26" t="s">
        <v>54</v>
      </c>
    </row>
    <row r="80" spans="3:4">
      <c r="C80" s="140" t="s">
        <v>94</v>
      </c>
      <c r="D80" s="26" t="s">
        <v>56</v>
      </c>
    </row>
    <row r="81" spans="3:4">
      <c r="C81" t="s">
        <v>95</v>
      </c>
      <c r="D81" s="26" t="s">
        <v>58</v>
      </c>
    </row>
    <row r="82" spans="3:4">
      <c r="C82" t="s">
        <v>96</v>
      </c>
      <c r="D82" s="26" t="s">
        <v>60</v>
      </c>
    </row>
    <row r="84" spans="3:4">
      <c r="C84" s="123" t="s">
        <v>97</v>
      </c>
    </row>
    <row r="85" spans="3:4">
      <c r="C85"/>
    </row>
    <row r="86" spans="3:4">
      <c r="C86" s="124" t="s">
        <v>41</v>
      </c>
      <c r="D86" s="124" t="s">
        <v>42</v>
      </c>
    </row>
    <row r="87" spans="3:4" ht="30">
      <c r="C87" s="26" t="s">
        <v>98</v>
      </c>
    </row>
    <row r="88" spans="3:4" ht="30">
      <c r="C88" s="26" t="s">
        <v>99</v>
      </c>
      <c r="D88" t="s">
        <v>60</v>
      </c>
    </row>
    <row r="91" spans="3:4">
      <c r="C91" s="123" t="s">
        <v>100</v>
      </c>
    </row>
    <row r="93" spans="3:4">
      <c r="C93" s="26" t="s">
        <v>101</v>
      </c>
    </row>
    <row r="95" spans="3:4">
      <c r="C95" s="123" t="s">
        <v>102</v>
      </c>
    </row>
    <row r="97" spans="3:4">
      <c r="C97" s="124" t="s">
        <v>41</v>
      </c>
      <c r="D97" s="124" t="s">
        <v>42</v>
      </c>
    </row>
    <row r="98" spans="3:4">
      <c r="C98" s="26" t="s">
        <v>103</v>
      </c>
      <c r="D98" t="s">
        <v>88</v>
      </c>
    </row>
    <row r="99" spans="3:4">
      <c r="C99" s="26" t="s">
        <v>104</v>
      </c>
      <c r="D99" t="s">
        <v>105</v>
      </c>
    </row>
    <row r="100" spans="3:4">
      <c r="C100" s="26" t="s">
        <v>106</v>
      </c>
      <c r="D100" t="s">
        <v>44</v>
      </c>
    </row>
  </sheetData>
  <sheetProtection selectLockedCells="1"/>
  <pageMargins left="0.7" right="0.7" top="0.75" bottom="0.75" header="0.3" footer="0.3"/>
  <pageSetup paperSize="9" scale="60" orientation="portrait" verticalDpi="0" r:id="rId1"/>
  <rowBreaks count="1" manualBreakCount="1">
    <brk id="59" min="1" max="4" man="1"/>
  </rowBreaks>
  <colBreaks count="1" manualBreakCount="1">
    <brk id="2" max="10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AFE8-7EDD-46BA-9067-8BABB9EFEADF}">
  <sheetPr>
    <tabColor theme="7" tint="0.79998168889431442"/>
    <pageSetUpPr fitToPage="1"/>
  </sheetPr>
  <dimension ref="B1:AG146"/>
  <sheetViews>
    <sheetView showGridLines="0" topLeftCell="Q1" zoomScale="55" zoomScaleNormal="55" workbookViewId="0">
      <selection activeCell="U8" sqref="U8"/>
    </sheetView>
  </sheetViews>
  <sheetFormatPr defaultColWidth="8.85546875" defaultRowHeight="15"/>
  <cols>
    <col min="2" max="2" width="23.5703125" bestFit="1" customWidth="1"/>
    <col min="3" max="3" width="17.140625" bestFit="1" customWidth="1"/>
    <col min="4" max="4" width="6.42578125" customWidth="1"/>
    <col min="5" max="5" width="26.140625" style="86" bestFit="1" customWidth="1"/>
    <col min="6" max="6" width="20.5703125" style="86" customWidth="1"/>
    <col min="7" max="7" width="22.140625" customWidth="1"/>
    <col min="8" max="8" width="7.85546875" customWidth="1"/>
    <col min="9" max="9" width="12.42578125" style="86" bestFit="1" customWidth="1"/>
    <col min="10" max="11" width="17.42578125" style="86" customWidth="1"/>
    <col min="12" max="12" width="16.42578125" style="86" bestFit="1" customWidth="1"/>
    <col min="13" max="13" width="18.5703125" style="86" bestFit="1" customWidth="1"/>
    <col min="14" max="15" width="18.5703125" style="86" customWidth="1"/>
    <col min="16" max="16" width="7.140625" style="86" customWidth="1"/>
    <col min="17" max="17" width="25.5703125" style="86" customWidth="1"/>
    <col min="18" max="18" width="9.140625" style="86" customWidth="1"/>
    <col min="19" max="19" width="29.42578125" style="86" bestFit="1" customWidth="1"/>
    <col min="20" max="20" width="13.5703125" style="86" bestFit="1" customWidth="1"/>
    <col min="21" max="21" width="15.85546875" style="86" bestFit="1" customWidth="1"/>
    <col min="22" max="22" width="16.5703125" customWidth="1"/>
    <col min="23" max="23" width="14.5703125" customWidth="1"/>
    <col min="24" max="24" width="13.85546875" customWidth="1"/>
    <col min="26" max="27" width="13.85546875" customWidth="1"/>
    <col min="29" max="29" width="9.85546875" style="86" customWidth="1"/>
    <col min="30" max="30" width="15.5703125" style="86" customWidth="1"/>
    <col min="32" max="32" width="18.5703125" bestFit="1" customWidth="1"/>
    <col min="33" max="33" width="8.85546875" style="86"/>
  </cols>
  <sheetData>
    <row r="1" spans="2:33" ht="19.5">
      <c r="B1" s="3"/>
      <c r="C1" s="3"/>
      <c r="D1" s="3"/>
      <c r="I1" s="197"/>
      <c r="J1" s="197"/>
      <c r="K1" s="197"/>
      <c r="L1" s="197"/>
      <c r="M1" s="197"/>
      <c r="N1" s="197"/>
      <c r="O1" s="197"/>
      <c r="Q1" s="197"/>
      <c r="R1" s="197"/>
      <c r="S1" s="193"/>
    </row>
    <row r="2" spans="2:33" ht="19.5">
      <c r="B2" s="3"/>
      <c r="C2" s="3"/>
      <c r="D2" s="3"/>
      <c r="H2" s="21"/>
      <c r="I2" s="197"/>
      <c r="J2" s="197"/>
      <c r="K2" s="197"/>
      <c r="L2" s="197"/>
      <c r="M2" s="197"/>
      <c r="N2" s="197"/>
      <c r="O2" s="197"/>
      <c r="Q2" s="197"/>
      <c r="R2" s="197"/>
      <c r="S2" s="193"/>
    </row>
    <row r="3" spans="2:33" ht="19.5">
      <c r="B3" s="21" t="s">
        <v>107</v>
      </c>
      <c r="C3" s="3"/>
      <c r="D3" s="3"/>
      <c r="H3" s="21"/>
      <c r="I3" s="197"/>
      <c r="J3" s="197"/>
      <c r="K3" s="197"/>
      <c r="L3" s="197"/>
      <c r="M3" s="197"/>
      <c r="N3" s="197"/>
      <c r="O3" s="197"/>
      <c r="Q3" s="197"/>
      <c r="R3" s="197"/>
      <c r="S3" s="193"/>
    </row>
    <row r="4" spans="2:33" ht="19.5">
      <c r="B4" s="3"/>
      <c r="C4" s="3"/>
      <c r="D4" s="3"/>
      <c r="H4" s="21"/>
      <c r="I4" s="197"/>
      <c r="J4" s="197"/>
      <c r="K4" s="197"/>
      <c r="L4" s="197"/>
      <c r="M4" s="197"/>
      <c r="N4" s="197"/>
      <c r="O4" s="197"/>
      <c r="Q4" s="197"/>
      <c r="R4" s="197"/>
      <c r="S4" s="193"/>
      <c r="X4" s="21"/>
    </row>
    <row r="5" spans="2:33" s="3" customFormat="1">
      <c r="B5" s="3" t="s">
        <v>108</v>
      </c>
      <c r="E5" s="193" t="s">
        <v>109</v>
      </c>
      <c r="F5" s="193"/>
      <c r="I5" s="193" t="s">
        <v>110</v>
      </c>
      <c r="J5" s="193"/>
      <c r="K5" s="193"/>
      <c r="L5" s="193"/>
      <c r="M5" s="193"/>
      <c r="N5" s="193"/>
      <c r="O5" s="193"/>
      <c r="P5" s="193"/>
      <c r="Q5" s="193" t="s">
        <v>111</v>
      </c>
      <c r="R5" s="193"/>
      <c r="S5" s="193" t="s">
        <v>7</v>
      </c>
      <c r="T5" s="193"/>
      <c r="U5" s="193"/>
      <c r="Z5" s="3" t="s">
        <v>112</v>
      </c>
      <c r="AC5" s="193" t="s">
        <v>113</v>
      </c>
      <c r="AD5" s="193"/>
      <c r="AF5" s="3" t="s">
        <v>114</v>
      </c>
      <c r="AG5" s="193"/>
    </row>
    <row r="6" spans="2:33" s="89" customFormat="1" ht="15.75" thickBot="1">
      <c r="E6" s="271"/>
      <c r="F6" s="271"/>
      <c r="G6" s="89" t="s">
        <v>115</v>
      </c>
      <c r="I6" s="271"/>
      <c r="J6" s="271"/>
      <c r="K6" s="271"/>
      <c r="L6" s="271" t="s">
        <v>116</v>
      </c>
      <c r="M6" s="271" t="s">
        <v>116</v>
      </c>
      <c r="N6" s="271" t="s">
        <v>116</v>
      </c>
      <c r="O6" s="271" t="s">
        <v>116</v>
      </c>
      <c r="P6" s="271"/>
      <c r="Q6" s="271"/>
      <c r="R6" s="271"/>
      <c r="S6" s="271"/>
      <c r="T6" s="271"/>
      <c r="U6" s="271"/>
      <c r="V6" s="89" t="s">
        <v>115</v>
      </c>
      <c r="W6" s="89" t="s">
        <v>115</v>
      </c>
      <c r="X6" s="89" t="s">
        <v>115</v>
      </c>
      <c r="Z6" s="89" t="s">
        <v>115</v>
      </c>
      <c r="AC6" s="271" t="s">
        <v>116</v>
      </c>
      <c r="AD6" s="271" t="s">
        <v>116</v>
      </c>
      <c r="AG6" s="271"/>
    </row>
    <row r="7" spans="2:33" ht="15.95" customHeight="1" thickBot="1">
      <c r="B7" s="42" t="s">
        <v>117</v>
      </c>
      <c r="C7" s="43" t="s">
        <v>118</v>
      </c>
      <c r="E7" s="201" t="s">
        <v>119</v>
      </c>
      <c r="F7" s="202" t="s">
        <v>117</v>
      </c>
      <c r="G7" s="48" t="s">
        <v>120</v>
      </c>
      <c r="I7" s="198" t="s">
        <v>121</v>
      </c>
      <c r="J7" s="194" t="s">
        <v>122</v>
      </c>
      <c r="K7" s="196" t="s">
        <v>123</v>
      </c>
      <c r="L7" s="196" t="s">
        <v>124</v>
      </c>
      <c r="M7" s="196" t="s">
        <v>125</v>
      </c>
      <c r="N7" s="196" t="s">
        <v>126</v>
      </c>
      <c r="O7" s="196" t="s">
        <v>127</v>
      </c>
      <c r="Q7" s="199" t="s">
        <v>128</v>
      </c>
      <c r="R7" s="197"/>
      <c r="S7" s="200" t="s">
        <v>129</v>
      </c>
      <c r="T7" s="200" t="s">
        <v>130</v>
      </c>
      <c r="U7" s="200" t="s">
        <v>131</v>
      </c>
      <c r="V7" s="41" t="s">
        <v>132</v>
      </c>
      <c r="W7" s="41" t="s">
        <v>133</v>
      </c>
      <c r="X7" s="41" t="s">
        <v>134</v>
      </c>
      <c r="Z7" s="92" t="s">
        <v>135</v>
      </c>
      <c r="AA7" s="92" t="s">
        <v>136</v>
      </c>
      <c r="AC7" s="196" t="s">
        <v>137</v>
      </c>
      <c r="AD7" s="196" t="s">
        <v>138</v>
      </c>
      <c r="AF7" s="42" t="s">
        <v>139</v>
      </c>
      <c r="AG7" s="194" t="s">
        <v>140</v>
      </c>
    </row>
    <row r="8" spans="2:33" ht="19.5">
      <c r="B8" s="210" t="s">
        <v>141</v>
      </c>
      <c r="C8" s="211">
        <v>0.6</v>
      </c>
      <c r="E8" s="206" t="s">
        <v>142</v>
      </c>
      <c r="F8" s="207" t="s">
        <v>143</v>
      </c>
      <c r="G8" s="212">
        <f>IFERROR(INDEX($C$8:$C$20,MATCH($F8,$B$8:$B$20,0)),"")</f>
        <v>0.5</v>
      </c>
      <c r="I8" s="215" t="s">
        <v>144</v>
      </c>
      <c r="J8" s="215" t="s">
        <v>142</v>
      </c>
      <c r="K8" s="216">
        <v>45261</v>
      </c>
      <c r="L8" s="226" t="s">
        <v>145</v>
      </c>
      <c r="M8" s="226" t="s">
        <v>146</v>
      </c>
      <c r="N8" s="227">
        <v>45078</v>
      </c>
      <c r="O8" s="227">
        <v>45170</v>
      </c>
      <c r="Q8" s="93" t="s">
        <v>147</v>
      </c>
      <c r="R8" s="197"/>
      <c r="S8" s="217" t="s">
        <v>148</v>
      </c>
      <c r="T8" s="218">
        <v>110000</v>
      </c>
      <c r="U8" s="219">
        <v>0.2</v>
      </c>
      <c r="V8" s="221">
        <f>T8*U8</f>
        <v>22000</v>
      </c>
      <c r="W8" s="221">
        <f>T8+V8</f>
        <v>132000</v>
      </c>
      <c r="X8" s="222">
        <f t="shared" ref="X8:X27" si="0">W8/Work_Days</f>
        <v>597.28506787330321</v>
      </c>
      <c r="Z8" s="208">
        <v>44835</v>
      </c>
      <c r="AA8" s="208">
        <f>EOMONTH(Z8,0)</f>
        <v>44865</v>
      </c>
      <c r="AC8" s="229" t="s">
        <v>149</v>
      </c>
      <c r="AD8" s="229" t="s">
        <v>150</v>
      </c>
      <c r="AF8" s="210" t="s">
        <v>151</v>
      </c>
      <c r="AG8" s="195">
        <v>365</v>
      </c>
    </row>
    <row r="9" spans="2:33" ht="19.5">
      <c r="B9" s="210" t="s">
        <v>152</v>
      </c>
      <c r="C9" s="211">
        <v>0.6</v>
      </c>
      <c r="E9" s="206" t="s">
        <v>153</v>
      </c>
      <c r="F9" s="207" t="s">
        <v>154</v>
      </c>
      <c r="G9" s="213">
        <f>IFERROR(INDEX($C$8:$C$20,MATCH($F9,$B$8:$B$20,0)),"")</f>
        <v>0.6</v>
      </c>
      <c r="I9" s="93"/>
      <c r="J9" s="93"/>
      <c r="K9" s="94"/>
      <c r="L9" s="226"/>
      <c r="M9" s="226"/>
      <c r="N9" s="228"/>
      <c r="O9" s="228"/>
      <c r="Q9" s="93" t="s">
        <v>155</v>
      </c>
      <c r="R9" s="197"/>
      <c r="S9" s="217"/>
      <c r="T9" s="218"/>
      <c r="U9" s="219"/>
      <c r="V9" s="221">
        <f>T9*U9</f>
        <v>0</v>
      </c>
      <c r="W9" s="221">
        <f>T9+V9</f>
        <v>0</v>
      </c>
      <c r="X9" s="222">
        <f t="shared" si="0"/>
        <v>0</v>
      </c>
      <c r="Z9" s="208">
        <f>EOMONTH(Z8,0)+1</f>
        <v>44866</v>
      </c>
      <c r="AA9" s="208">
        <f>EOMONTH(Z9,0)</f>
        <v>44895</v>
      </c>
      <c r="AC9" s="228"/>
      <c r="AD9" s="228"/>
      <c r="AF9" s="210" t="s">
        <v>156</v>
      </c>
      <c r="AG9" s="230">
        <v>-104</v>
      </c>
    </row>
    <row r="10" spans="2:33" ht="19.5">
      <c r="B10" s="210" t="s">
        <v>143</v>
      </c>
      <c r="C10" s="211">
        <v>0.5</v>
      </c>
      <c r="E10" s="206" t="s">
        <v>157</v>
      </c>
      <c r="F10" s="207" t="s">
        <v>152</v>
      </c>
      <c r="G10" s="213">
        <f>IFERROR(INDEX($C$8:$C$20,MATCH($F10,$B$8:$B$20,0)),"")</f>
        <v>0.6</v>
      </c>
      <c r="I10" s="93"/>
      <c r="J10" s="93"/>
      <c r="K10" s="94"/>
      <c r="L10" s="226"/>
      <c r="M10" s="226"/>
      <c r="N10" s="228"/>
      <c r="O10" s="228"/>
      <c r="Q10" s="93" t="s">
        <v>158</v>
      </c>
      <c r="R10" s="197"/>
      <c r="S10" s="217"/>
      <c r="T10" s="218"/>
      <c r="U10" s="219"/>
      <c r="V10" s="221">
        <f t="shared" ref="V10:V25" si="1">T10*U10</f>
        <v>0</v>
      </c>
      <c r="W10" s="221">
        <f t="shared" ref="W10:W27" si="2">T10+V10</f>
        <v>0</v>
      </c>
      <c r="X10" s="222">
        <f t="shared" si="0"/>
        <v>0</v>
      </c>
      <c r="Z10" s="208">
        <f t="shared" ref="Z10:Z39" si="3">EOMONTH(Z9,0)+1</f>
        <v>44896</v>
      </c>
      <c r="AA10" s="208">
        <f t="shared" ref="AA10:AA73" si="4">EOMONTH(Z10,0)</f>
        <v>44926</v>
      </c>
      <c r="AC10" s="228"/>
      <c r="AD10" s="228"/>
      <c r="AF10" s="210" t="s">
        <v>159</v>
      </c>
      <c r="AG10" s="230">
        <v>-8</v>
      </c>
    </row>
    <row r="11" spans="2:33" ht="19.5">
      <c r="B11" s="210" t="s">
        <v>154</v>
      </c>
      <c r="C11" s="211">
        <v>0.6</v>
      </c>
      <c r="E11" s="206" t="s">
        <v>160</v>
      </c>
      <c r="F11" s="207" t="s">
        <v>161</v>
      </c>
      <c r="G11" s="213">
        <f>IFERROR(INDEX($C$8:$C$20,MATCH($F11,$B$8:$B$20,0)),"")</f>
        <v>0.6</v>
      </c>
      <c r="I11" s="93"/>
      <c r="J11" s="93"/>
      <c r="K11" s="94"/>
      <c r="L11" s="226"/>
      <c r="M11" s="226"/>
      <c r="N11" s="228"/>
      <c r="O11" s="228"/>
      <c r="Q11" s="93" t="s">
        <v>162</v>
      </c>
      <c r="R11" s="197"/>
      <c r="S11" s="217"/>
      <c r="T11" s="218"/>
      <c r="U11" s="219"/>
      <c r="V11" s="221">
        <f t="shared" si="1"/>
        <v>0</v>
      </c>
      <c r="W11" s="221">
        <f t="shared" si="2"/>
        <v>0</v>
      </c>
      <c r="X11" s="222">
        <f t="shared" si="0"/>
        <v>0</v>
      </c>
      <c r="Z11" s="208">
        <f t="shared" si="3"/>
        <v>44927</v>
      </c>
      <c r="AA11" s="208">
        <f t="shared" si="4"/>
        <v>44957</v>
      </c>
      <c r="AC11" s="228"/>
      <c r="AD11" s="228"/>
      <c r="AF11" s="210" t="s">
        <v>163</v>
      </c>
      <c r="AG11" s="230">
        <v>-22</v>
      </c>
    </row>
    <row r="12" spans="2:33" ht="19.5">
      <c r="B12" s="210" t="s">
        <v>161</v>
      </c>
      <c r="C12" s="211">
        <v>0.6</v>
      </c>
      <c r="E12" s="82"/>
      <c r="F12" s="81"/>
      <c r="G12" s="213" t="str">
        <f>IFERROR(INDEX($C$8:$C$20,MATCH($F12,$B$8:$B$20,0)),"")</f>
        <v/>
      </c>
      <c r="I12" s="93"/>
      <c r="J12" s="93"/>
      <c r="K12" s="94"/>
      <c r="L12" s="226"/>
      <c r="M12" s="226"/>
      <c r="N12" s="228"/>
      <c r="O12" s="228"/>
      <c r="Q12" s="93" t="s">
        <v>164</v>
      </c>
      <c r="R12" s="197"/>
      <c r="S12" s="217"/>
      <c r="T12" s="218"/>
      <c r="U12" s="219"/>
      <c r="V12" s="221">
        <f t="shared" si="1"/>
        <v>0</v>
      </c>
      <c r="W12" s="221">
        <f t="shared" si="2"/>
        <v>0</v>
      </c>
      <c r="X12" s="222">
        <f t="shared" si="0"/>
        <v>0</v>
      </c>
      <c r="Z12" s="208">
        <f t="shared" si="3"/>
        <v>44958</v>
      </c>
      <c r="AA12" s="208">
        <f t="shared" si="4"/>
        <v>44985</v>
      </c>
      <c r="AC12" s="228"/>
      <c r="AD12" s="228"/>
      <c r="AF12" s="210" t="s">
        <v>165</v>
      </c>
      <c r="AG12" s="230">
        <v>-8</v>
      </c>
    </row>
    <row r="13" spans="2:33" ht="19.5">
      <c r="B13" s="210" t="s">
        <v>166</v>
      </c>
      <c r="C13" s="211">
        <v>0.6</v>
      </c>
      <c r="E13" s="82"/>
      <c r="F13" s="81"/>
      <c r="G13" s="213"/>
      <c r="I13" s="93"/>
      <c r="J13" s="93"/>
      <c r="K13" s="94"/>
      <c r="L13" s="226"/>
      <c r="M13" s="226"/>
      <c r="N13" s="228"/>
      <c r="O13" s="228"/>
      <c r="Q13" s="93" t="s">
        <v>167</v>
      </c>
      <c r="R13" s="197"/>
      <c r="S13" s="217"/>
      <c r="T13" s="218"/>
      <c r="U13" s="219"/>
      <c r="V13" s="221">
        <f t="shared" si="1"/>
        <v>0</v>
      </c>
      <c r="W13" s="221">
        <f t="shared" si="2"/>
        <v>0</v>
      </c>
      <c r="X13" s="222">
        <f t="shared" si="0"/>
        <v>0</v>
      </c>
      <c r="Z13" s="208">
        <f t="shared" si="3"/>
        <v>44986</v>
      </c>
      <c r="AA13" s="208">
        <f t="shared" si="4"/>
        <v>45016</v>
      </c>
      <c r="AC13" s="228"/>
      <c r="AD13" s="228"/>
      <c r="AF13" s="210" t="s">
        <v>168</v>
      </c>
      <c r="AG13" s="230">
        <v>-2</v>
      </c>
    </row>
    <row r="14" spans="2:33" ht="19.5">
      <c r="B14" s="210" t="s">
        <v>169</v>
      </c>
      <c r="C14" s="211">
        <v>0.6</v>
      </c>
      <c r="E14" s="82"/>
      <c r="F14" s="81"/>
      <c r="G14" s="213"/>
      <c r="I14" s="93"/>
      <c r="J14" s="93"/>
      <c r="K14" s="94"/>
      <c r="L14" s="226"/>
      <c r="M14" s="226"/>
      <c r="N14" s="228"/>
      <c r="O14" s="228"/>
      <c r="Q14" s="93" t="s">
        <v>170</v>
      </c>
      <c r="R14" s="197"/>
      <c r="S14" s="217"/>
      <c r="T14" s="218"/>
      <c r="U14" s="219"/>
      <c r="V14" s="221">
        <f t="shared" si="1"/>
        <v>0</v>
      </c>
      <c r="W14" s="221">
        <f t="shared" si="2"/>
        <v>0</v>
      </c>
      <c r="X14" s="222">
        <f t="shared" si="0"/>
        <v>0</v>
      </c>
      <c r="Z14" s="208">
        <f t="shared" si="3"/>
        <v>45017</v>
      </c>
      <c r="AA14" s="208">
        <f t="shared" si="4"/>
        <v>45046</v>
      </c>
      <c r="AC14" s="228"/>
      <c r="AD14" s="228"/>
      <c r="AF14" s="224" t="s">
        <v>171</v>
      </c>
      <c r="AG14" s="225">
        <f>SUM(AG8:AG13)</f>
        <v>221</v>
      </c>
    </row>
    <row r="15" spans="2:33" ht="19.5">
      <c r="B15" s="210"/>
      <c r="C15" s="211"/>
      <c r="E15" s="82"/>
      <c r="F15" s="81"/>
      <c r="G15" s="210"/>
      <c r="I15" s="93"/>
      <c r="J15" s="93"/>
      <c r="K15" s="94"/>
      <c r="L15" s="226"/>
      <c r="M15" s="226"/>
      <c r="N15" s="228"/>
      <c r="O15" s="228"/>
      <c r="Q15" s="93" t="s">
        <v>172</v>
      </c>
      <c r="R15" s="197"/>
      <c r="S15" s="217"/>
      <c r="T15" s="218"/>
      <c r="U15" s="219"/>
      <c r="V15" s="221">
        <f t="shared" si="1"/>
        <v>0</v>
      </c>
      <c r="W15" s="221">
        <f t="shared" si="2"/>
        <v>0</v>
      </c>
      <c r="X15" s="222">
        <f t="shared" si="0"/>
        <v>0</v>
      </c>
      <c r="Z15" s="208">
        <f t="shared" si="3"/>
        <v>45047</v>
      </c>
      <c r="AA15" s="208">
        <f t="shared" si="4"/>
        <v>45077</v>
      </c>
      <c r="AC15" s="228"/>
      <c r="AD15" s="228"/>
    </row>
    <row r="16" spans="2:33" ht="19.5">
      <c r="B16" s="210"/>
      <c r="C16" s="211"/>
      <c r="E16" s="82"/>
      <c r="F16" s="81"/>
      <c r="G16" s="210"/>
      <c r="I16" s="93"/>
      <c r="J16" s="93"/>
      <c r="K16" s="94"/>
      <c r="L16" s="226"/>
      <c r="M16" s="226"/>
      <c r="N16" s="228"/>
      <c r="O16" s="228"/>
      <c r="Q16" s="93" t="s">
        <v>173</v>
      </c>
      <c r="R16" s="197"/>
      <c r="S16" s="217"/>
      <c r="T16" s="218"/>
      <c r="U16" s="219"/>
      <c r="V16" s="221">
        <f t="shared" si="1"/>
        <v>0</v>
      </c>
      <c r="W16" s="221">
        <f t="shared" si="2"/>
        <v>0</v>
      </c>
      <c r="X16" s="222">
        <f t="shared" si="0"/>
        <v>0</v>
      </c>
      <c r="Z16" s="208">
        <f t="shared" si="3"/>
        <v>45078</v>
      </c>
      <c r="AA16" s="208">
        <f t="shared" si="4"/>
        <v>45107</v>
      </c>
      <c r="AC16" s="228"/>
      <c r="AD16" s="228"/>
    </row>
    <row r="17" spans="2:30" ht="19.5">
      <c r="B17" s="210"/>
      <c r="C17" s="211"/>
      <c r="E17" s="82"/>
      <c r="F17" s="81"/>
      <c r="G17" s="210"/>
      <c r="I17" s="93"/>
      <c r="J17" s="93"/>
      <c r="K17" s="94"/>
      <c r="L17" s="226"/>
      <c r="M17" s="226"/>
      <c r="N17" s="228"/>
      <c r="O17" s="228"/>
      <c r="Q17" s="93"/>
      <c r="R17" s="197"/>
      <c r="S17" s="217"/>
      <c r="T17" s="220"/>
      <c r="U17" s="219"/>
      <c r="V17" s="221">
        <f t="shared" si="1"/>
        <v>0</v>
      </c>
      <c r="W17" s="221">
        <f t="shared" si="2"/>
        <v>0</v>
      </c>
      <c r="X17" s="222">
        <f t="shared" si="0"/>
        <v>0</v>
      </c>
      <c r="Z17" s="208">
        <f t="shared" si="3"/>
        <v>45108</v>
      </c>
      <c r="AA17" s="208">
        <f t="shared" si="4"/>
        <v>45138</v>
      </c>
      <c r="AC17" s="228"/>
      <c r="AD17" s="228"/>
    </row>
    <row r="18" spans="2:30" ht="19.5">
      <c r="B18" s="210"/>
      <c r="C18" s="211"/>
      <c r="E18" s="83"/>
      <c r="F18" s="81"/>
      <c r="G18" s="210" t="str">
        <f t="shared" ref="G18:G24" si="5">IFERROR(INDEX($C$8:$C$20,MATCH($F18,$B$8:$B$20,0)),"")</f>
        <v/>
      </c>
      <c r="I18" s="93"/>
      <c r="J18" s="93"/>
      <c r="K18" s="94"/>
      <c r="L18" s="226"/>
      <c r="M18" s="226"/>
      <c r="N18" s="228"/>
      <c r="O18" s="228"/>
      <c r="Q18" s="93"/>
      <c r="R18" s="197"/>
      <c r="S18" s="217"/>
      <c r="T18" s="220"/>
      <c r="U18" s="219"/>
      <c r="V18" s="221">
        <f t="shared" si="1"/>
        <v>0</v>
      </c>
      <c r="W18" s="221">
        <f t="shared" si="2"/>
        <v>0</v>
      </c>
      <c r="X18" s="222">
        <f t="shared" si="0"/>
        <v>0</v>
      </c>
      <c r="Z18" s="208">
        <f t="shared" si="3"/>
        <v>45139</v>
      </c>
      <c r="AA18" s="208">
        <f t="shared" si="4"/>
        <v>45169</v>
      </c>
      <c r="AC18" s="228"/>
      <c r="AD18" s="228"/>
    </row>
    <row r="19" spans="2:30" ht="19.5">
      <c r="B19" s="210"/>
      <c r="C19" s="211"/>
      <c r="E19" s="82"/>
      <c r="F19" s="81"/>
      <c r="G19" s="210" t="str">
        <f t="shared" si="5"/>
        <v/>
      </c>
      <c r="I19" s="93"/>
      <c r="J19" s="93"/>
      <c r="K19" s="94"/>
      <c r="L19" s="226"/>
      <c r="M19" s="226"/>
      <c r="N19" s="228"/>
      <c r="O19" s="228"/>
      <c r="Q19" s="93"/>
      <c r="R19" s="197"/>
      <c r="S19" s="217"/>
      <c r="T19" s="220"/>
      <c r="U19" s="219"/>
      <c r="V19" s="221">
        <f t="shared" si="1"/>
        <v>0</v>
      </c>
      <c r="W19" s="221">
        <f t="shared" si="2"/>
        <v>0</v>
      </c>
      <c r="X19" s="222">
        <f t="shared" si="0"/>
        <v>0</v>
      </c>
      <c r="Z19" s="208">
        <f t="shared" si="3"/>
        <v>45170</v>
      </c>
      <c r="AA19" s="208">
        <f t="shared" si="4"/>
        <v>45199</v>
      </c>
      <c r="AC19" s="228"/>
      <c r="AD19" s="228"/>
    </row>
    <row r="20" spans="2:30" ht="19.5">
      <c r="B20" s="210"/>
      <c r="C20" s="211"/>
      <c r="E20" s="82"/>
      <c r="F20" s="81"/>
      <c r="G20" s="210" t="str">
        <f t="shared" si="5"/>
        <v/>
      </c>
      <c r="I20" s="93"/>
      <c r="J20" s="93"/>
      <c r="K20" s="94"/>
      <c r="L20" s="226"/>
      <c r="M20" s="226"/>
      <c r="N20" s="228"/>
      <c r="O20" s="228"/>
      <c r="Q20" s="93"/>
      <c r="R20" s="197"/>
      <c r="S20" s="217"/>
      <c r="T20" s="220"/>
      <c r="U20" s="219"/>
      <c r="V20" s="221">
        <f t="shared" si="1"/>
        <v>0</v>
      </c>
      <c r="W20" s="221">
        <f t="shared" si="2"/>
        <v>0</v>
      </c>
      <c r="X20" s="222">
        <f t="shared" si="0"/>
        <v>0</v>
      </c>
      <c r="Z20" s="208">
        <f t="shared" si="3"/>
        <v>45200</v>
      </c>
      <c r="AA20" s="208">
        <f t="shared" si="4"/>
        <v>45230</v>
      </c>
      <c r="AC20" s="228"/>
      <c r="AD20" s="228"/>
    </row>
    <row r="21" spans="2:30" ht="19.5">
      <c r="E21" s="82"/>
      <c r="F21" s="81"/>
      <c r="G21" s="210" t="str">
        <f t="shared" si="5"/>
        <v/>
      </c>
      <c r="I21" s="93"/>
      <c r="J21" s="93"/>
      <c r="K21" s="94"/>
      <c r="L21" s="226"/>
      <c r="M21" s="226"/>
      <c r="N21" s="228"/>
      <c r="O21" s="228"/>
      <c r="Q21" s="93"/>
      <c r="R21" s="197"/>
      <c r="S21" s="217"/>
      <c r="T21" s="220"/>
      <c r="U21" s="219"/>
      <c r="V21" s="221">
        <f t="shared" si="1"/>
        <v>0</v>
      </c>
      <c r="W21" s="221">
        <f t="shared" si="2"/>
        <v>0</v>
      </c>
      <c r="X21" s="222">
        <f t="shared" si="0"/>
        <v>0</v>
      </c>
      <c r="Z21" s="208">
        <f t="shared" si="3"/>
        <v>45231</v>
      </c>
      <c r="AA21" s="208">
        <f t="shared" si="4"/>
        <v>45260</v>
      </c>
      <c r="AC21" s="228"/>
      <c r="AD21" s="228"/>
    </row>
    <row r="22" spans="2:30" ht="19.5">
      <c r="E22" s="82"/>
      <c r="F22" s="81"/>
      <c r="G22" s="210" t="str">
        <f t="shared" si="5"/>
        <v/>
      </c>
      <c r="H22" s="10"/>
      <c r="I22" s="93"/>
      <c r="J22" s="93"/>
      <c r="K22" s="95"/>
      <c r="L22" s="226"/>
      <c r="M22" s="226"/>
      <c r="N22" s="228"/>
      <c r="O22" s="228"/>
      <c r="Q22" s="93"/>
      <c r="R22" s="197"/>
      <c r="S22" s="217"/>
      <c r="T22" s="220"/>
      <c r="U22" s="219"/>
      <c r="V22" s="221">
        <f t="shared" si="1"/>
        <v>0</v>
      </c>
      <c r="W22" s="221">
        <f t="shared" si="2"/>
        <v>0</v>
      </c>
      <c r="X22" s="222">
        <f t="shared" si="0"/>
        <v>0</v>
      </c>
      <c r="Z22" s="208">
        <f t="shared" si="3"/>
        <v>45261</v>
      </c>
      <c r="AA22" s="208">
        <f t="shared" si="4"/>
        <v>45291</v>
      </c>
      <c r="AC22" s="228"/>
      <c r="AD22" s="228"/>
    </row>
    <row r="23" spans="2:30" ht="19.5">
      <c r="E23" s="82"/>
      <c r="F23" s="81"/>
      <c r="G23" s="210" t="str">
        <f t="shared" si="5"/>
        <v/>
      </c>
      <c r="I23" s="93"/>
      <c r="J23" s="93"/>
      <c r="K23" s="95"/>
      <c r="L23" s="226"/>
      <c r="M23" s="226"/>
      <c r="N23" s="228"/>
      <c r="O23" s="228"/>
      <c r="Q23" s="93"/>
      <c r="R23" s="197"/>
      <c r="S23" s="217"/>
      <c r="T23" s="220"/>
      <c r="U23" s="219"/>
      <c r="V23" s="221">
        <f t="shared" si="1"/>
        <v>0</v>
      </c>
      <c r="W23" s="221">
        <f t="shared" si="2"/>
        <v>0</v>
      </c>
      <c r="X23" s="222">
        <f t="shared" si="0"/>
        <v>0</v>
      </c>
      <c r="Z23" s="208">
        <f t="shared" si="3"/>
        <v>45292</v>
      </c>
      <c r="AA23" s="208">
        <f t="shared" si="4"/>
        <v>45322</v>
      </c>
    </row>
    <row r="24" spans="2:30" ht="20.25" thickBot="1">
      <c r="E24" s="84"/>
      <c r="F24" s="85"/>
      <c r="G24" s="214" t="str">
        <f t="shared" si="5"/>
        <v/>
      </c>
      <c r="H24" s="10"/>
      <c r="I24" s="93"/>
      <c r="J24" s="93"/>
      <c r="K24" s="95"/>
      <c r="L24" s="226"/>
      <c r="M24" s="226"/>
      <c r="N24" s="228"/>
      <c r="O24" s="228"/>
      <c r="Q24" s="93"/>
      <c r="R24" s="197"/>
      <c r="S24" s="217"/>
      <c r="T24" s="220"/>
      <c r="U24" s="219"/>
      <c r="V24" s="221">
        <f t="shared" si="1"/>
        <v>0</v>
      </c>
      <c r="W24" s="221">
        <f t="shared" si="2"/>
        <v>0</v>
      </c>
      <c r="X24" s="222">
        <f t="shared" si="0"/>
        <v>0</v>
      </c>
      <c r="Z24" s="208">
        <f t="shared" si="3"/>
        <v>45323</v>
      </c>
      <c r="AA24" s="208">
        <f t="shared" si="4"/>
        <v>45351</v>
      </c>
    </row>
    <row r="25" spans="2:30" ht="20.100000000000001" customHeight="1">
      <c r="I25" s="93"/>
      <c r="J25" s="93"/>
      <c r="K25" s="95"/>
      <c r="L25" s="226"/>
      <c r="M25" s="226"/>
      <c r="N25" s="228"/>
      <c r="O25" s="228"/>
      <c r="Q25" s="93"/>
      <c r="S25" s="217"/>
      <c r="T25" s="220"/>
      <c r="U25" s="219"/>
      <c r="V25" s="221">
        <f t="shared" si="1"/>
        <v>0</v>
      </c>
      <c r="W25" s="221">
        <f t="shared" si="2"/>
        <v>0</v>
      </c>
      <c r="X25" s="222">
        <f t="shared" si="0"/>
        <v>0</v>
      </c>
      <c r="Z25" s="208">
        <f t="shared" si="3"/>
        <v>45352</v>
      </c>
      <c r="AA25" s="208">
        <f t="shared" si="4"/>
        <v>45382</v>
      </c>
    </row>
    <row r="26" spans="2:30" ht="19.5">
      <c r="E26" s="203"/>
      <c r="F26" s="203"/>
      <c r="G26" s="46"/>
      <c r="L26" s="226"/>
      <c r="M26" s="226"/>
      <c r="N26" s="228"/>
      <c r="O26" s="228"/>
      <c r="Q26" s="93"/>
      <c r="R26" s="197"/>
      <c r="S26" s="90"/>
      <c r="T26" s="90"/>
      <c r="U26" s="91"/>
      <c r="V26" s="223"/>
      <c r="W26" s="221">
        <f t="shared" si="2"/>
        <v>0</v>
      </c>
      <c r="X26" s="222">
        <f t="shared" si="0"/>
        <v>0</v>
      </c>
      <c r="Z26" s="208">
        <f t="shared" si="3"/>
        <v>45383</v>
      </c>
      <c r="AA26" s="208">
        <f t="shared" si="4"/>
        <v>45412</v>
      </c>
    </row>
    <row r="27" spans="2:30" ht="19.5">
      <c r="L27" s="226"/>
      <c r="M27" s="226"/>
      <c r="N27" s="228"/>
      <c r="O27" s="228"/>
      <c r="Q27" s="93"/>
      <c r="R27" s="197"/>
      <c r="S27" s="90"/>
      <c r="T27" s="90"/>
      <c r="U27" s="91"/>
      <c r="V27" s="223"/>
      <c r="W27" s="221">
        <f t="shared" si="2"/>
        <v>0</v>
      </c>
      <c r="X27" s="222">
        <f t="shared" si="0"/>
        <v>0</v>
      </c>
      <c r="Z27" s="208">
        <f t="shared" si="3"/>
        <v>45413</v>
      </c>
      <c r="AA27" s="208">
        <f t="shared" si="4"/>
        <v>45443</v>
      </c>
    </row>
    <row r="28" spans="2:30" ht="19.5">
      <c r="L28" s="226"/>
      <c r="M28" s="226"/>
      <c r="N28" s="228"/>
      <c r="O28" s="228"/>
      <c r="Q28" s="197"/>
      <c r="R28" s="197"/>
      <c r="Z28" s="208">
        <f t="shared" si="3"/>
        <v>45444</v>
      </c>
      <c r="AA28" s="208">
        <f t="shared" si="4"/>
        <v>45473</v>
      </c>
    </row>
    <row r="29" spans="2:30" ht="19.5">
      <c r="L29" s="226"/>
      <c r="M29" s="226"/>
      <c r="N29" s="228"/>
      <c r="O29" s="228"/>
      <c r="Q29" s="197"/>
      <c r="R29" s="197"/>
      <c r="Z29" s="208">
        <f t="shared" si="3"/>
        <v>45474</v>
      </c>
      <c r="AA29" s="208">
        <f t="shared" si="4"/>
        <v>45504</v>
      </c>
    </row>
    <row r="30" spans="2:30" ht="19.5">
      <c r="L30" s="226"/>
      <c r="M30" s="226"/>
      <c r="N30" s="228"/>
      <c r="O30" s="228"/>
      <c r="Q30" s="197"/>
      <c r="R30" s="197"/>
      <c r="Z30" s="208">
        <f t="shared" si="3"/>
        <v>45505</v>
      </c>
      <c r="AA30" s="208">
        <f t="shared" si="4"/>
        <v>45535</v>
      </c>
    </row>
    <row r="31" spans="2:30" ht="19.5">
      <c r="L31" s="226"/>
      <c r="M31" s="226"/>
      <c r="N31" s="228"/>
      <c r="O31" s="228"/>
      <c r="Q31" s="197"/>
      <c r="R31" s="197"/>
      <c r="Z31" s="208">
        <f t="shared" si="3"/>
        <v>45536</v>
      </c>
      <c r="AA31" s="208">
        <f t="shared" si="4"/>
        <v>45565</v>
      </c>
    </row>
    <row r="32" spans="2:30" ht="17.100000000000001" customHeight="1">
      <c r="L32" s="226"/>
      <c r="M32" s="226"/>
      <c r="N32" s="228"/>
      <c r="O32" s="228"/>
      <c r="Q32" s="197"/>
      <c r="R32" s="197"/>
      <c r="Z32" s="208">
        <f t="shared" si="3"/>
        <v>45566</v>
      </c>
      <c r="AA32" s="208">
        <f t="shared" si="4"/>
        <v>45596</v>
      </c>
    </row>
    <row r="33" spans="12:27" ht="17.100000000000001" customHeight="1">
      <c r="L33" s="226"/>
      <c r="M33" s="226"/>
      <c r="N33" s="228"/>
      <c r="O33" s="228"/>
      <c r="Z33" s="208">
        <f t="shared" si="3"/>
        <v>45597</v>
      </c>
      <c r="AA33" s="208">
        <f t="shared" si="4"/>
        <v>45626</v>
      </c>
    </row>
    <row r="34" spans="12:27" ht="17.100000000000001" customHeight="1">
      <c r="L34" s="226"/>
      <c r="M34" s="226"/>
      <c r="N34" s="228"/>
      <c r="O34" s="228"/>
      <c r="Z34" s="208">
        <f t="shared" si="3"/>
        <v>45627</v>
      </c>
      <c r="AA34" s="208">
        <f t="shared" si="4"/>
        <v>45657</v>
      </c>
    </row>
    <row r="35" spans="12:27" ht="17.100000000000001" customHeight="1">
      <c r="L35" s="226"/>
      <c r="M35" s="226"/>
      <c r="N35" s="228"/>
      <c r="O35" s="228"/>
      <c r="Z35" s="208">
        <f t="shared" si="3"/>
        <v>45658</v>
      </c>
      <c r="AA35" s="208">
        <f t="shared" si="4"/>
        <v>45688</v>
      </c>
    </row>
    <row r="36" spans="12:27" ht="17.100000000000001" customHeight="1">
      <c r="L36" s="226"/>
      <c r="M36" s="226"/>
      <c r="N36" s="228"/>
      <c r="O36" s="228"/>
      <c r="Z36" s="208">
        <f t="shared" si="3"/>
        <v>45689</v>
      </c>
      <c r="AA36" s="208">
        <f t="shared" si="4"/>
        <v>45716</v>
      </c>
    </row>
    <row r="37" spans="12:27" ht="17.100000000000001" customHeight="1">
      <c r="L37" s="226"/>
      <c r="M37" s="226"/>
      <c r="N37" s="228"/>
      <c r="O37" s="228"/>
      <c r="Z37" s="208">
        <f t="shared" si="3"/>
        <v>45717</v>
      </c>
      <c r="AA37" s="208">
        <f t="shared" si="4"/>
        <v>45747</v>
      </c>
    </row>
    <row r="38" spans="12:27">
      <c r="Z38" s="208">
        <f t="shared" si="3"/>
        <v>45748</v>
      </c>
      <c r="AA38" s="208">
        <f t="shared" si="4"/>
        <v>45777</v>
      </c>
    </row>
    <row r="39" spans="12:27">
      <c r="Z39" s="208">
        <f t="shared" si="3"/>
        <v>45778</v>
      </c>
      <c r="AA39" s="208">
        <f t="shared" si="4"/>
        <v>45808</v>
      </c>
    </row>
    <row r="40" spans="12:27">
      <c r="Z40" s="208">
        <f t="shared" ref="Z40:Z103" si="6">EOMONTH(Z39,0)+1</f>
        <v>45809</v>
      </c>
      <c r="AA40" s="208">
        <f t="shared" si="4"/>
        <v>45838</v>
      </c>
    </row>
    <row r="41" spans="12:27">
      <c r="Z41" s="208">
        <f t="shared" si="6"/>
        <v>45839</v>
      </c>
      <c r="AA41" s="208">
        <f t="shared" si="4"/>
        <v>45869</v>
      </c>
    </row>
    <row r="42" spans="12:27">
      <c r="Z42" s="208">
        <f t="shared" si="6"/>
        <v>45870</v>
      </c>
      <c r="AA42" s="208">
        <f t="shared" si="4"/>
        <v>45900</v>
      </c>
    </row>
    <row r="43" spans="12:27">
      <c r="Z43" s="208">
        <f t="shared" si="6"/>
        <v>45901</v>
      </c>
      <c r="AA43" s="208">
        <f t="shared" si="4"/>
        <v>45930</v>
      </c>
    </row>
    <row r="44" spans="12:27">
      <c r="Z44" s="208">
        <f t="shared" si="6"/>
        <v>45931</v>
      </c>
      <c r="AA44" s="208">
        <f t="shared" si="4"/>
        <v>45961</v>
      </c>
    </row>
    <row r="45" spans="12:27">
      <c r="Z45" s="208">
        <f t="shared" si="6"/>
        <v>45962</v>
      </c>
      <c r="AA45" s="208">
        <f t="shared" si="4"/>
        <v>45991</v>
      </c>
    </row>
    <row r="46" spans="12:27">
      <c r="Z46" s="208">
        <f t="shared" si="6"/>
        <v>45992</v>
      </c>
      <c r="AA46" s="208">
        <f t="shared" si="4"/>
        <v>46022</v>
      </c>
    </row>
    <row r="47" spans="12:27">
      <c r="Z47" s="208">
        <f t="shared" si="6"/>
        <v>46023</v>
      </c>
      <c r="AA47" s="208">
        <f t="shared" si="4"/>
        <v>46053</v>
      </c>
    </row>
    <row r="48" spans="12:27">
      <c r="Z48" s="208">
        <f t="shared" si="6"/>
        <v>46054</v>
      </c>
      <c r="AA48" s="208">
        <f t="shared" si="4"/>
        <v>46081</v>
      </c>
    </row>
    <row r="49" spans="26:27">
      <c r="Z49" s="208">
        <f t="shared" si="6"/>
        <v>46082</v>
      </c>
      <c r="AA49" s="208">
        <f t="shared" si="4"/>
        <v>46112</v>
      </c>
    </row>
    <row r="50" spans="26:27">
      <c r="Z50" s="208">
        <f t="shared" si="6"/>
        <v>46113</v>
      </c>
      <c r="AA50" s="208">
        <f t="shared" si="4"/>
        <v>46142</v>
      </c>
    </row>
    <row r="51" spans="26:27">
      <c r="Z51" s="208">
        <f t="shared" si="6"/>
        <v>46143</v>
      </c>
      <c r="AA51" s="208">
        <f t="shared" si="4"/>
        <v>46173</v>
      </c>
    </row>
    <row r="52" spans="26:27">
      <c r="Z52" s="208">
        <f t="shared" si="6"/>
        <v>46174</v>
      </c>
      <c r="AA52" s="208">
        <f t="shared" si="4"/>
        <v>46203</v>
      </c>
    </row>
    <row r="53" spans="26:27">
      <c r="Z53" s="208">
        <f t="shared" si="6"/>
        <v>46204</v>
      </c>
      <c r="AA53" s="208">
        <f t="shared" si="4"/>
        <v>46234</v>
      </c>
    </row>
    <row r="54" spans="26:27">
      <c r="Z54" s="208">
        <f t="shared" si="6"/>
        <v>46235</v>
      </c>
      <c r="AA54" s="208">
        <f t="shared" si="4"/>
        <v>46265</v>
      </c>
    </row>
    <row r="55" spans="26:27">
      <c r="Z55" s="208">
        <f t="shared" si="6"/>
        <v>46266</v>
      </c>
      <c r="AA55" s="208">
        <f t="shared" si="4"/>
        <v>46295</v>
      </c>
    </row>
    <row r="56" spans="26:27">
      <c r="Z56" s="208">
        <f t="shared" si="6"/>
        <v>46296</v>
      </c>
      <c r="AA56" s="208">
        <f t="shared" si="4"/>
        <v>46326</v>
      </c>
    </row>
    <row r="57" spans="26:27">
      <c r="Z57" s="208">
        <f t="shared" si="6"/>
        <v>46327</v>
      </c>
      <c r="AA57" s="208">
        <f t="shared" si="4"/>
        <v>46356</v>
      </c>
    </row>
    <row r="58" spans="26:27">
      <c r="Z58" s="208">
        <f t="shared" si="6"/>
        <v>46357</v>
      </c>
      <c r="AA58" s="208">
        <f t="shared" si="4"/>
        <v>46387</v>
      </c>
    </row>
    <row r="59" spans="26:27">
      <c r="Z59" s="208">
        <f t="shared" si="6"/>
        <v>46388</v>
      </c>
      <c r="AA59" s="208">
        <f t="shared" si="4"/>
        <v>46418</v>
      </c>
    </row>
    <row r="60" spans="26:27">
      <c r="Z60" s="208">
        <f t="shared" si="6"/>
        <v>46419</v>
      </c>
      <c r="AA60" s="208">
        <f t="shared" si="4"/>
        <v>46446</v>
      </c>
    </row>
    <row r="61" spans="26:27">
      <c r="Z61" s="208">
        <f t="shared" si="6"/>
        <v>46447</v>
      </c>
      <c r="AA61" s="208">
        <f t="shared" si="4"/>
        <v>46477</v>
      </c>
    </row>
    <row r="62" spans="26:27">
      <c r="Z62" s="208">
        <f t="shared" si="6"/>
        <v>46478</v>
      </c>
      <c r="AA62" s="208">
        <f t="shared" si="4"/>
        <v>46507</v>
      </c>
    </row>
    <row r="63" spans="26:27">
      <c r="Z63" s="208">
        <f t="shared" si="6"/>
        <v>46508</v>
      </c>
      <c r="AA63" s="208">
        <f t="shared" si="4"/>
        <v>46538</v>
      </c>
    </row>
    <row r="64" spans="26:27">
      <c r="Z64" s="208">
        <f t="shared" si="6"/>
        <v>46539</v>
      </c>
      <c r="AA64" s="208">
        <f t="shared" si="4"/>
        <v>46568</v>
      </c>
    </row>
    <row r="65" spans="26:27">
      <c r="Z65" s="208">
        <f t="shared" si="6"/>
        <v>46569</v>
      </c>
      <c r="AA65" s="208">
        <f t="shared" si="4"/>
        <v>46599</v>
      </c>
    </row>
    <row r="66" spans="26:27">
      <c r="Z66" s="208">
        <f t="shared" si="6"/>
        <v>46600</v>
      </c>
      <c r="AA66" s="208">
        <f t="shared" si="4"/>
        <v>46630</v>
      </c>
    </row>
    <row r="67" spans="26:27">
      <c r="Z67" s="208">
        <f t="shared" si="6"/>
        <v>46631</v>
      </c>
      <c r="AA67" s="208">
        <f t="shared" si="4"/>
        <v>46660</v>
      </c>
    </row>
    <row r="68" spans="26:27">
      <c r="Z68" s="208">
        <f t="shared" si="6"/>
        <v>46661</v>
      </c>
      <c r="AA68" s="208">
        <f t="shared" si="4"/>
        <v>46691</v>
      </c>
    </row>
    <row r="69" spans="26:27">
      <c r="Z69" s="208">
        <f t="shared" si="6"/>
        <v>46692</v>
      </c>
      <c r="AA69" s="208">
        <f t="shared" si="4"/>
        <v>46721</v>
      </c>
    </row>
    <row r="70" spans="26:27">
      <c r="Z70" s="208">
        <f t="shared" si="6"/>
        <v>46722</v>
      </c>
      <c r="AA70" s="208">
        <f t="shared" si="4"/>
        <v>46752</v>
      </c>
    </row>
    <row r="71" spans="26:27">
      <c r="Z71" s="208">
        <f t="shared" si="6"/>
        <v>46753</v>
      </c>
      <c r="AA71" s="208">
        <f t="shared" si="4"/>
        <v>46783</v>
      </c>
    </row>
    <row r="72" spans="26:27">
      <c r="Z72" s="208">
        <f t="shared" si="6"/>
        <v>46784</v>
      </c>
      <c r="AA72" s="208">
        <f t="shared" si="4"/>
        <v>46812</v>
      </c>
    </row>
    <row r="73" spans="26:27">
      <c r="Z73" s="208">
        <f t="shared" si="6"/>
        <v>46813</v>
      </c>
      <c r="AA73" s="208">
        <f t="shared" si="4"/>
        <v>46843</v>
      </c>
    </row>
    <row r="74" spans="26:27">
      <c r="Z74" s="208">
        <f t="shared" si="6"/>
        <v>46844</v>
      </c>
      <c r="AA74" s="208">
        <f t="shared" ref="AA74:AA139" si="7">EOMONTH(Z74,0)</f>
        <v>46873</v>
      </c>
    </row>
    <row r="75" spans="26:27">
      <c r="Z75" s="208">
        <f t="shared" si="6"/>
        <v>46874</v>
      </c>
      <c r="AA75" s="208">
        <f t="shared" si="7"/>
        <v>46904</v>
      </c>
    </row>
    <row r="76" spans="26:27">
      <c r="Z76" s="208">
        <f t="shared" si="6"/>
        <v>46905</v>
      </c>
      <c r="AA76" s="208">
        <f t="shared" si="7"/>
        <v>46934</v>
      </c>
    </row>
    <row r="77" spans="26:27">
      <c r="Z77" s="208">
        <f t="shared" si="6"/>
        <v>46935</v>
      </c>
      <c r="AA77" s="208">
        <f t="shared" si="7"/>
        <v>46965</v>
      </c>
    </row>
    <row r="78" spans="26:27">
      <c r="Z78" s="208">
        <f t="shared" si="6"/>
        <v>46966</v>
      </c>
      <c r="AA78" s="208">
        <f t="shared" si="7"/>
        <v>46996</v>
      </c>
    </row>
    <row r="79" spans="26:27">
      <c r="Z79" s="208">
        <f t="shared" si="6"/>
        <v>46997</v>
      </c>
      <c r="AA79" s="208">
        <f t="shared" si="7"/>
        <v>47026</v>
      </c>
    </row>
    <row r="80" spans="26:27">
      <c r="Z80" s="208">
        <f t="shared" si="6"/>
        <v>47027</v>
      </c>
      <c r="AA80" s="208">
        <f t="shared" si="7"/>
        <v>47057</v>
      </c>
    </row>
    <row r="81" spans="26:27">
      <c r="Z81" s="208">
        <f t="shared" si="6"/>
        <v>47058</v>
      </c>
      <c r="AA81" s="208">
        <f t="shared" si="7"/>
        <v>47087</v>
      </c>
    </row>
    <row r="82" spans="26:27">
      <c r="Z82" s="208">
        <f t="shared" si="6"/>
        <v>47088</v>
      </c>
      <c r="AA82" s="208">
        <f t="shared" si="7"/>
        <v>47118</v>
      </c>
    </row>
    <row r="83" spans="26:27">
      <c r="Z83" s="208">
        <f t="shared" si="6"/>
        <v>47119</v>
      </c>
      <c r="AA83" s="208">
        <f t="shared" si="7"/>
        <v>47149</v>
      </c>
    </row>
    <row r="84" spans="26:27">
      <c r="Z84" s="208">
        <f t="shared" si="6"/>
        <v>47150</v>
      </c>
      <c r="AA84" s="208">
        <f t="shared" si="7"/>
        <v>47177</v>
      </c>
    </row>
    <row r="85" spans="26:27">
      <c r="Z85" s="208">
        <f t="shared" si="6"/>
        <v>47178</v>
      </c>
      <c r="AA85" s="208">
        <f t="shared" si="7"/>
        <v>47208</v>
      </c>
    </row>
    <row r="86" spans="26:27">
      <c r="Z86" s="208">
        <f t="shared" si="6"/>
        <v>47209</v>
      </c>
      <c r="AA86" s="208">
        <f t="shared" si="7"/>
        <v>47238</v>
      </c>
    </row>
    <row r="87" spans="26:27">
      <c r="Z87" s="208">
        <f t="shared" si="6"/>
        <v>47239</v>
      </c>
      <c r="AA87" s="208">
        <f t="shared" si="7"/>
        <v>47269</v>
      </c>
    </row>
    <row r="88" spans="26:27">
      <c r="Z88" s="208">
        <f t="shared" si="6"/>
        <v>47270</v>
      </c>
      <c r="AA88" s="208">
        <f t="shared" si="7"/>
        <v>47299</v>
      </c>
    </row>
    <row r="89" spans="26:27">
      <c r="Z89" s="208">
        <f t="shared" si="6"/>
        <v>47300</v>
      </c>
      <c r="AA89" s="208">
        <f t="shared" si="7"/>
        <v>47330</v>
      </c>
    </row>
    <row r="90" spans="26:27">
      <c r="Z90" s="208">
        <f t="shared" si="6"/>
        <v>47331</v>
      </c>
      <c r="AA90" s="208">
        <f t="shared" si="7"/>
        <v>47361</v>
      </c>
    </row>
    <row r="91" spans="26:27">
      <c r="Z91" s="208">
        <f t="shared" si="6"/>
        <v>47362</v>
      </c>
      <c r="AA91" s="208">
        <f t="shared" si="7"/>
        <v>47391</v>
      </c>
    </row>
    <row r="92" spans="26:27">
      <c r="Z92" s="208">
        <f t="shared" si="6"/>
        <v>47392</v>
      </c>
      <c r="AA92" s="208">
        <f t="shared" si="7"/>
        <v>47422</v>
      </c>
    </row>
    <row r="93" spans="26:27">
      <c r="Z93" s="208">
        <f t="shared" si="6"/>
        <v>47423</v>
      </c>
      <c r="AA93" s="208">
        <f t="shared" si="7"/>
        <v>47452</v>
      </c>
    </row>
    <row r="94" spans="26:27">
      <c r="Z94" s="208">
        <f t="shared" si="6"/>
        <v>47453</v>
      </c>
      <c r="AA94" s="208">
        <f t="shared" si="7"/>
        <v>47483</v>
      </c>
    </row>
    <row r="95" spans="26:27">
      <c r="Z95" s="208">
        <f t="shared" si="6"/>
        <v>47484</v>
      </c>
      <c r="AA95" s="208">
        <f t="shared" si="7"/>
        <v>47514</v>
      </c>
    </row>
    <row r="96" spans="26:27">
      <c r="Z96" s="208">
        <f t="shared" si="6"/>
        <v>47515</v>
      </c>
      <c r="AA96" s="208">
        <f t="shared" si="7"/>
        <v>47542</v>
      </c>
    </row>
    <row r="97" spans="26:27">
      <c r="Z97" s="208">
        <f t="shared" si="6"/>
        <v>47543</v>
      </c>
      <c r="AA97" s="208">
        <f t="shared" si="7"/>
        <v>47573</v>
      </c>
    </row>
    <row r="98" spans="26:27">
      <c r="Z98" s="208">
        <f t="shared" si="6"/>
        <v>47574</v>
      </c>
      <c r="AA98" s="208">
        <f t="shared" si="7"/>
        <v>47603</v>
      </c>
    </row>
    <row r="99" spans="26:27">
      <c r="Z99" s="208">
        <f t="shared" si="6"/>
        <v>47604</v>
      </c>
      <c r="AA99" s="208">
        <f t="shared" si="7"/>
        <v>47634</v>
      </c>
    </row>
    <row r="100" spans="26:27">
      <c r="Z100" s="208">
        <f t="shared" si="6"/>
        <v>47635</v>
      </c>
      <c r="AA100" s="208">
        <f t="shared" si="7"/>
        <v>47664</v>
      </c>
    </row>
    <row r="101" spans="26:27">
      <c r="Z101" s="208">
        <f t="shared" si="6"/>
        <v>47665</v>
      </c>
      <c r="AA101" s="208">
        <f t="shared" si="7"/>
        <v>47695</v>
      </c>
    </row>
    <row r="102" spans="26:27">
      <c r="Z102" s="208">
        <f t="shared" si="6"/>
        <v>47696</v>
      </c>
      <c r="AA102" s="208">
        <f t="shared" si="7"/>
        <v>47726</v>
      </c>
    </row>
    <row r="103" spans="26:27">
      <c r="Z103" s="208">
        <f t="shared" si="6"/>
        <v>47727</v>
      </c>
      <c r="AA103" s="208">
        <f t="shared" si="7"/>
        <v>47756</v>
      </c>
    </row>
    <row r="104" spans="26:27">
      <c r="Z104" s="208">
        <f t="shared" ref="Z104:Z128" si="8">EOMONTH(Z103,0)+1</f>
        <v>47757</v>
      </c>
      <c r="AA104" s="208">
        <f t="shared" si="7"/>
        <v>47787</v>
      </c>
    </row>
    <row r="105" spans="26:27">
      <c r="Z105" s="208">
        <f t="shared" si="8"/>
        <v>47788</v>
      </c>
      <c r="AA105" s="208">
        <f t="shared" si="7"/>
        <v>47817</v>
      </c>
    </row>
    <row r="106" spans="26:27">
      <c r="Z106" s="208">
        <f t="shared" si="8"/>
        <v>47818</v>
      </c>
      <c r="AA106" s="208">
        <f t="shared" si="7"/>
        <v>47848</v>
      </c>
    </row>
    <row r="107" spans="26:27">
      <c r="Z107" s="208">
        <f t="shared" si="8"/>
        <v>47849</v>
      </c>
      <c r="AA107" s="208">
        <f t="shared" si="7"/>
        <v>47879</v>
      </c>
    </row>
    <row r="108" spans="26:27">
      <c r="Z108" s="208">
        <f t="shared" si="8"/>
        <v>47880</v>
      </c>
      <c r="AA108" s="208">
        <f t="shared" si="7"/>
        <v>47907</v>
      </c>
    </row>
    <row r="109" spans="26:27">
      <c r="Z109" s="208">
        <f t="shared" si="8"/>
        <v>47908</v>
      </c>
      <c r="AA109" s="208">
        <f t="shared" si="7"/>
        <v>47938</v>
      </c>
    </row>
    <row r="110" spans="26:27">
      <c r="Z110" s="208">
        <f t="shared" si="8"/>
        <v>47939</v>
      </c>
      <c r="AA110" s="208">
        <f t="shared" si="7"/>
        <v>47968</v>
      </c>
    </row>
    <row r="111" spans="26:27">
      <c r="Z111" s="208">
        <f t="shared" si="8"/>
        <v>47969</v>
      </c>
      <c r="AA111" s="208">
        <f t="shared" si="7"/>
        <v>47999</v>
      </c>
    </row>
    <row r="112" spans="26:27">
      <c r="Z112" s="208">
        <f t="shared" si="8"/>
        <v>48000</v>
      </c>
      <c r="AA112" s="208">
        <f t="shared" si="7"/>
        <v>48029</v>
      </c>
    </row>
    <row r="113" spans="26:27">
      <c r="Z113" s="208">
        <f t="shared" si="8"/>
        <v>48030</v>
      </c>
      <c r="AA113" s="208">
        <f t="shared" si="7"/>
        <v>48060</v>
      </c>
    </row>
    <row r="114" spans="26:27">
      <c r="Z114" s="208">
        <f t="shared" si="8"/>
        <v>48061</v>
      </c>
      <c r="AA114" s="208">
        <f t="shared" si="7"/>
        <v>48091</v>
      </c>
    </row>
    <row r="115" spans="26:27">
      <c r="Z115" s="208">
        <f t="shared" si="8"/>
        <v>48092</v>
      </c>
      <c r="AA115" s="208">
        <f t="shared" si="7"/>
        <v>48121</v>
      </c>
    </row>
    <row r="116" spans="26:27">
      <c r="Z116" s="208">
        <f t="shared" si="8"/>
        <v>48122</v>
      </c>
      <c r="AA116" s="208">
        <f t="shared" si="7"/>
        <v>48152</v>
      </c>
    </row>
    <row r="117" spans="26:27">
      <c r="Z117" s="208">
        <f t="shared" si="8"/>
        <v>48153</v>
      </c>
      <c r="AA117" s="208">
        <f t="shared" si="7"/>
        <v>48182</v>
      </c>
    </row>
    <row r="118" spans="26:27">
      <c r="Z118" s="208">
        <f t="shared" si="8"/>
        <v>48183</v>
      </c>
      <c r="AA118" s="208">
        <f t="shared" si="7"/>
        <v>48213</v>
      </c>
    </row>
    <row r="119" spans="26:27">
      <c r="Z119" s="208">
        <f t="shared" si="8"/>
        <v>48214</v>
      </c>
      <c r="AA119" s="208">
        <f t="shared" si="7"/>
        <v>48244</v>
      </c>
    </row>
    <row r="120" spans="26:27">
      <c r="Z120" s="208">
        <f t="shared" si="8"/>
        <v>48245</v>
      </c>
      <c r="AA120" s="208">
        <f t="shared" si="7"/>
        <v>48273</v>
      </c>
    </row>
    <row r="121" spans="26:27">
      <c r="Z121" s="208">
        <f t="shared" si="8"/>
        <v>48274</v>
      </c>
      <c r="AA121" s="208">
        <f t="shared" si="7"/>
        <v>48304</v>
      </c>
    </row>
    <row r="122" spans="26:27">
      <c r="Z122" s="208">
        <f t="shared" si="8"/>
        <v>48305</v>
      </c>
      <c r="AA122" s="208">
        <f t="shared" si="7"/>
        <v>48334</v>
      </c>
    </row>
    <row r="123" spans="26:27">
      <c r="Z123" s="208">
        <f t="shared" si="8"/>
        <v>48335</v>
      </c>
      <c r="AA123" s="208">
        <f t="shared" si="7"/>
        <v>48365</v>
      </c>
    </row>
    <row r="124" spans="26:27">
      <c r="Z124" s="208">
        <f t="shared" si="8"/>
        <v>48366</v>
      </c>
      <c r="AA124" s="208">
        <f t="shared" si="7"/>
        <v>48395</v>
      </c>
    </row>
    <row r="125" spans="26:27">
      <c r="Z125" s="208">
        <f t="shared" si="8"/>
        <v>48396</v>
      </c>
      <c r="AA125" s="208">
        <f t="shared" si="7"/>
        <v>48426</v>
      </c>
    </row>
    <row r="126" spans="26:27">
      <c r="Z126" s="208">
        <f t="shared" si="8"/>
        <v>48427</v>
      </c>
      <c r="AA126" s="208">
        <f t="shared" si="7"/>
        <v>48457</v>
      </c>
    </row>
    <row r="127" spans="26:27">
      <c r="Z127" s="208">
        <f t="shared" si="8"/>
        <v>48458</v>
      </c>
      <c r="AA127" s="208">
        <f t="shared" si="7"/>
        <v>48487</v>
      </c>
    </row>
    <row r="128" spans="26:27">
      <c r="Z128" s="208">
        <f t="shared" si="8"/>
        <v>48488</v>
      </c>
      <c r="AA128" s="208">
        <f t="shared" si="7"/>
        <v>48518</v>
      </c>
    </row>
    <row r="129" spans="26:27">
      <c r="Z129" s="208">
        <f t="shared" ref="Z129:Z139" si="9">EOMONTH(Z128,0)+1</f>
        <v>48519</v>
      </c>
      <c r="AA129" s="208">
        <f t="shared" si="7"/>
        <v>48548</v>
      </c>
    </row>
    <row r="130" spans="26:27">
      <c r="Z130" s="208">
        <f t="shared" si="9"/>
        <v>48549</v>
      </c>
      <c r="AA130" s="208">
        <f t="shared" si="7"/>
        <v>48579</v>
      </c>
    </row>
    <row r="131" spans="26:27">
      <c r="Z131" s="208">
        <f t="shared" si="9"/>
        <v>48580</v>
      </c>
      <c r="AA131" s="208">
        <f t="shared" si="7"/>
        <v>48610</v>
      </c>
    </row>
    <row r="132" spans="26:27">
      <c r="Z132" s="208">
        <f t="shared" si="9"/>
        <v>48611</v>
      </c>
      <c r="AA132" s="208">
        <f t="shared" si="7"/>
        <v>48638</v>
      </c>
    </row>
    <row r="133" spans="26:27">
      <c r="Z133" s="208">
        <f t="shared" si="9"/>
        <v>48639</v>
      </c>
      <c r="AA133" s="208">
        <f t="shared" si="7"/>
        <v>48669</v>
      </c>
    </row>
    <row r="134" spans="26:27">
      <c r="Z134" s="208">
        <f t="shared" si="9"/>
        <v>48670</v>
      </c>
      <c r="AA134" s="208">
        <f t="shared" si="7"/>
        <v>48699</v>
      </c>
    </row>
    <row r="135" spans="26:27">
      <c r="Z135" s="208">
        <f t="shared" si="9"/>
        <v>48700</v>
      </c>
      <c r="AA135" s="208">
        <f t="shared" si="7"/>
        <v>48730</v>
      </c>
    </row>
    <row r="136" spans="26:27">
      <c r="Z136" s="208">
        <f t="shared" si="9"/>
        <v>48731</v>
      </c>
      <c r="AA136" s="208">
        <f t="shared" si="7"/>
        <v>48760</v>
      </c>
    </row>
    <row r="137" spans="26:27">
      <c r="Z137" s="208">
        <f t="shared" si="9"/>
        <v>48761</v>
      </c>
      <c r="AA137" s="208">
        <f t="shared" si="7"/>
        <v>48791</v>
      </c>
    </row>
    <row r="138" spans="26:27">
      <c r="Z138" s="208">
        <f t="shared" si="9"/>
        <v>48792</v>
      </c>
      <c r="AA138" s="208">
        <f>EOMONTH(Z138,0)</f>
        <v>48822</v>
      </c>
    </row>
    <row r="139" spans="26:27">
      <c r="Z139" s="208">
        <f t="shared" si="9"/>
        <v>48823</v>
      </c>
      <c r="AA139" s="208">
        <f t="shared" si="7"/>
        <v>48852</v>
      </c>
    </row>
    <row r="140" spans="26:27">
      <c r="Z140" s="208">
        <f t="shared" ref="Z140:Z145" si="10">EOMONTH(Z139,0)+1</f>
        <v>48853</v>
      </c>
      <c r="AA140" s="208">
        <f t="shared" ref="AA140:AA145" si="11">EOMONTH(Z140,0)</f>
        <v>48883</v>
      </c>
    </row>
    <row r="141" spans="26:27">
      <c r="Z141" s="208">
        <f t="shared" si="10"/>
        <v>48884</v>
      </c>
      <c r="AA141" s="208">
        <f t="shared" si="11"/>
        <v>48913</v>
      </c>
    </row>
    <row r="142" spans="26:27">
      <c r="Z142" s="208">
        <f t="shared" si="10"/>
        <v>48914</v>
      </c>
      <c r="AA142" s="208">
        <f t="shared" si="11"/>
        <v>48944</v>
      </c>
    </row>
    <row r="143" spans="26:27">
      <c r="Z143" s="208">
        <f t="shared" si="10"/>
        <v>48945</v>
      </c>
      <c r="AA143" s="208">
        <f t="shared" si="11"/>
        <v>48975</v>
      </c>
    </row>
    <row r="144" spans="26:27">
      <c r="Z144" s="208">
        <f t="shared" si="10"/>
        <v>48976</v>
      </c>
      <c r="AA144" s="208">
        <f t="shared" si="11"/>
        <v>49003</v>
      </c>
    </row>
    <row r="145" spans="26:27">
      <c r="Z145" s="208">
        <f t="shared" si="10"/>
        <v>49004</v>
      </c>
      <c r="AA145" s="208">
        <f t="shared" si="11"/>
        <v>49034</v>
      </c>
    </row>
    <row r="146" spans="26:27">
      <c r="Z146" s="50"/>
      <c r="AA146" s="50"/>
    </row>
  </sheetData>
  <sheetProtection sheet="1" objects="1" scenarios="1" formatColumns="0" formatRows="0" insertRows="0" selectLockedCells="1" sort="0" autoFilter="0" pivotTables="0"/>
  <phoneticPr fontId="24" type="noConversion"/>
  <dataValidations count="3">
    <dataValidation type="list" allowBlank="1" showInputMessage="1" showErrorMessage="1" sqref="F8:F24" xr:uid="{0257F754-5DDA-4C75-9EF9-039AD6EEA1BB}">
      <formula1>$B$8:$B$15</formula1>
    </dataValidation>
    <dataValidation type="list" allowBlank="1" showInputMessage="1" showErrorMessage="1" sqref="U8:U27" xr:uid="{EE814D49-9C4C-4443-8CCC-6576F6D7D452}">
      <formula1>"0%, 20%, Other"</formula1>
    </dataValidation>
    <dataValidation type="date" operator="greaterThan" allowBlank="1" showInputMessage="1" showErrorMessage="1" sqref="N8:O37" xr:uid="{D745CD8F-B072-422D-B13E-3390EBA018C8}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29" fitToHeight="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2313-CC08-4C9E-8529-0096D216F87A}">
  <sheetPr>
    <tabColor rgb="FFFFC000"/>
    <pageSetUpPr fitToPage="1"/>
  </sheetPr>
  <dimension ref="B2:R51"/>
  <sheetViews>
    <sheetView showGridLines="0" topLeftCell="B1" zoomScale="86" zoomScaleNormal="86" workbookViewId="0">
      <selection activeCell="F30" sqref="F30"/>
    </sheetView>
  </sheetViews>
  <sheetFormatPr defaultRowHeight="15"/>
  <cols>
    <col min="4" max="4" width="56.140625" customWidth="1"/>
    <col min="5" max="5" width="12.140625" customWidth="1"/>
    <col min="7" max="7" width="10.140625" bestFit="1" customWidth="1"/>
    <col min="8" max="8" width="7.5703125" customWidth="1"/>
    <col min="9" max="9" width="58.140625" customWidth="1"/>
    <col min="10" max="10" width="7.5703125" customWidth="1"/>
    <col min="11" max="11" width="9.140625" customWidth="1"/>
    <col min="12" max="12" width="8.5703125" customWidth="1"/>
    <col min="13" max="14" width="7.85546875" customWidth="1"/>
  </cols>
  <sheetData>
    <row r="2" spans="2:17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17">
      <c r="B3" s="103"/>
      <c r="Q3" s="104"/>
    </row>
    <row r="4" spans="2:17">
      <c r="B4" s="103"/>
      <c r="D4" s="3" t="s">
        <v>174</v>
      </c>
      <c r="Q4" s="104"/>
    </row>
    <row r="5" spans="2:17">
      <c r="B5" s="103"/>
      <c r="Q5" s="104"/>
    </row>
    <row r="6" spans="2:17">
      <c r="B6" s="103"/>
      <c r="D6" s="110" t="s">
        <v>175</v>
      </c>
      <c r="G6" t="s">
        <v>176</v>
      </c>
      <c r="I6" s="110" t="s">
        <v>177</v>
      </c>
      <c r="Q6" s="104"/>
    </row>
    <row r="7" spans="2:17">
      <c r="B7" s="103"/>
      <c r="Q7" s="104"/>
    </row>
    <row r="8" spans="2:17">
      <c r="B8" s="103"/>
      <c r="Q8" s="104"/>
    </row>
    <row r="9" spans="2:17">
      <c r="B9" s="103"/>
      <c r="Q9" s="104"/>
    </row>
    <row r="10" spans="2:17">
      <c r="B10" s="103"/>
      <c r="Q10" s="104"/>
    </row>
    <row r="11" spans="2:17">
      <c r="B11" s="103"/>
      <c r="Q11" s="104"/>
    </row>
    <row r="12" spans="2:17">
      <c r="B12" s="103"/>
      <c r="Q12" s="104"/>
    </row>
    <row r="13" spans="2:17">
      <c r="B13" s="103"/>
      <c r="Q13" s="104"/>
    </row>
    <row r="14" spans="2:17">
      <c r="B14" s="103"/>
      <c r="Q14" s="104"/>
    </row>
    <row r="15" spans="2:17">
      <c r="B15" s="103"/>
      <c r="Q15" s="104"/>
    </row>
    <row r="16" spans="2:17">
      <c r="B16" s="103"/>
      <c r="Q16" s="104"/>
    </row>
    <row r="17" spans="2:17">
      <c r="B17" s="103"/>
      <c r="Q17" s="104"/>
    </row>
    <row r="18" spans="2:17">
      <c r="B18" s="103"/>
      <c r="Q18" s="104"/>
    </row>
    <row r="19" spans="2:17">
      <c r="B19" s="103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</row>
    <row r="20" spans="2:17">
      <c r="B20" s="103"/>
      <c r="D20" s="101"/>
      <c r="E20" s="101"/>
      <c r="F20" s="101"/>
      <c r="G20" s="101"/>
      <c r="H20" s="101"/>
      <c r="I20" s="101"/>
      <c r="J20" s="101"/>
      <c r="Q20" s="104"/>
    </row>
    <row r="21" spans="2:17">
      <c r="B21" s="103"/>
      <c r="Q21" s="104"/>
    </row>
    <row r="22" spans="2:17">
      <c r="B22" s="103"/>
      <c r="D22" s="3" t="s">
        <v>97</v>
      </c>
      <c r="Q22" s="104"/>
    </row>
    <row r="23" spans="2:17">
      <c r="B23" s="103"/>
      <c r="Q23" s="104"/>
    </row>
    <row r="24" spans="2:17">
      <c r="B24" s="103"/>
      <c r="Q24" s="104"/>
    </row>
    <row r="25" spans="2:17">
      <c r="B25" s="103"/>
      <c r="F25" s="392" t="s">
        <v>178</v>
      </c>
      <c r="G25" s="392"/>
      <c r="H25" s="392"/>
      <c r="J25" s="393" t="s">
        <v>179</v>
      </c>
      <c r="K25" s="393"/>
      <c r="L25" s="393"/>
      <c r="Q25" s="104"/>
    </row>
    <row r="26" spans="2:17">
      <c r="B26" s="103"/>
      <c r="C26" s="107" t="s">
        <v>180</v>
      </c>
      <c r="D26" s="88" t="s">
        <v>181</v>
      </c>
      <c r="E26" s="88" t="s">
        <v>182</v>
      </c>
      <c r="F26" s="96" t="s">
        <v>183</v>
      </c>
      <c r="G26" s="96" t="s">
        <v>48</v>
      </c>
      <c r="H26" s="96" t="s">
        <v>184</v>
      </c>
      <c r="I26" s="96" t="s">
        <v>185</v>
      </c>
      <c r="J26" s="96" t="s">
        <v>186</v>
      </c>
      <c r="K26" s="96" t="s">
        <v>187</v>
      </c>
      <c r="L26" s="88" t="s">
        <v>188</v>
      </c>
      <c r="Q26" s="104"/>
    </row>
    <row r="27" spans="2:17">
      <c r="B27" s="103"/>
      <c r="C27" s="108" t="s">
        <v>189</v>
      </c>
      <c r="D27" s="97" t="s">
        <v>190</v>
      </c>
      <c r="E27" s="98">
        <v>12000</v>
      </c>
      <c r="F27" s="97">
        <v>3</v>
      </c>
      <c r="G27" s="97">
        <v>3</v>
      </c>
      <c r="H27" s="99">
        <f>G27*F27</f>
        <v>9</v>
      </c>
      <c r="I27" s="97" t="s">
        <v>191</v>
      </c>
      <c r="J27" s="97">
        <v>1</v>
      </c>
      <c r="K27" s="97">
        <v>3</v>
      </c>
      <c r="L27" s="109">
        <f>K27*J27</f>
        <v>3</v>
      </c>
      <c r="Q27" s="104"/>
    </row>
    <row r="28" spans="2:17">
      <c r="B28" s="103"/>
      <c r="C28" s="108" t="s">
        <v>192</v>
      </c>
      <c r="D28" s="97"/>
      <c r="E28" s="98"/>
      <c r="F28" s="97"/>
      <c r="G28" s="97"/>
      <c r="H28" s="99">
        <f>G28*F28</f>
        <v>0</v>
      </c>
      <c r="I28" s="97"/>
      <c r="J28" s="97"/>
      <c r="K28" s="97"/>
      <c r="L28" s="109">
        <f>K28*J28</f>
        <v>0</v>
      </c>
      <c r="M28" s="89" t="s">
        <v>193</v>
      </c>
      <c r="Q28" s="104"/>
    </row>
    <row r="29" spans="2:17">
      <c r="B29" s="103"/>
      <c r="C29" s="97"/>
      <c r="D29" s="97"/>
      <c r="E29" s="98"/>
      <c r="F29" s="97"/>
      <c r="G29" s="97"/>
      <c r="H29" s="99">
        <f>G29*F29</f>
        <v>0</v>
      </c>
      <c r="I29" s="97"/>
      <c r="J29" s="97"/>
      <c r="K29" s="97"/>
      <c r="L29" s="99">
        <f>K29*J29</f>
        <v>0</v>
      </c>
      <c r="Q29" s="104"/>
    </row>
    <row r="30" spans="2:17">
      <c r="B30" s="103"/>
      <c r="C30" s="97"/>
      <c r="D30" s="97"/>
      <c r="E30" s="98">
        <v>4000</v>
      </c>
      <c r="F30" s="97"/>
      <c r="G30" s="97"/>
      <c r="H30" s="99">
        <f>G30*F30</f>
        <v>0</v>
      </c>
      <c r="I30" s="97"/>
      <c r="J30" s="97"/>
      <c r="K30" s="97"/>
      <c r="L30" s="99">
        <f>K30*J30</f>
        <v>0</v>
      </c>
      <c r="Q30" s="104"/>
    </row>
    <row r="31" spans="2:17">
      <c r="B31" s="103"/>
      <c r="Q31" s="104"/>
    </row>
    <row r="32" spans="2:17">
      <c r="B32" s="103"/>
      <c r="Q32" s="104"/>
    </row>
    <row r="33" spans="2:17">
      <c r="B33" s="103"/>
      <c r="Q33" s="104"/>
    </row>
    <row r="34" spans="2:17">
      <c r="B34" s="103"/>
      <c r="Q34" s="104"/>
    </row>
    <row r="35" spans="2:17">
      <c r="B35" s="103"/>
      <c r="Q35" s="104"/>
    </row>
    <row r="36" spans="2:17">
      <c r="B36" s="103"/>
      <c r="Q36" s="104"/>
    </row>
    <row r="37" spans="2:17">
      <c r="B37" s="103"/>
      <c r="Q37" s="104"/>
    </row>
    <row r="38" spans="2:17">
      <c r="B38" s="103"/>
      <c r="Q38" s="104"/>
    </row>
    <row r="39" spans="2:17">
      <c r="B39" s="103"/>
      <c r="Q39" s="104"/>
    </row>
    <row r="40" spans="2:17">
      <c r="B40" s="103"/>
      <c r="Q40" s="104"/>
    </row>
    <row r="41" spans="2:17">
      <c r="B41" s="103"/>
      <c r="Q41" s="104"/>
    </row>
    <row r="42" spans="2:17">
      <c r="B42" s="103"/>
      <c r="Q42" s="104"/>
    </row>
    <row r="43" spans="2:17">
      <c r="B43" s="103"/>
      <c r="Q43" s="104"/>
    </row>
    <row r="44" spans="2:17">
      <c r="B44" s="103"/>
      <c r="Q44" s="104"/>
    </row>
    <row r="45" spans="2:17">
      <c r="B45" s="103"/>
      <c r="Q45" s="104"/>
    </row>
    <row r="46" spans="2:17">
      <c r="B46" s="103"/>
      <c r="Q46" s="104"/>
    </row>
    <row r="47" spans="2:17">
      <c r="B47" s="103"/>
      <c r="Q47" s="104"/>
    </row>
    <row r="48" spans="2:17">
      <c r="B48" s="103"/>
      <c r="Q48" s="104"/>
    </row>
    <row r="49" spans="2:18">
      <c r="B49" s="103"/>
      <c r="Q49" s="104"/>
    </row>
    <row r="50" spans="2:18">
      <c r="B50" s="394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103"/>
    </row>
    <row r="51" spans="2:18"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103"/>
    </row>
  </sheetData>
  <mergeCells count="3">
    <mergeCell ref="F25:H25"/>
    <mergeCell ref="J25:L25"/>
    <mergeCell ref="B50:Q51"/>
  </mergeCells>
  <phoneticPr fontId="24" type="noConversion"/>
  <conditionalFormatting sqref="H27:H30 L27:L30">
    <cfRule type="cellIs" dxfId="41" priority="1" operator="lessThan">
      <formula>5.1</formula>
    </cfRule>
    <cfRule type="cellIs" dxfId="40" priority="2" operator="between">
      <formula>6</formula>
      <formula>8</formula>
    </cfRule>
    <cfRule type="cellIs" dxfId="39" priority="3" operator="between">
      <formula>8</formula>
      <formula>25</formula>
    </cfRule>
  </conditionalFormatting>
  <dataValidations count="1">
    <dataValidation type="whole" allowBlank="1" showInputMessage="1" showErrorMessage="1" sqref="F27:G30 J27:K30" xr:uid="{B326B3DE-18A7-4305-8708-0FD9F35D317C}">
      <formula1>1</formula1>
      <formula2>5</formula2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4F2F-F460-481D-BD2C-CE7297DCC64F}">
  <sheetPr>
    <tabColor rgb="FFFFC000"/>
    <pageSetUpPr fitToPage="1"/>
  </sheetPr>
  <dimension ref="B2:F40"/>
  <sheetViews>
    <sheetView showGridLines="0" workbookViewId="0">
      <pane xSplit="3" ySplit="4" topLeftCell="D5" activePane="bottomRight" state="frozen"/>
      <selection pane="bottomRight" activeCell="C15" sqref="C15"/>
      <selection pane="bottomLeft" activeCell="A5" sqref="A5"/>
      <selection pane="topRight" activeCell="D1" sqref="D1"/>
    </sheetView>
  </sheetViews>
  <sheetFormatPr defaultColWidth="8.5703125" defaultRowHeight="12.75"/>
  <cols>
    <col min="1" max="2" width="8.5703125" style="273"/>
    <col min="3" max="3" width="10.42578125" style="273" customWidth="1"/>
    <col min="4" max="4" width="110.140625" style="274" customWidth="1"/>
    <col min="5" max="5" width="12.140625" style="273" customWidth="1"/>
    <col min="6" max="16384" width="8.5703125" style="273"/>
  </cols>
  <sheetData>
    <row r="2" spans="2:6">
      <c r="B2" s="272" t="s">
        <v>194</v>
      </c>
    </row>
    <row r="4" spans="2:6">
      <c r="B4" s="275" t="s">
        <v>195</v>
      </c>
      <c r="C4" s="276" t="s">
        <v>196</v>
      </c>
      <c r="D4" s="277" t="s">
        <v>197</v>
      </c>
      <c r="E4" s="276" t="s">
        <v>198</v>
      </c>
    </row>
    <row r="5" spans="2:6">
      <c r="B5" s="278" t="s">
        <v>199</v>
      </c>
      <c r="C5" s="279" t="s">
        <v>200</v>
      </c>
      <c r="D5" s="280" t="s">
        <v>201</v>
      </c>
      <c r="E5" s="281" t="s">
        <v>202</v>
      </c>
      <c r="F5" s="282" t="s">
        <v>203</v>
      </c>
    </row>
    <row r="6" spans="2:6">
      <c r="B6" s="278" t="s">
        <v>204</v>
      </c>
      <c r="C6" s="279" t="s">
        <v>200</v>
      </c>
      <c r="D6" s="280" t="s">
        <v>205</v>
      </c>
      <c r="E6" s="281" t="s">
        <v>202</v>
      </c>
    </row>
    <row r="7" spans="2:6">
      <c r="B7" s="278" t="s">
        <v>206</v>
      </c>
      <c r="C7" s="279" t="s">
        <v>200</v>
      </c>
      <c r="D7" s="280" t="s">
        <v>207</v>
      </c>
      <c r="E7" s="281" t="s">
        <v>202</v>
      </c>
    </row>
    <row r="8" spans="2:6">
      <c r="B8" s="278" t="s">
        <v>208</v>
      </c>
      <c r="C8" s="279" t="s">
        <v>200</v>
      </c>
      <c r="D8" s="280" t="s">
        <v>209</v>
      </c>
      <c r="E8" s="281" t="s">
        <v>202</v>
      </c>
    </row>
    <row r="9" spans="2:6">
      <c r="B9" s="278" t="s">
        <v>210</v>
      </c>
      <c r="C9" s="279" t="s">
        <v>200</v>
      </c>
      <c r="D9" s="280" t="s">
        <v>211</v>
      </c>
      <c r="E9" s="281" t="s">
        <v>202</v>
      </c>
    </row>
    <row r="10" spans="2:6">
      <c r="B10" s="278" t="s">
        <v>212</v>
      </c>
      <c r="C10" s="279" t="s">
        <v>200</v>
      </c>
      <c r="D10" s="280" t="s">
        <v>213</v>
      </c>
      <c r="E10" s="281" t="s">
        <v>202</v>
      </c>
    </row>
    <row r="11" spans="2:6">
      <c r="B11" s="278" t="s">
        <v>214</v>
      </c>
      <c r="C11" s="283"/>
      <c r="D11" s="284"/>
      <c r="E11" s="285"/>
      <c r="F11" s="282" t="s">
        <v>215</v>
      </c>
    </row>
    <row r="12" spans="2:6">
      <c r="B12" s="286"/>
      <c r="C12" s="283"/>
      <c r="D12" s="284"/>
      <c r="E12" s="285"/>
    </row>
    <row r="13" spans="2:6">
      <c r="B13" s="278"/>
      <c r="C13" s="351"/>
      <c r="D13" s="352"/>
      <c r="E13" s="353"/>
    </row>
    <row r="14" spans="2:6">
      <c r="B14" s="287"/>
      <c r="C14" s="287"/>
      <c r="D14" s="288"/>
      <c r="E14" s="287"/>
    </row>
    <row r="15" spans="2:6">
      <c r="B15" s="287"/>
      <c r="C15" s="287"/>
      <c r="D15" s="288"/>
      <c r="E15" s="287"/>
    </row>
    <row r="16" spans="2:6">
      <c r="B16" s="287"/>
      <c r="C16" s="287"/>
      <c r="D16" s="288"/>
      <c r="E16" s="287"/>
    </row>
    <row r="17" spans="2:5">
      <c r="B17" s="287"/>
      <c r="C17" s="287"/>
      <c r="D17" s="288"/>
      <c r="E17" s="287"/>
    </row>
    <row r="18" spans="2:5">
      <c r="B18" s="287"/>
      <c r="C18" s="287"/>
      <c r="D18" s="288"/>
      <c r="E18" s="287"/>
    </row>
    <row r="19" spans="2:5">
      <c r="B19" s="287"/>
      <c r="C19" s="287"/>
      <c r="D19" s="288"/>
      <c r="E19" s="287"/>
    </row>
    <row r="20" spans="2:5">
      <c r="B20" s="287"/>
      <c r="C20" s="287"/>
      <c r="D20" s="288"/>
      <c r="E20" s="287"/>
    </row>
    <row r="21" spans="2:5">
      <c r="B21" s="287"/>
      <c r="C21" s="287"/>
      <c r="D21" s="288"/>
      <c r="E21" s="287"/>
    </row>
    <row r="22" spans="2:5">
      <c r="B22" s="287"/>
      <c r="C22" s="287"/>
      <c r="D22" s="288"/>
      <c r="E22" s="287"/>
    </row>
    <row r="23" spans="2:5">
      <c r="B23" s="287"/>
      <c r="C23" s="287"/>
      <c r="D23" s="288"/>
      <c r="E23" s="287"/>
    </row>
    <row r="24" spans="2:5">
      <c r="B24" s="287"/>
      <c r="C24" s="287"/>
      <c r="D24" s="288"/>
      <c r="E24" s="287"/>
    </row>
    <row r="25" spans="2:5">
      <c r="B25" s="287"/>
      <c r="C25" s="287"/>
      <c r="D25" s="288"/>
      <c r="E25" s="287"/>
    </row>
    <row r="26" spans="2:5">
      <c r="B26" s="287"/>
      <c r="C26" s="287"/>
      <c r="D26" s="288"/>
      <c r="E26" s="287"/>
    </row>
    <row r="27" spans="2:5">
      <c r="B27" s="287"/>
      <c r="C27" s="287"/>
      <c r="D27" s="288"/>
      <c r="E27" s="287"/>
    </row>
    <row r="28" spans="2:5">
      <c r="B28" s="287"/>
      <c r="C28" s="287"/>
      <c r="D28" s="288"/>
      <c r="E28" s="287"/>
    </row>
    <row r="29" spans="2:5">
      <c r="B29" s="287"/>
      <c r="C29" s="287"/>
      <c r="D29" s="288"/>
      <c r="E29" s="287"/>
    </row>
    <row r="30" spans="2:5">
      <c r="B30" s="287"/>
      <c r="C30" s="287"/>
      <c r="D30" s="288"/>
      <c r="E30" s="287"/>
    </row>
    <row r="31" spans="2:5">
      <c r="B31" s="287"/>
      <c r="C31" s="287"/>
      <c r="D31" s="288"/>
      <c r="E31" s="287"/>
    </row>
    <row r="32" spans="2:5">
      <c r="B32" s="287"/>
      <c r="C32" s="287"/>
      <c r="D32" s="288"/>
      <c r="E32" s="287"/>
    </row>
    <row r="33" spans="2:5">
      <c r="B33" s="287"/>
      <c r="C33" s="287"/>
      <c r="D33" s="288"/>
      <c r="E33" s="287"/>
    </row>
    <row r="34" spans="2:5">
      <c r="B34" s="287"/>
      <c r="C34" s="287"/>
      <c r="D34" s="288"/>
      <c r="E34" s="287"/>
    </row>
    <row r="35" spans="2:5">
      <c r="B35" s="287"/>
      <c r="C35" s="287"/>
      <c r="D35" s="288"/>
      <c r="E35" s="287"/>
    </row>
    <row r="36" spans="2:5">
      <c r="B36" s="287"/>
      <c r="C36" s="287"/>
      <c r="D36" s="288"/>
      <c r="E36" s="287"/>
    </row>
    <row r="37" spans="2:5">
      <c r="B37" s="287"/>
      <c r="C37" s="287"/>
      <c r="D37" s="288"/>
      <c r="E37" s="287"/>
    </row>
    <row r="38" spans="2:5">
      <c r="B38" s="287"/>
      <c r="C38" s="287"/>
      <c r="D38" s="288"/>
      <c r="E38" s="287"/>
    </row>
    <row r="39" spans="2:5">
      <c r="B39" s="287"/>
      <c r="C39" s="287"/>
      <c r="D39" s="288"/>
      <c r="E39" s="287"/>
    </row>
    <row r="40" spans="2:5">
      <c r="B40" s="287"/>
      <c r="C40" s="287"/>
      <c r="D40" s="288"/>
      <c r="E40" s="287"/>
    </row>
  </sheetData>
  <sheetProtection selectLockedCells="1"/>
  <phoneticPr fontId="24" type="noConversion"/>
  <dataValidations count="2">
    <dataValidation type="list" allowBlank="1" showInputMessage="1" showErrorMessage="1" sqref="E5:E13" xr:uid="{3295F77E-B7E6-4DCF-9266-27E096C04515}">
      <formula1>"High (&gt;75%), Med (25-74%), Low (&lt;24%)"</formula1>
    </dataValidation>
    <dataValidation type="list" allowBlank="1" showInputMessage="1" showErrorMessage="1" sqref="C5:C13" xr:uid="{261FE605-7CA4-41BE-81E4-811B0798481F}">
      <formula1>"Scope, Costs, Benefits, Schedule"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621-3052-4287-9734-C9CF9828C28A}">
  <sheetPr>
    <tabColor theme="9" tint="0.39997558519241921"/>
    <pageSetUpPr fitToPage="1"/>
  </sheetPr>
  <dimension ref="A1:NF200"/>
  <sheetViews>
    <sheetView showGridLines="0" zoomScale="75" zoomScaleNormal="55" zoomScaleSheetLayoutView="70" zoomScalePageLayoutView="70" workbookViewId="0">
      <pane xSplit="12" ySplit="5" topLeftCell="M6" activePane="bottomRight" state="frozen"/>
      <selection pane="bottomRight" activeCell="G8" sqref="G8"/>
      <selection pane="bottomLeft" activeCell="A6" sqref="A6"/>
      <selection pane="topRight" activeCell="O1" sqref="O1"/>
    </sheetView>
  </sheetViews>
  <sheetFormatPr defaultColWidth="9.140625" defaultRowHeight="15" outlineLevelRow="1" outlineLevelCol="1"/>
  <cols>
    <col min="1" max="1" width="3.42578125" style="52" bestFit="1" customWidth="1"/>
    <col min="2" max="2" width="13.140625" style="151" customWidth="1"/>
    <col min="3" max="3" width="14.140625" style="53" customWidth="1"/>
    <col min="4" max="4" width="13.85546875" style="162" bestFit="1" customWidth="1"/>
    <col min="5" max="5" width="15.140625" style="53" bestFit="1" customWidth="1"/>
    <col min="6" max="6" width="15.85546875" style="154" bestFit="1" customWidth="1"/>
    <col min="7" max="7" width="32.85546875" style="185" customWidth="1"/>
    <col min="8" max="8" width="9.140625" style="154" customWidth="1"/>
    <col min="9" max="9" width="8.42578125" style="154" customWidth="1"/>
    <col min="10" max="10" width="5.42578125" style="187" bestFit="1" customWidth="1"/>
    <col min="11" max="11" width="12.140625" style="154" bestFit="1" customWidth="1"/>
    <col min="12" max="12" width="13.5703125" style="53" customWidth="1"/>
    <col min="13" max="13" width="11.42578125" style="52" customWidth="1" outlineLevel="1"/>
    <col min="14" max="14" width="12.42578125" style="52" customWidth="1" outlineLevel="1"/>
    <col min="15" max="15" width="12" style="52" customWidth="1" outlineLevel="1" collapsed="1"/>
    <col min="16" max="16" width="12" style="52" customWidth="1" outlineLevel="1"/>
    <col min="17" max="17" width="12" style="52" customWidth="1" outlineLevel="1" collapsed="1"/>
    <col min="18" max="18" width="12" style="52" customWidth="1" outlineLevel="1"/>
    <col min="19" max="19" width="11.42578125" style="52" customWidth="1" outlineLevel="1"/>
    <col min="20" max="20" width="11.42578125" style="52" customWidth="1" outlineLevel="1" collapsed="1"/>
    <col min="21" max="23" width="12" style="52" customWidth="1" outlineLevel="1"/>
    <col min="24" max="24" width="15.42578125" style="52" bestFit="1" customWidth="1"/>
    <col min="25" max="25" width="12.140625" style="52" customWidth="1" outlineLevel="1" collapsed="1"/>
    <col min="26" max="26" width="12" style="52" customWidth="1" outlineLevel="1" collapsed="1"/>
    <col min="27" max="27" width="11.42578125" style="52" customWidth="1" outlineLevel="1"/>
    <col min="28" max="29" width="12" style="52" customWidth="1" outlineLevel="1"/>
    <col min="30" max="31" width="11.140625" style="52" customWidth="1" outlineLevel="1"/>
    <col min="32" max="35" width="12" style="52" customWidth="1" outlineLevel="1"/>
    <col min="36" max="36" width="12" style="52" customWidth="1"/>
    <col min="37" max="37" width="12" style="52" customWidth="1" outlineLevel="1"/>
    <col min="38" max="38" width="11.42578125" style="52" customWidth="1" outlineLevel="1"/>
    <col min="39" max="40" width="12" style="52" customWidth="1" outlineLevel="1"/>
    <col min="41" max="41" width="10.85546875" style="52" customWidth="1" outlineLevel="1"/>
    <col min="42" max="42" width="11.140625" style="52" customWidth="1" outlineLevel="1"/>
    <col min="43" max="44" width="11.42578125" style="52" customWidth="1" outlineLevel="1"/>
    <col min="45" max="46" width="12" style="52" customWidth="1" outlineLevel="1"/>
    <col min="47" max="47" width="11.42578125" style="52" customWidth="1" outlineLevel="1"/>
    <col min="48" max="48" width="15.42578125" style="52" bestFit="1" customWidth="1"/>
    <col min="49" max="50" width="12" style="52" customWidth="1" outlineLevel="1"/>
    <col min="51" max="52" width="12" style="289" customWidth="1" outlineLevel="1"/>
    <col min="53" max="53" width="12" style="52" customWidth="1" outlineLevel="1"/>
    <col min="54" max="54" width="12" style="290" customWidth="1" outlineLevel="1"/>
    <col min="55" max="55" width="11.42578125" style="293" customWidth="1" outlineLevel="1"/>
    <col min="56" max="56" width="12" style="290" customWidth="1" outlineLevel="1"/>
    <col min="57" max="57" width="12" style="293" customWidth="1" outlineLevel="1"/>
    <col min="58" max="59" width="12" style="52" customWidth="1" outlineLevel="1"/>
    <col min="60" max="60" width="15.42578125" style="52" bestFit="1" customWidth="1"/>
    <col min="61" max="61" width="11.42578125" style="52" hidden="1" customWidth="1" outlineLevel="1"/>
    <col min="62" max="64" width="12" style="52" hidden="1" customWidth="1" outlineLevel="1"/>
    <col min="65" max="67" width="11.42578125" style="52" hidden="1" customWidth="1" outlineLevel="1"/>
    <col min="68" max="68" width="11.42578125" style="290" hidden="1" customWidth="1" outlineLevel="1"/>
    <col min="69" max="69" width="11.42578125" style="294" hidden="1" customWidth="1" outlineLevel="1"/>
    <col min="70" max="71" width="11.42578125" style="296" hidden="1" customWidth="1" outlineLevel="1"/>
    <col min="72" max="72" width="15.42578125" style="296" bestFit="1" customWidth="1" collapsed="1"/>
    <col min="73" max="73" width="15" style="296" bestFit="1" customWidth="1"/>
    <col min="74" max="74" width="8.85546875" style="52" customWidth="1"/>
    <col min="75" max="75" width="18.5703125" style="52" bestFit="1" customWidth="1"/>
    <col min="76" max="76" width="18.5703125" style="290" bestFit="1" customWidth="1"/>
    <col min="77" max="77" width="15.85546875" style="301" customWidth="1"/>
    <col min="78" max="78" width="18" style="293" bestFit="1" customWidth="1"/>
    <col min="79" max="80" width="17.85546875" style="52" bestFit="1" customWidth="1"/>
    <col min="81" max="81" width="8.85546875" style="52" customWidth="1"/>
    <col min="82" max="82" width="14.42578125" style="52" bestFit="1" customWidth="1"/>
    <col min="83" max="93" width="9.140625" style="53"/>
    <col min="94" max="94" width="11.5703125" style="53" customWidth="1"/>
    <col min="95" max="98" width="9.140625" style="53"/>
    <col min="99" max="99" width="9.5703125" style="53" bestFit="1" customWidth="1"/>
    <col min="100" max="16384" width="9.140625" style="53"/>
  </cols>
  <sheetData>
    <row r="1" spans="1:84">
      <c r="G1" s="169"/>
      <c r="H1" s="170"/>
      <c r="I1" s="170"/>
      <c r="J1" s="171"/>
      <c r="L1" s="54"/>
      <c r="BC1" s="291"/>
      <c r="BD1" s="292"/>
      <c r="BR1" s="295"/>
      <c r="BS1" s="295"/>
      <c r="BU1" s="295"/>
      <c r="BY1" s="297"/>
    </row>
    <row r="2" spans="1:84">
      <c r="B2" s="152"/>
      <c r="C2" s="338"/>
      <c r="D2" s="163"/>
      <c r="E2" s="335"/>
      <c r="F2" s="163"/>
      <c r="G2" s="163"/>
      <c r="H2" s="172" t="s">
        <v>216</v>
      </c>
      <c r="I2" s="173">
        <v>45077</v>
      </c>
      <c r="J2" s="174"/>
      <c r="K2" s="152"/>
      <c r="L2" s="54"/>
      <c r="AY2" s="298"/>
      <c r="AZ2" s="298"/>
      <c r="BA2" s="298"/>
      <c r="BB2" s="299"/>
      <c r="BC2" s="300"/>
    </row>
    <row r="3" spans="1:84" s="143" customFormat="1" ht="29.1" customHeight="1">
      <c r="A3" s="142"/>
      <c r="B3" s="153" t="s">
        <v>217</v>
      </c>
      <c r="D3" s="164"/>
      <c r="F3" s="175"/>
      <c r="G3" s="176"/>
      <c r="H3" s="175"/>
      <c r="I3" s="153"/>
      <c r="J3" s="177"/>
      <c r="K3" s="153"/>
      <c r="M3" s="142"/>
      <c r="N3" s="142"/>
      <c r="O3" s="142"/>
      <c r="P3" s="142"/>
      <c r="Q3" s="398" t="s">
        <v>218</v>
      </c>
      <c r="R3" s="399"/>
      <c r="S3" s="399"/>
      <c r="T3" s="399"/>
      <c r="U3" s="399"/>
      <c r="V3" s="399"/>
      <c r="W3" s="399"/>
      <c r="X3" s="399"/>
      <c r="Y3" s="400"/>
      <c r="Z3" s="398" t="s">
        <v>219</v>
      </c>
      <c r="AA3" s="399"/>
      <c r="AB3" s="399"/>
      <c r="AC3" s="399"/>
      <c r="AD3" s="399" t="s">
        <v>220</v>
      </c>
      <c r="AE3" s="399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3"/>
      <c r="AW3" s="142"/>
      <c r="AX3" s="142"/>
      <c r="AY3" s="304"/>
      <c r="AZ3" s="304"/>
      <c r="BA3" s="304"/>
      <c r="BB3" s="305"/>
      <c r="BC3" s="306"/>
      <c r="BD3" s="307"/>
      <c r="BE3" s="308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307" t="s">
        <v>221</v>
      </c>
      <c r="BQ3" s="309"/>
      <c r="BR3" s="310"/>
      <c r="BS3" s="310"/>
      <c r="BT3" s="310"/>
      <c r="BU3" s="310"/>
      <c r="BV3" s="311"/>
      <c r="BW3" s="401" t="s">
        <v>222</v>
      </c>
      <c r="BX3" s="402"/>
      <c r="BY3" s="402"/>
      <c r="BZ3" s="402"/>
      <c r="CA3" s="402"/>
      <c r="CB3" s="403"/>
      <c r="CC3" s="311"/>
      <c r="CD3" s="311"/>
      <c r="CE3" s="312"/>
    </row>
    <row r="4" spans="1:84" ht="15.75">
      <c r="B4" s="154"/>
      <c r="C4" s="234"/>
      <c r="D4" s="152"/>
      <c r="E4" s="336"/>
      <c r="F4" s="152"/>
      <c r="G4" s="152"/>
      <c r="H4" s="152"/>
      <c r="I4" s="152"/>
      <c r="J4" s="174"/>
      <c r="K4" s="152"/>
      <c r="M4" s="235" t="str">
        <f>M97</f>
        <v>Actual</v>
      </c>
      <c r="N4" s="235" t="str">
        <f t="shared" ref="N4:AJ5" si="0">N97</f>
        <v>Actual</v>
      </c>
      <c r="O4" s="235" t="str">
        <f t="shared" si="0"/>
        <v>Actual</v>
      </c>
      <c r="P4" s="235" t="str">
        <f t="shared" si="0"/>
        <v>Actual</v>
      </c>
      <c r="Q4" s="235" t="str">
        <f t="shared" si="0"/>
        <v>Actual</v>
      </c>
      <c r="R4" s="235" t="str">
        <f t="shared" si="0"/>
        <v>Actual</v>
      </c>
      <c r="S4" s="235" t="str">
        <f t="shared" si="0"/>
        <v>Actual</v>
      </c>
      <c r="T4" s="235" t="str">
        <f t="shared" si="0"/>
        <v>Actual</v>
      </c>
      <c r="U4" s="235" t="str">
        <f t="shared" si="0"/>
        <v>Actual</v>
      </c>
      <c r="V4" s="235" t="str">
        <f t="shared" si="0"/>
        <v>Actual</v>
      </c>
      <c r="W4" s="235" t="str">
        <f t="shared" si="0"/>
        <v>Actual</v>
      </c>
      <c r="X4" s="235" t="str">
        <f t="shared" si="0"/>
        <v>Actual</v>
      </c>
      <c r="Y4" s="235" t="str">
        <f t="shared" si="0"/>
        <v>Actual</v>
      </c>
      <c r="Z4" s="235" t="str">
        <f t="shared" si="0"/>
        <v>Actual</v>
      </c>
      <c r="AA4" s="235" t="str">
        <f t="shared" si="0"/>
        <v>Estimate</v>
      </c>
      <c r="AB4" s="235" t="str">
        <f t="shared" si="0"/>
        <v>Estimate</v>
      </c>
      <c r="AC4" s="235" t="str">
        <f t="shared" si="0"/>
        <v>Estimate</v>
      </c>
      <c r="AD4" s="235" t="str">
        <f t="shared" si="0"/>
        <v>Estimate</v>
      </c>
      <c r="AE4" s="235" t="str">
        <f t="shared" si="0"/>
        <v>Estimate</v>
      </c>
      <c r="AF4" s="235" t="str">
        <f t="shared" si="0"/>
        <v>Estimate</v>
      </c>
      <c r="AG4" s="235" t="str">
        <f t="shared" si="0"/>
        <v>Estimate</v>
      </c>
      <c r="AH4" s="235" t="str">
        <f t="shared" si="0"/>
        <v>Estimate</v>
      </c>
      <c r="AI4" s="235" t="str">
        <f t="shared" si="0"/>
        <v>Estimate</v>
      </c>
      <c r="AJ4" s="235" t="str">
        <f t="shared" si="0"/>
        <v>Estimate</v>
      </c>
      <c r="AK4" s="235" t="str">
        <f t="shared" ref="AK4:BH4" si="1">IF( AK5&lt;= $I$2, "Budgeted", "Budgeted" )</f>
        <v>Budgeted</v>
      </c>
      <c r="AL4" s="235" t="str">
        <f t="shared" si="1"/>
        <v>Budgeted</v>
      </c>
      <c r="AM4" s="235" t="str">
        <f t="shared" si="1"/>
        <v>Budgeted</v>
      </c>
      <c r="AN4" s="235" t="str">
        <f t="shared" si="1"/>
        <v>Budgeted</v>
      </c>
      <c r="AO4" s="235" t="str">
        <f t="shared" si="1"/>
        <v>Budgeted</v>
      </c>
      <c r="AP4" s="235" t="str">
        <f t="shared" si="1"/>
        <v>Budgeted</v>
      </c>
      <c r="AQ4" s="235" t="str">
        <f t="shared" si="1"/>
        <v>Budgeted</v>
      </c>
      <c r="AR4" s="235" t="str">
        <f t="shared" si="1"/>
        <v>Budgeted</v>
      </c>
      <c r="AS4" s="235" t="str">
        <f t="shared" si="1"/>
        <v>Budgeted</v>
      </c>
      <c r="AT4" s="235" t="str">
        <f t="shared" si="1"/>
        <v>Budgeted</v>
      </c>
      <c r="AU4" s="235" t="str">
        <f t="shared" si="1"/>
        <v>Budgeted</v>
      </c>
      <c r="AV4" s="235" t="str">
        <f t="shared" si="1"/>
        <v>Budgeted</v>
      </c>
      <c r="AW4" s="235" t="str">
        <f t="shared" si="1"/>
        <v>Budgeted</v>
      </c>
      <c r="AX4" s="235" t="str">
        <f t="shared" si="1"/>
        <v>Budgeted</v>
      </c>
      <c r="AY4" s="235" t="str">
        <f t="shared" si="1"/>
        <v>Budgeted</v>
      </c>
      <c r="AZ4" s="235" t="str">
        <f t="shared" si="1"/>
        <v>Budgeted</v>
      </c>
      <c r="BA4" s="235" t="str">
        <f t="shared" si="1"/>
        <v>Budgeted</v>
      </c>
      <c r="BB4" s="235" t="str">
        <f t="shared" si="1"/>
        <v>Budgeted</v>
      </c>
      <c r="BC4" s="235" t="str">
        <f t="shared" si="1"/>
        <v>Budgeted</v>
      </c>
      <c r="BD4" s="235" t="str">
        <f t="shared" si="1"/>
        <v>Budgeted</v>
      </c>
      <c r="BE4" s="235" t="str">
        <f t="shared" si="1"/>
        <v>Budgeted</v>
      </c>
      <c r="BF4" s="235" t="str">
        <f t="shared" si="1"/>
        <v>Budgeted</v>
      </c>
      <c r="BG4" s="235" t="str">
        <f t="shared" si="1"/>
        <v>Budgeted</v>
      </c>
      <c r="BH4" s="235" t="str">
        <f t="shared" si="1"/>
        <v>Budgeted</v>
      </c>
      <c r="BI4" s="235" t="str">
        <f>IF( BI$5&lt;= $I$2, "Budgeted", "Budgeted" )</f>
        <v>Budgeted</v>
      </c>
      <c r="BJ4" s="235" t="str">
        <f t="shared" ref="BJ4:BU4" si="2">IF( BJ5&lt;= $I$2, "Budgeted", "Budgeted" )</f>
        <v>Budgeted</v>
      </c>
      <c r="BK4" s="235" t="str">
        <f t="shared" si="2"/>
        <v>Budgeted</v>
      </c>
      <c r="BL4" s="235" t="str">
        <f t="shared" si="2"/>
        <v>Budgeted</v>
      </c>
      <c r="BM4" s="235" t="str">
        <f t="shared" si="2"/>
        <v>Budgeted</v>
      </c>
      <c r="BN4" s="235" t="str">
        <f t="shared" si="2"/>
        <v>Budgeted</v>
      </c>
      <c r="BO4" s="235" t="str">
        <f t="shared" si="2"/>
        <v>Budgeted</v>
      </c>
      <c r="BP4" s="235" t="str">
        <f t="shared" si="2"/>
        <v>Budgeted</v>
      </c>
      <c r="BQ4" s="235" t="str">
        <f t="shared" si="2"/>
        <v>Budgeted</v>
      </c>
      <c r="BR4" s="235" t="str">
        <f t="shared" si="2"/>
        <v>Budgeted</v>
      </c>
      <c r="BS4" s="235" t="str">
        <f t="shared" si="2"/>
        <v>Budgeted</v>
      </c>
      <c r="BT4" s="235" t="str">
        <f t="shared" si="2"/>
        <v>Budgeted</v>
      </c>
      <c r="BU4" s="235" t="str">
        <f t="shared" si="2"/>
        <v>Budgeted</v>
      </c>
      <c r="BV4" s="313"/>
      <c r="BW4" s="314"/>
      <c r="BX4" s="314"/>
      <c r="BY4" s="314"/>
      <c r="BZ4" s="314"/>
      <c r="CA4" s="314"/>
      <c r="CB4" s="315"/>
      <c r="CC4" s="313"/>
      <c r="CD4" s="313"/>
      <c r="CE4" s="55"/>
      <c r="CF4" s="54"/>
    </row>
    <row r="5" spans="1:84">
      <c r="B5" s="154"/>
      <c r="F5" s="178" t="s">
        <v>223</v>
      </c>
      <c r="G5" s="179"/>
      <c r="H5" s="180"/>
      <c r="I5" s="180"/>
      <c r="J5" s="181"/>
      <c r="K5" s="180"/>
      <c r="M5" s="56">
        <f>M98</f>
        <v>44652</v>
      </c>
      <c r="N5" s="56">
        <f t="shared" si="0"/>
        <v>44682</v>
      </c>
      <c r="O5" s="56">
        <f t="shared" si="0"/>
        <v>44713</v>
      </c>
      <c r="P5" s="56">
        <f t="shared" si="0"/>
        <v>44743</v>
      </c>
      <c r="Q5" s="56">
        <f t="shared" si="0"/>
        <v>44774</v>
      </c>
      <c r="R5" s="56">
        <f t="shared" si="0"/>
        <v>44805</v>
      </c>
      <c r="S5" s="56">
        <f t="shared" si="0"/>
        <v>44835</v>
      </c>
      <c r="T5" s="56">
        <f t="shared" si="0"/>
        <v>44866</v>
      </c>
      <c r="U5" s="56">
        <f t="shared" si="0"/>
        <v>44896</v>
      </c>
      <c r="V5" s="56">
        <f t="shared" si="0"/>
        <v>44927</v>
      </c>
      <c r="W5" s="56">
        <f t="shared" si="0"/>
        <v>44958</v>
      </c>
      <c r="X5" s="56">
        <f t="shared" si="0"/>
        <v>44986</v>
      </c>
      <c r="Y5" s="56">
        <f t="shared" si="0"/>
        <v>45017</v>
      </c>
      <c r="Z5" s="56">
        <f t="shared" si="0"/>
        <v>45047</v>
      </c>
      <c r="AA5" s="56">
        <f t="shared" si="0"/>
        <v>45078</v>
      </c>
      <c r="AB5" s="56">
        <f t="shared" si="0"/>
        <v>45108</v>
      </c>
      <c r="AC5" s="56">
        <f t="shared" si="0"/>
        <v>45139</v>
      </c>
      <c r="AD5" s="56">
        <f t="shared" si="0"/>
        <v>45170</v>
      </c>
      <c r="AE5" s="56">
        <f t="shared" si="0"/>
        <v>45200</v>
      </c>
      <c r="AF5" s="56">
        <f t="shared" si="0"/>
        <v>45231</v>
      </c>
      <c r="AG5" s="56">
        <f t="shared" si="0"/>
        <v>45261</v>
      </c>
      <c r="AH5" s="56">
        <f t="shared" si="0"/>
        <v>45292</v>
      </c>
      <c r="AI5" s="56">
        <f>AI$98</f>
        <v>45323</v>
      </c>
      <c r="AJ5" s="56">
        <f t="shared" si="0"/>
        <v>45352</v>
      </c>
      <c r="AK5" s="56">
        <f t="shared" ref="AK5:BU5" si="3">AK98</f>
        <v>45383</v>
      </c>
      <c r="AL5" s="56">
        <f t="shared" si="3"/>
        <v>45413</v>
      </c>
      <c r="AM5" s="56">
        <f t="shared" si="3"/>
        <v>45444</v>
      </c>
      <c r="AN5" s="56">
        <f t="shared" si="3"/>
        <v>45474</v>
      </c>
      <c r="AO5" s="56">
        <f t="shared" si="3"/>
        <v>45505</v>
      </c>
      <c r="AP5" s="56">
        <f t="shared" si="3"/>
        <v>45536</v>
      </c>
      <c r="AQ5" s="56">
        <f t="shared" si="3"/>
        <v>45566</v>
      </c>
      <c r="AR5" s="56">
        <f t="shared" si="3"/>
        <v>45597</v>
      </c>
      <c r="AS5" s="56">
        <f t="shared" si="3"/>
        <v>45627</v>
      </c>
      <c r="AT5" s="56">
        <f t="shared" si="3"/>
        <v>45658</v>
      </c>
      <c r="AU5" s="56">
        <f t="shared" si="3"/>
        <v>45689</v>
      </c>
      <c r="AV5" s="56">
        <f t="shared" si="3"/>
        <v>45717</v>
      </c>
      <c r="AW5" s="56">
        <f t="shared" si="3"/>
        <v>45748</v>
      </c>
      <c r="AX5" s="56">
        <f t="shared" si="3"/>
        <v>45778</v>
      </c>
      <c r="AY5" s="56">
        <f t="shared" si="3"/>
        <v>45809</v>
      </c>
      <c r="AZ5" s="56">
        <f t="shared" si="3"/>
        <v>45839</v>
      </c>
      <c r="BA5" s="56">
        <f t="shared" si="3"/>
        <v>45870</v>
      </c>
      <c r="BB5" s="56">
        <f t="shared" si="3"/>
        <v>45901</v>
      </c>
      <c r="BC5" s="56">
        <f t="shared" si="3"/>
        <v>45931</v>
      </c>
      <c r="BD5" s="56">
        <f t="shared" si="3"/>
        <v>45962</v>
      </c>
      <c r="BE5" s="56">
        <f t="shared" si="3"/>
        <v>45992</v>
      </c>
      <c r="BF5" s="56">
        <f t="shared" si="3"/>
        <v>46023</v>
      </c>
      <c r="BG5" s="56">
        <f t="shared" si="3"/>
        <v>46054</v>
      </c>
      <c r="BH5" s="56">
        <f t="shared" si="3"/>
        <v>46082</v>
      </c>
      <c r="BI5" s="56">
        <f>BI$98</f>
        <v>46113</v>
      </c>
      <c r="BJ5" s="56">
        <f t="shared" si="3"/>
        <v>46143</v>
      </c>
      <c r="BK5" s="56">
        <f t="shared" si="3"/>
        <v>46174</v>
      </c>
      <c r="BL5" s="56">
        <f t="shared" si="3"/>
        <v>46204</v>
      </c>
      <c r="BM5" s="56">
        <f t="shared" si="3"/>
        <v>46235</v>
      </c>
      <c r="BN5" s="56">
        <f t="shared" si="3"/>
        <v>46266</v>
      </c>
      <c r="BO5" s="56">
        <f t="shared" si="3"/>
        <v>46296</v>
      </c>
      <c r="BP5" s="56">
        <f t="shared" si="3"/>
        <v>46327</v>
      </c>
      <c r="BQ5" s="56">
        <f t="shared" si="3"/>
        <v>46357</v>
      </c>
      <c r="BR5" s="56">
        <f t="shared" si="3"/>
        <v>46388</v>
      </c>
      <c r="BS5" s="56">
        <f t="shared" si="3"/>
        <v>46419</v>
      </c>
      <c r="BT5" s="56">
        <f t="shared" si="3"/>
        <v>46447</v>
      </c>
      <c r="BU5" s="56">
        <f t="shared" si="3"/>
        <v>46478</v>
      </c>
      <c r="BV5" s="316"/>
      <c r="BW5" s="56">
        <f t="shared" ref="BW5:CB5" si="4">BW98</f>
        <v>45017</v>
      </c>
      <c r="BX5" s="56">
        <f t="shared" si="4"/>
        <v>45383</v>
      </c>
      <c r="BY5" s="56">
        <f t="shared" si="4"/>
        <v>45748</v>
      </c>
      <c r="BZ5" s="56">
        <f t="shared" si="4"/>
        <v>46113</v>
      </c>
      <c r="CA5" s="56">
        <f t="shared" si="4"/>
        <v>46478</v>
      </c>
      <c r="CB5" s="56">
        <f t="shared" si="4"/>
        <v>46844</v>
      </c>
      <c r="CC5" s="316"/>
      <c r="CD5" s="316"/>
      <c r="CE5" s="317"/>
      <c r="CF5" s="54"/>
    </row>
    <row r="6" spans="1:84">
      <c r="B6" s="154"/>
      <c r="G6" s="154"/>
      <c r="H6" s="180"/>
      <c r="I6" s="180"/>
      <c r="J6" s="181"/>
      <c r="K6" s="180"/>
      <c r="M6" s="318">
        <f t="shared" ref="M6:AD6" si="5">NETWORKDAYS(M5,M7)</f>
        <v>21</v>
      </c>
      <c r="N6" s="318">
        <f t="shared" si="5"/>
        <v>22</v>
      </c>
      <c r="O6" s="318">
        <f t="shared" si="5"/>
        <v>22</v>
      </c>
      <c r="P6" s="318">
        <f t="shared" si="5"/>
        <v>21</v>
      </c>
      <c r="Q6" s="318">
        <f t="shared" si="5"/>
        <v>23</v>
      </c>
      <c r="R6" s="318">
        <f t="shared" si="5"/>
        <v>22</v>
      </c>
      <c r="S6" s="318">
        <f t="shared" si="5"/>
        <v>21</v>
      </c>
      <c r="T6" s="318">
        <f t="shared" si="5"/>
        <v>22</v>
      </c>
      <c r="U6" s="318">
        <f t="shared" si="5"/>
        <v>22</v>
      </c>
      <c r="V6" s="318">
        <f t="shared" si="5"/>
        <v>22</v>
      </c>
      <c r="W6" s="318">
        <f t="shared" si="5"/>
        <v>20</v>
      </c>
      <c r="X6" s="318">
        <f t="shared" si="5"/>
        <v>23</v>
      </c>
      <c r="Y6" s="318">
        <f t="shared" si="5"/>
        <v>20</v>
      </c>
      <c r="Z6" s="318">
        <f t="shared" si="5"/>
        <v>23</v>
      </c>
      <c r="AA6" s="318">
        <f t="shared" si="5"/>
        <v>22</v>
      </c>
      <c r="AB6" s="318">
        <f t="shared" si="5"/>
        <v>21</v>
      </c>
      <c r="AC6" s="318">
        <f t="shared" si="5"/>
        <v>23</v>
      </c>
      <c r="AD6" s="318">
        <f t="shared" si="5"/>
        <v>21</v>
      </c>
      <c r="AE6" s="318">
        <f t="shared" ref="AE6:BU6" si="6">NETWORKDAYS(AE5,AE7)</f>
        <v>22</v>
      </c>
      <c r="AF6" s="318">
        <f t="shared" si="6"/>
        <v>22</v>
      </c>
      <c r="AG6" s="318">
        <f t="shared" si="6"/>
        <v>21</v>
      </c>
      <c r="AH6" s="318">
        <f t="shared" si="6"/>
        <v>23</v>
      </c>
      <c r="AI6" s="318">
        <f t="shared" si="6"/>
        <v>21</v>
      </c>
      <c r="AJ6" s="318">
        <f t="shared" si="6"/>
        <v>21</v>
      </c>
      <c r="AK6" s="318">
        <f t="shared" si="6"/>
        <v>22</v>
      </c>
      <c r="AL6" s="318">
        <f t="shared" si="6"/>
        <v>23</v>
      </c>
      <c r="AM6" s="318">
        <f t="shared" si="6"/>
        <v>20</v>
      </c>
      <c r="AN6" s="318">
        <f t="shared" si="6"/>
        <v>23</v>
      </c>
      <c r="AO6" s="318">
        <f t="shared" si="6"/>
        <v>22</v>
      </c>
      <c r="AP6" s="318">
        <f t="shared" si="6"/>
        <v>21</v>
      </c>
      <c r="AQ6" s="318">
        <f t="shared" si="6"/>
        <v>23</v>
      </c>
      <c r="AR6" s="318">
        <f t="shared" si="6"/>
        <v>21</v>
      </c>
      <c r="AS6" s="318">
        <f t="shared" si="6"/>
        <v>22</v>
      </c>
      <c r="AT6" s="318">
        <f t="shared" si="6"/>
        <v>23</v>
      </c>
      <c r="AU6" s="318">
        <f t="shared" si="6"/>
        <v>20</v>
      </c>
      <c r="AV6" s="318">
        <f t="shared" si="6"/>
        <v>21</v>
      </c>
      <c r="AW6" s="318">
        <f t="shared" si="6"/>
        <v>22</v>
      </c>
      <c r="AX6" s="318">
        <f t="shared" si="6"/>
        <v>22</v>
      </c>
      <c r="AY6" s="318">
        <f t="shared" si="6"/>
        <v>21</v>
      </c>
      <c r="AZ6" s="318">
        <f t="shared" si="6"/>
        <v>23</v>
      </c>
      <c r="BA6" s="318">
        <f t="shared" si="6"/>
        <v>21</v>
      </c>
      <c r="BB6" s="318">
        <f t="shared" si="6"/>
        <v>22</v>
      </c>
      <c r="BC6" s="318">
        <f t="shared" si="6"/>
        <v>23</v>
      </c>
      <c r="BD6" s="318">
        <f t="shared" si="6"/>
        <v>20</v>
      </c>
      <c r="BE6" s="318">
        <f t="shared" si="6"/>
        <v>23</v>
      </c>
      <c r="BF6" s="318">
        <f t="shared" si="6"/>
        <v>22</v>
      </c>
      <c r="BG6" s="318">
        <f t="shared" si="6"/>
        <v>20</v>
      </c>
      <c r="BH6" s="318">
        <f t="shared" si="6"/>
        <v>22</v>
      </c>
      <c r="BI6" s="318">
        <f t="shared" si="6"/>
        <v>22</v>
      </c>
      <c r="BJ6" s="318">
        <f t="shared" si="6"/>
        <v>21</v>
      </c>
      <c r="BK6" s="318">
        <f t="shared" si="6"/>
        <v>22</v>
      </c>
      <c r="BL6" s="318">
        <f t="shared" si="6"/>
        <v>23</v>
      </c>
      <c r="BM6" s="318">
        <f t="shared" si="6"/>
        <v>21</v>
      </c>
      <c r="BN6" s="318">
        <f t="shared" si="6"/>
        <v>22</v>
      </c>
      <c r="BO6" s="318">
        <f t="shared" si="6"/>
        <v>22</v>
      </c>
      <c r="BP6" s="318">
        <f t="shared" si="6"/>
        <v>21</v>
      </c>
      <c r="BQ6" s="318">
        <f t="shared" si="6"/>
        <v>23</v>
      </c>
      <c r="BR6" s="318">
        <f t="shared" si="6"/>
        <v>21</v>
      </c>
      <c r="BS6" s="318">
        <f t="shared" si="6"/>
        <v>20</v>
      </c>
      <c r="BT6" s="318">
        <f t="shared" si="6"/>
        <v>23</v>
      </c>
      <c r="BU6" s="318">
        <f t="shared" si="6"/>
        <v>22</v>
      </c>
      <c r="BV6" s="316"/>
      <c r="BW6" s="56"/>
      <c r="BX6" s="56"/>
      <c r="BY6" s="56"/>
      <c r="BZ6" s="56"/>
      <c r="CA6" s="56"/>
      <c r="CB6" s="56"/>
      <c r="CC6" s="316"/>
      <c r="CD6" s="316"/>
      <c r="CE6" s="317"/>
      <c r="CF6" s="54"/>
    </row>
    <row r="7" spans="1:84">
      <c r="B7" s="80" t="s">
        <v>121</v>
      </c>
      <c r="C7" s="58" t="s">
        <v>122</v>
      </c>
      <c r="D7" s="78" t="s">
        <v>124</v>
      </c>
      <c r="E7" s="58" t="s">
        <v>125</v>
      </c>
      <c r="F7" s="182" t="s">
        <v>224</v>
      </c>
      <c r="G7" s="183" t="s">
        <v>225</v>
      </c>
      <c r="H7" s="182" t="s">
        <v>135</v>
      </c>
      <c r="I7" s="182" t="s">
        <v>136</v>
      </c>
      <c r="J7" s="184" t="s">
        <v>226</v>
      </c>
      <c r="K7" s="182" t="s">
        <v>16</v>
      </c>
      <c r="L7" s="58" t="s">
        <v>227</v>
      </c>
      <c r="M7" s="319">
        <f>EOMONTH(M5,0)</f>
        <v>44681</v>
      </c>
      <c r="N7" s="319">
        <f>EOMONTH(N5,0)</f>
        <v>44712</v>
      </c>
      <c r="O7" s="319">
        <f t="shared" ref="O7:BU7" si="7">EOMONTH(O5,0)</f>
        <v>44742</v>
      </c>
      <c r="P7" s="319">
        <f t="shared" si="7"/>
        <v>44773</v>
      </c>
      <c r="Q7" s="319">
        <f t="shared" si="7"/>
        <v>44804</v>
      </c>
      <c r="R7" s="319">
        <f t="shared" si="7"/>
        <v>44834</v>
      </c>
      <c r="S7" s="319">
        <f t="shared" si="7"/>
        <v>44865</v>
      </c>
      <c r="T7" s="319">
        <f t="shared" si="7"/>
        <v>44895</v>
      </c>
      <c r="U7" s="319">
        <f t="shared" si="7"/>
        <v>44926</v>
      </c>
      <c r="V7" s="319">
        <f t="shared" si="7"/>
        <v>44957</v>
      </c>
      <c r="W7" s="319">
        <f t="shared" si="7"/>
        <v>44985</v>
      </c>
      <c r="X7" s="319">
        <f t="shared" si="7"/>
        <v>45016</v>
      </c>
      <c r="Y7" s="319">
        <f t="shared" si="7"/>
        <v>45046</v>
      </c>
      <c r="Z7" s="319">
        <f t="shared" si="7"/>
        <v>45077</v>
      </c>
      <c r="AA7" s="319">
        <f t="shared" si="7"/>
        <v>45107</v>
      </c>
      <c r="AB7" s="319">
        <f t="shared" si="7"/>
        <v>45138</v>
      </c>
      <c r="AC7" s="319">
        <f t="shared" si="7"/>
        <v>45169</v>
      </c>
      <c r="AD7" s="319">
        <f t="shared" si="7"/>
        <v>45199</v>
      </c>
      <c r="AE7" s="319">
        <f t="shared" si="7"/>
        <v>45230</v>
      </c>
      <c r="AF7" s="319">
        <f t="shared" si="7"/>
        <v>45260</v>
      </c>
      <c r="AG7" s="319">
        <f t="shared" si="7"/>
        <v>45291</v>
      </c>
      <c r="AH7" s="319">
        <f t="shared" si="7"/>
        <v>45322</v>
      </c>
      <c r="AI7" s="319">
        <f t="shared" si="7"/>
        <v>45351</v>
      </c>
      <c r="AJ7" s="319">
        <f t="shared" si="7"/>
        <v>45382</v>
      </c>
      <c r="AK7" s="319">
        <f t="shared" si="7"/>
        <v>45412</v>
      </c>
      <c r="AL7" s="319">
        <f t="shared" si="7"/>
        <v>45443</v>
      </c>
      <c r="AM7" s="319">
        <f t="shared" si="7"/>
        <v>45473</v>
      </c>
      <c r="AN7" s="319">
        <f t="shared" si="7"/>
        <v>45504</v>
      </c>
      <c r="AO7" s="319">
        <f t="shared" si="7"/>
        <v>45535</v>
      </c>
      <c r="AP7" s="319">
        <f t="shared" si="7"/>
        <v>45565</v>
      </c>
      <c r="AQ7" s="319">
        <f t="shared" si="7"/>
        <v>45596</v>
      </c>
      <c r="AR7" s="319">
        <f t="shared" si="7"/>
        <v>45626</v>
      </c>
      <c r="AS7" s="319">
        <f t="shared" si="7"/>
        <v>45657</v>
      </c>
      <c r="AT7" s="319">
        <f t="shared" si="7"/>
        <v>45688</v>
      </c>
      <c r="AU7" s="319">
        <f t="shared" si="7"/>
        <v>45716</v>
      </c>
      <c r="AV7" s="320">
        <f t="shared" si="7"/>
        <v>45747</v>
      </c>
      <c r="AW7" s="319">
        <f t="shared" si="7"/>
        <v>45777</v>
      </c>
      <c r="AX7" s="319">
        <f t="shared" si="7"/>
        <v>45808</v>
      </c>
      <c r="AY7" s="319">
        <f t="shared" si="7"/>
        <v>45838</v>
      </c>
      <c r="AZ7" s="319">
        <f t="shared" si="7"/>
        <v>45869</v>
      </c>
      <c r="BA7" s="319">
        <f t="shared" si="7"/>
        <v>45900</v>
      </c>
      <c r="BB7" s="319">
        <f t="shared" si="7"/>
        <v>45930</v>
      </c>
      <c r="BC7" s="319">
        <f t="shared" si="7"/>
        <v>45961</v>
      </c>
      <c r="BD7" s="319">
        <f t="shared" si="7"/>
        <v>45991</v>
      </c>
      <c r="BE7" s="319">
        <f t="shared" si="7"/>
        <v>46022</v>
      </c>
      <c r="BF7" s="319">
        <f t="shared" si="7"/>
        <v>46053</v>
      </c>
      <c r="BG7" s="319">
        <f t="shared" si="7"/>
        <v>46081</v>
      </c>
      <c r="BH7" s="319">
        <f t="shared" si="7"/>
        <v>46112</v>
      </c>
      <c r="BI7" s="319">
        <f t="shared" si="7"/>
        <v>46142</v>
      </c>
      <c r="BJ7" s="319">
        <f t="shared" si="7"/>
        <v>46173</v>
      </c>
      <c r="BK7" s="319">
        <f t="shared" si="7"/>
        <v>46203</v>
      </c>
      <c r="BL7" s="319">
        <f t="shared" si="7"/>
        <v>46234</v>
      </c>
      <c r="BM7" s="319">
        <f t="shared" si="7"/>
        <v>46265</v>
      </c>
      <c r="BN7" s="319">
        <f t="shared" si="7"/>
        <v>46295</v>
      </c>
      <c r="BO7" s="319">
        <f t="shared" si="7"/>
        <v>46326</v>
      </c>
      <c r="BP7" s="319">
        <f t="shared" si="7"/>
        <v>46356</v>
      </c>
      <c r="BQ7" s="319">
        <f t="shared" si="7"/>
        <v>46387</v>
      </c>
      <c r="BR7" s="319">
        <f t="shared" si="7"/>
        <v>46418</v>
      </c>
      <c r="BS7" s="319">
        <f t="shared" si="7"/>
        <v>46446</v>
      </c>
      <c r="BT7" s="319">
        <f t="shared" si="7"/>
        <v>46477</v>
      </c>
      <c r="BU7" s="319">
        <f t="shared" si="7"/>
        <v>46507</v>
      </c>
      <c r="BV7" s="321"/>
      <c r="BW7" s="56">
        <f t="shared" ref="BW7:CB7" si="8">BW99</f>
        <v>45382</v>
      </c>
      <c r="BX7" s="56">
        <f t="shared" si="8"/>
        <v>45747</v>
      </c>
      <c r="BY7" s="56">
        <f t="shared" si="8"/>
        <v>46112</v>
      </c>
      <c r="BZ7" s="56">
        <f t="shared" si="8"/>
        <v>46477</v>
      </c>
      <c r="CA7" s="56">
        <f t="shared" si="8"/>
        <v>46843</v>
      </c>
      <c r="CB7" s="56">
        <f t="shared" si="8"/>
        <v>47208</v>
      </c>
      <c r="CC7" s="321"/>
      <c r="CD7" s="321"/>
      <c r="CE7" s="322"/>
      <c r="CF7" s="54"/>
    </row>
    <row r="8" spans="1:84">
      <c r="A8" s="52">
        <v>1</v>
      </c>
      <c r="B8" s="79"/>
      <c r="C8" s="337" t="str">
        <f t="shared" ref="C8:C39" si="9">IFERROR(INDEX(MS_Name,MATCH(B8,MS_Ref,0)),"")</f>
        <v/>
      </c>
      <c r="D8" s="79"/>
      <c r="E8" s="337" t="str">
        <f t="shared" ref="E8:E39" si="10">IFERROR(INDEX(WP_Name,MATCH(D8,WP_Ref,0)),"")</f>
        <v/>
      </c>
      <c r="F8" s="74"/>
      <c r="G8" s="209"/>
      <c r="H8" s="76"/>
      <c r="I8" s="76"/>
      <c r="J8" s="77"/>
      <c r="K8" s="339"/>
      <c r="L8" s="323" t="str">
        <f t="shared" ref="L8:L39" si="11">IFERROR(INDEX(Day_Rate,MATCH(F8,Res_Grade,0)),"")</f>
        <v/>
      </c>
      <c r="M8" s="323">
        <f t="shared" ref="M8:AB23" si="12">AND(M$5&gt;=$H8,M$5&lt;=$I8)*(M$6*$J8)</f>
        <v>0</v>
      </c>
      <c r="N8" s="323">
        <f t="shared" si="12"/>
        <v>0</v>
      </c>
      <c r="O8" s="323">
        <f t="shared" si="12"/>
        <v>0</v>
      </c>
      <c r="P8" s="323">
        <f t="shared" si="12"/>
        <v>0</v>
      </c>
      <c r="Q8" s="323">
        <f t="shared" si="12"/>
        <v>0</v>
      </c>
      <c r="R8" s="323">
        <f t="shared" si="12"/>
        <v>0</v>
      </c>
      <c r="S8" s="323">
        <f t="shared" si="12"/>
        <v>0</v>
      </c>
      <c r="T8" s="323">
        <f t="shared" si="12"/>
        <v>0</v>
      </c>
      <c r="U8" s="323">
        <f t="shared" si="12"/>
        <v>0</v>
      </c>
      <c r="V8" s="323">
        <f t="shared" si="12"/>
        <v>0</v>
      </c>
      <c r="W8" s="323">
        <f t="shared" si="12"/>
        <v>0</v>
      </c>
      <c r="X8" s="323">
        <f t="shared" si="12"/>
        <v>0</v>
      </c>
      <c r="Y8" s="323">
        <f t="shared" si="12"/>
        <v>0</v>
      </c>
      <c r="Z8" s="323">
        <f t="shared" si="12"/>
        <v>0</v>
      </c>
      <c r="AA8" s="323">
        <f t="shared" si="12"/>
        <v>0</v>
      </c>
      <c r="AB8" s="323">
        <f t="shared" si="12"/>
        <v>0</v>
      </c>
      <c r="AC8" s="323">
        <f t="shared" ref="AC8:AC39" si="13">AND(AC$5&gt;=$H8,AC$5&lt;=$I8)*(AC$6*$J8)</f>
        <v>0</v>
      </c>
      <c r="AD8" s="323">
        <f t="shared" ref="AD8:BU14" si="14">AND(AD$5&gt;=$H8,AD$5&lt;=$I8)*(AD$6*$J8)</f>
        <v>0</v>
      </c>
      <c r="AE8" s="323">
        <f t="shared" si="14"/>
        <v>0</v>
      </c>
      <c r="AF8" s="323">
        <f t="shared" si="14"/>
        <v>0</v>
      </c>
      <c r="AG8" s="323">
        <f t="shared" si="14"/>
        <v>0</v>
      </c>
      <c r="AH8" s="323">
        <f t="shared" si="14"/>
        <v>0</v>
      </c>
      <c r="AI8" s="323">
        <f t="shared" si="14"/>
        <v>0</v>
      </c>
      <c r="AJ8" s="323">
        <f t="shared" si="14"/>
        <v>0</v>
      </c>
      <c r="AK8" s="323">
        <f t="shared" si="14"/>
        <v>0</v>
      </c>
      <c r="AL8" s="323">
        <f t="shared" si="14"/>
        <v>0</v>
      </c>
      <c r="AM8" s="323">
        <f t="shared" si="14"/>
        <v>0</v>
      </c>
      <c r="AN8" s="323">
        <f t="shared" si="14"/>
        <v>0</v>
      </c>
      <c r="AO8" s="323">
        <f t="shared" si="14"/>
        <v>0</v>
      </c>
      <c r="AP8" s="323">
        <f t="shared" si="14"/>
        <v>0</v>
      </c>
      <c r="AQ8" s="323">
        <f t="shared" si="14"/>
        <v>0</v>
      </c>
      <c r="AR8" s="323">
        <f t="shared" si="14"/>
        <v>0</v>
      </c>
      <c r="AS8" s="323">
        <f t="shared" si="14"/>
        <v>0</v>
      </c>
      <c r="AT8" s="323">
        <f t="shared" si="14"/>
        <v>0</v>
      </c>
      <c r="AU8" s="323">
        <f t="shared" si="14"/>
        <v>0</v>
      </c>
      <c r="AV8" s="323">
        <f t="shared" si="14"/>
        <v>0</v>
      </c>
      <c r="AW8" s="323">
        <f t="shared" si="14"/>
        <v>0</v>
      </c>
      <c r="AX8" s="323">
        <f t="shared" si="14"/>
        <v>0</v>
      </c>
      <c r="AY8" s="323">
        <f t="shared" si="14"/>
        <v>0</v>
      </c>
      <c r="AZ8" s="323">
        <f t="shared" si="14"/>
        <v>0</v>
      </c>
      <c r="BA8" s="323">
        <f t="shared" si="14"/>
        <v>0</v>
      </c>
      <c r="BB8" s="323">
        <f t="shared" si="14"/>
        <v>0</v>
      </c>
      <c r="BC8" s="323">
        <f t="shared" si="14"/>
        <v>0</v>
      </c>
      <c r="BD8" s="323">
        <f t="shared" si="14"/>
        <v>0</v>
      </c>
      <c r="BE8" s="323">
        <f t="shared" si="14"/>
        <v>0</v>
      </c>
      <c r="BF8" s="323">
        <f t="shared" si="14"/>
        <v>0</v>
      </c>
      <c r="BG8" s="323">
        <f t="shared" si="14"/>
        <v>0</v>
      </c>
      <c r="BH8" s="323">
        <f t="shared" si="14"/>
        <v>0</v>
      </c>
      <c r="BI8" s="323">
        <f t="shared" si="14"/>
        <v>0</v>
      </c>
      <c r="BJ8" s="323">
        <f t="shared" si="14"/>
        <v>0</v>
      </c>
      <c r="BK8" s="323">
        <f t="shared" si="14"/>
        <v>0</v>
      </c>
      <c r="BL8" s="323">
        <f t="shared" si="14"/>
        <v>0</v>
      </c>
      <c r="BM8" s="323">
        <f t="shared" si="14"/>
        <v>0</v>
      </c>
      <c r="BN8" s="323">
        <f t="shared" si="14"/>
        <v>0</v>
      </c>
      <c r="BO8" s="323">
        <f t="shared" si="14"/>
        <v>0</v>
      </c>
      <c r="BP8" s="323">
        <f t="shared" si="14"/>
        <v>0</v>
      </c>
      <c r="BQ8" s="323">
        <f t="shared" si="14"/>
        <v>0</v>
      </c>
      <c r="BR8" s="323">
        <f t="shared" si="14"/>
        <v>0</v>
      </c>
      <c r="BS8" s="323">
        <f t="shared" si="14"/>
        <v>0</v>
      </c>
      <c r="BT8" s="323">
        <f t="shared" si="14"/>
        <v>0</v>
      </c>
      <c r="BU8" s="323">
        <f t="shared" si="14"/>
        <v>0</v>
      </c>
      <c r="BV8" s="324"/>
      <c r="BW8" s="246">
        <f t="shared" ref="BW8:CB23" si="15">SUMPRODUCT(  N( $M$98:$BU$98 &gt;= BW$98), N( $M$99:$BU$99 &lt;= BW$99 ), $M8:$BU8 )</f>
        <v>0</v>
      </c>
      <c r="BX8" s="246">
        <f t="shared" si="15"/>
        <v>0</v>
      </c>
      <c r="BY8" s="246">
        <f>SUMPRODUCT(  N( $M$98:$BU$98 &gt;= BY$98), N( $M$99:$BU$99 &lt;= BY$99 ), $M8:$BU8 )</f>
        <v>0</v>
      </c>
      <c r="BZ8" s="246">
        <f t="shared" si="15"/>
        <v>0</v>
      </c>
      <c r="CA8" s="246">
        <f t="shared" si="15"/>
        <v>0</v>
      </c>
      <c r="CB8" s="325">
        <f t="shared" si="15"/>
        <v>0</v>
      </c>
      <c r="CC8" s="324"/>
      <c r="CD8" s="324"/>
      <c r="CE8" s="62"/>
      <c r="CF8" s="54"/>
    </row>
    <row r="9" spans="1:84">
      <c r="A9" s="63">
        <v>2</v>
      </c>
      <c r="B9" s="79"/>
      <c r="C9" s="337" t="str">
        <f t="shared" si="9"/>
        <v/>
      </c>
      <c r="D9" s="79"/>
      <c r="E9" s="337" t="str">
        <f t="shared" si="10"/>
        <v/>
      </c>
      <c r="F9" s="74"/>
      <c r="G9" s="209"/>
      <c r="H9" s="76"/>
      <c r="I9" s="76"/>
      <c r="J9" s="77"/>
      <c r="K9" s="339"/>
      <c r="L9" s="323" t="str">
        <f t="shared" si="11"/>
        <v/>
      </c>
      <c r="M9" s="323">
        <f t="shared" si="12"/>
        <v>0</v>
      </c>
      <c r="N9" s="323">
        <f t="shared" si="12"/>
        <v>0</v>
      </c>
      <c r="O9" s="323">
        <f t="shared" si="12"/>
        <v>0</v>
      </c>
      <c r="P9" s="323">
        <f t="shared" si="12"/>
        <v>0</v>
      </c>
      <c r="Q9" s="323">
        <f t="shared" si="12"/>
        <v>0</v>
      </c>
      <c r="R9" s="323">
        <f t="shared" si="12"/>
        <v>0</v>
      </c>
      <c r="S9" s="323">
        <f t="shared" si="12"/>
        <v>0</v>
      </c>
      <c r="T9" s="323">
        <f t="shared" si="12"/>
        <v>0</v>
      </c>
      <c r="U9" s="323">
        <f t="shared" si="12"/>
        <v>0</v>
      </c>
      <c r="V9" s="323">
        <f t="shared" si="12"/>
        <v>0</v>
      </c>
      <c r="W9" s="323">
        <f t="shared" si="12"/>
        <v>0</v>
      </c>
      <c r="X9" s="323">
        <f t="shared" si="12"/>
        <v>0</v>
      </c>
      <c r="Y9" s="323">
        <f t="shared" si="12"/>
        <v>0</v>
      </c>
      <c r="Z9" s="323">
        <f t="shared" si="12"/>
        <v>0</v>
      </c>
      <c r="AA9" s="323">
        <f t="shared" si="12"/>
        <v>0</v>
      </c>
      <c r="AB9" s="323">
        <f t="shared" si="12"/>
        <v>0</v>
      </c>
      <c r="AC9" s="323">
        <f t="shared" si="13"/>
        <v>0</v>
      </c>
      <c r="AD9" s="323">
        <f t="shared" ref="AD9:AR9" si="16">AND(AD$5&gt;=$H9,AD$5&lt;=$I9)*(AD$6*$J9)</f>
        <v>0</v>
      </c>
      <c r="AE9" s="323">
        <f t="shared" si="16"/>
        <v>0</v>
      </c>
      <c r="AF9" s="323">
        <f t="shared" si="16"/>
        <v>0</v>
      </c>
      <c r="AG9" s="323">
        <f t="shared" si="16"/>
        <v>0</v>
      </c>
      <c r="AH9" s="323">
        <f t="shared" si="16"/>
        <v>0</v>
      </c>
      <c r="AI9" s="323">
        <f t="shared" si="16"/>
        <v>0</v>
      </c>
      <c r="AJ9" s="323">
        <f t="shared" si="16"/>
        <v>0</v>
      </c>
      <c r="AK9" s="323">
        <f t="shared" si="16"/>
        <v>0</v>
      </c>
      <c r="AL9" s="323">
        <f t="shared" si="16"/>
        <v>0</v>
      </c>
      <c r="AM9" s="323">
        <f t="shared" si="16"/>
        <v>0</v>
      </c>
      <c r="AN9" s="323">
        <f t="shared" si="16"/>
        <v>0</v>
      </c>
      <c r="AO9" s="323">
        <f t="shared" si="16"/>
        <v>0</v>
      </c>
      <c r="AP9" s="323">
        <f t="shared" si="16"/>
        <v>0</v>
      </c>
      <c r="AQ9" s="323">
        <f t="shared" si="16"/>
        <v>0</v>
      </c>
      <c r="AR9" s="323">
        <f t="shared" si="16"/>
        <v>0</v>
      </c>
      <c r="AS9" s="323">
        <f t="shared" si="14"/>
        <v>0</v>
      </c>
      <c r="AT9" s="323">
        <f t="shared" si="14"/>
        <v>0</v>
      </c>
      <c r="AU9" s="323">
        <f t="shared" si="14"/>
        <v>0</v>
      </c>
      <c r="AV9" s="323">
        <f t="shared" si="14"/>
        <v>0</v>
      </c>
      <c r="AW9" s="323">
        <f t="shared" si="14"/>
        <v>0</v>
      </c>
      <c r="AX9" s="323">
        <f t="shared" si="14"/>
        <v>0</v>
      </c>
      <c r="AY9" s="323">
        <f t="shared" si="14"/>
        <v>0</v>
      </c>
      <c r="AZ9" s="323">
        <f t="shared" si="14"/>
        <v>0</v>
      </c>
      <c r="BA9" s="323">
        <f t="shared" si="14"/>
        <v>0</v>
      </c>
      <c r="BB9" s="323">
        <f t="shared" si="14"/>
        <v>0</v>
      </c>
      <c r="BC9" s="323">
        <f t="shared" si="14"/>
        <v>0</v>
      </c>
      <c r="BD9" s="323">
        <f t="shared" si="14"/>
        <v>0</v>
      </c>
      <c r="BE9" s="323">
        <f t="shared" si="14"/>
        <v>0</v>
      </c>
      <c r="BF9" s="323">
        <f t="shared" si="14"/>
        <v>0</v>
      </c>
      <c r="BG9" s="323">
        <f t="shared" si="14"/>
        <v>0</v>
      </c>
      <c r="BH9" s="323">
        <f t="shared" si="14"/>
        <v>0</v>
      </c>
      <c r="BI9" s="323">
        <f t="shared" si="14"/>
        <v>0</v>
      </c>
      <c r="BJ9" s="323">
        <f t="shared" si="14"/>
        <v>0</v>
      </c>
      <c r="BK9" s="323">
        <f t="shared" si="14"/>
        <v>0</v>
      </c>
      <c r="BL9" s="323">
        <f t="shared" si="14"/>
        <v>0</v>
      </c>
      <c r="BM9" s="323">
        <f t="shared" si="14"/>
        <v>0</v>
      </c>
      <c r="BN9" s="323">
        <f t="shared" si="14"/>
        <v>0</v>
      </c>
      <c r="BO9" s="323">
        <f t="shared" si="14"/>
        <v>0</v>
      </c>
      <c r="BP9" s="323">
        <f t="shared" si="14"/>
        <v>0</v>
      </c>
      <c r="BQ9" s="323">
        <f t="shared" si="14"/>
        <v>0</v>
      </c>
      <c r="BR9" s="323">
        <f t="shared" si="14"/>
        <v>0</v>
      </c>
      <c r="BS9" s="323">
        <f t="shared" si="14"/>
        <v>0</v>
      </c>
      <c r="BT9" s="323">
        <f t="shared" si="14"/>
        <v>0</v>
      </c>
      <c r="BU9" s="323">
        <f t="shared" si="14"/>
        <v>0</v>
      </c>
      <c r="BV9" s="324"/>
      <c r="BW9" s="246">
        <f t="shared" si="15"/>
        <v>0</v>
      </c>
      <c r="BX9" s="246">
        <f t="shared" si="15"/>
        <v>0</v>
      </c>
      <c r="BY9" s="246">
        <f t="shared" si="15"/>
        <v>0</v>
      </c>
      <c r="BZ9" s="246">
        <f t="shared" si="15"/>
        <v>0</v>
      </c>
      <c r="CA9" s="246">
        <f t="shared" si="15"/>
        <v>0</v>
      </c>
      <c r="CB9" s="325">
        <f t="shared" si="15"/>
        <v>0</v>
      </c>
      <c r="CC9" s="324"/>
      <c r="CD9" s="324"/>
      <c r="CE9" s="62"/>
      <c r="CF9" s="54"/>
    </row>
    <row r="10" spans="1:84">
      <c r="A10" s="52">
        <f>A9+1</f>
        <v>3</v>
      </c>
      <c r="B10" s="79"/>
      <c r="C10" s="337" t="str">
        <f t="shared" si="9"/>
        <v/>
      </c>
      <c r="D10" s="79"/>
      <c r="E10" s="337" t="str">
        <f t="shared" si="10"/>
        <v/>
      </c>
      <c r="F10" s="74"/>
      <c r="G10" s="75"/>
      <c r="H10" s="76"/>
      <c r="I10" s="76"/>
      <c r="J10" s="77"/>
      <c r="K10" s="339"/>
      <c r="L10" s="323" t="str">
        <f t="shared" si="11"/>
        <v/>
      </c>
      <c r="M10" s="323">
        <f t="shared" si="12"/>
        <v>0</v>
      </c>
      <c r="N10" s="323">
        <f t="shared" si="12"/>
        <v>0</v>
      </c>
      <c r="O10" s="323">
        <f t="shared" si="12"/>
        <v>0</v>
      </c>
      <c r="P10" s="323">
        <f t="shared" si="12"/>
        <v>0</v>
      </c>
      <c r="Q10" s="323">
        <f t="shared" si="12"/>
        <v>0</v>
      </c>
      <c r="R10" s="323">
        <f t="shared" si="12"/>
        <v>0</v>
      </c>
      <c r="S10" s="323">
        <f t="shared" si="12"/>
        <v>0</v>
      </c>
      <c r="T10" s="323">
        <f t="shared" si="12"/>
        <v>0</v>
      </c>
      <c r="U10" s="323">
        <f t="shared" si="12"/>
        <v>0</v>
      </c>
      <c r="V10" s="323">
        <f t="shared" si="12"/>
        <v>0</v>
      </c>
      <c r="W10" s="323">
        <f t="shared" si="12"/>
        <v>0</v>
      </c>
      <c r="X10" s="323">
        <f t="shared" si="12"/>
        <v>0</v>
      </c>
      <c r="Y10" s="323">
        <f t="shared" si="12"/>
        <v>0</v>
      </c>
      <c r="Z10" s="323">
        <f t="shared" si="12"/>
        <v>0</v>
      </c>
      <c r="AA10" s="323">
        <f t="shared" si="12"/>
        <v>0</v>
      </c>
      <c r="AB10" s="323">
        <f t="shared" si="12"/>
        <v>0</v>
      </c>
      <c r="AC10" s="323">
        <f t="shared" si="13"/>
        <v>0</v>
      </c>
      <c r="AD10" s="323">
        <f t="shared" si="14"/>
        <v>0</v>
      </c>
      <c r="AE10" s="323">
        <f t="shared" si="14"/>
        <v>0</v>
      </c>
      <c r="AF10" s="323">
        <f t="shared" si="14"/>
        <v>0</v>
      </c>
      <c r="AG10" s="323">
        <f t="shared" si="14"/>
        <v>0</v>
      </c>
      <c r="AH10" s="323">
        <f t="shared" si="14"/>
        <v>0</v>
      </c>
      <c r="AI10" s="323">
        <f t="shared" si="14"/>
        <v>0</v>
      </c>
      <c r="AJ10" s="323">
        <f t="shared" si="14"/>
        <v>0</v>
      </c>
      <c r="AK10" s="323">
        <f t="shared" si="14"/>
        <v>0</v>
      </c>
      <c r="AL10" s="323">
        <f t="shared" si="14"/>
        <v>0</v>
      </c>
      <c r="AM10" s="323">
        <f t="shared" si="14"/>
        <v>0</v>
      </c>
      <c r="AN10" s="323">
        <f t="shared" si="14"/>
        <v>0</v>
      </c>
      <c r="AO10" s="323">
        <f t="shared" si="14"/>
        <v>0</v>
      </c>
      <c r="AP10" s="323">
        <f t="shared" si="14"/>
        <v>0</v>
      </c>
      <c r="AQ10" s="323">
        <f t="shared" si="14"/>
        <v>0</v>
      </c>
      <c r="AR10" s="323">
        <f t="shared" si="14"/>
        <v>0</v>
      </c>
      <c r="AS10" s="323">
        <f t="shared" si="14"/>
        <v>0</v>
      </c>
      <c r="AT10" s="323">
        <f t="shared" si="14"/>
        <v>0</v>
      </c>
      <c r="AU10" s="323">
        <f t="shared" si="14"/>
        <v>0</v>
      </c>
      <c r="AV10" s="323">
        <f t="shared" si="14"/>
        <v>0</v>
      </c>
      <c r="AW10" s="323">
        <f t="shared" si="14"/>
        <v>0</v>
      </c>
      <c r="AX10" s="323">
        <f t="shared" si="14"/>
        <v>0</v>
      </c>
      <c r="AY10" s="323">
        <f t="shared" si="14"/>
        <v>0</v>
      </c>
      <c r="AZ10" s="323">
        <f t="shared" si="14"/>
        <v>0</v>
      </c>
      <c r="BA10" s="323">
        <f t="shared" si="14"/>
        <v>0</v>
      </c>
      <c r="BB10" s="323">
        <f t="shared" si="14"/>
        <v>0</v>
      </c>
      <c r="BC10" s="323">
        <f t="shared" si="14"/>
        <v>0</v>
      </c>
      <c r="BD10" s="323">
        <f t="shared" si="14"/>
        <v>0</v>
      </c>
      <c r="BE10" s="323">
        <f t="shared" si="14"/>
        <v>0</v>
      </c>
      <c r="BF10" s="323">
        <f t="shared" si="14"/>
        <v>0</v>
      </c>
      <c r="BG10" s="323">
        <f t="shared" si="14"/>
        <v>0</v>
      </c>
      <c r="BH10" s="323">
        <f t="shared" si="14"/>
        <v>0</v>
      </c>
      <c r="BI10" s="323">
        <f t="shared" si="14"/>
        <v>0</v>
      </c>
      <c r="BJ10" s="323">
        <f t="shared" si="14"/>
        <v>0</v>
      </c>
      <c r="BK10" s="323">
        <f t="shared" si="14"/>
        <v>0</v>
      </c>
      <c r="BL10" s="323">
        <f t="shared" si="14"/>
        <v>0</v>
      </c>
      <c r="BM10" s="323">
        <f t="shared" si="14"/>
        <v>0</v>
      </c>
      <c r="BN10" s="323">
        <f t="shared" si="14"/>
        <v>0</v>
      </c>
      <c r="BO10" s="323">
        <f t="shared" si="14"/>
        <v>0</v>
      </c>
      <c r="BP10" s="323">
        <f t="shared" si="14"/>
        <v>0</v>
      </c>
      <c r="BQ10" s="323">
        <f t="shared" si="14"/>
        <v>0</v>
      </c>
      <c r="BR10" s="323">
        <f t="shared" si="14"/>
        <v>0</v>
      </c>
      <c r="BS10" s="323">
        <f t="shared" si="14"/>
        <v>0</v>
      </c>
      <c r="BT10" s="323">
        <f t="shared" si="14"/>
        <v>0</v>
      </c>
      <c r="BU10" s="323">
        <f t="shared" si="14"/>
        <v>0</v>
      </c>
      <c r="BV10" s="324"/>
      <c r="BW10" s="246">
        <f t="shared" si="15"/>
        <v>0</v>
      </c>
      <c r="BX10" s="246">
        <f t="shared" si="15"/>
        <v>0</v>
      </c>
      <c r="BY10" s="246">
        <f t="shared" si="15"/>
        <v>0</v>
      </c>
      <c r="BZ10" s="246">
        <f t="shared" si="15"/>
        <v>0</v>
      </c>
      <c r="CA10" s="246">
        <f t="shared" si="15"/>
        <v>0</v>
      </c>
      <c r="CB10" s="325">
        <f t="shared" si="15"/>
        <v>0</v>
      </c>
      <c r="CC10" s="324"/>
      <c r="CD10" s="324"/>
      <c r="CE10" s="62"/>
      <c r="CF10" s="54"/>
    </row>
    <row r="11" spans="1:84">
      <c r="A11" s="52">
        <f t="shared" ref="A11:A74" si="17">A10+1</f>
        <v>4</v>
      </c>
      <c r="B11" s="79"/>
      <c r="C11" s="337" t="str">
        <f t="shared" si="9"/>
        <v/>
      </c>
      <c r="D11" s="79"/>
      <c r="E11" s="337" t="str">
        <f t="shared" si="10"/>
        <v/>
      </c>
      <c r="F11" s="74"/>
      <c r="G11" s="75"/>
      <c r="H11" s="76"/>
      <c r="I11" s="76"/>
      <c r="J11" s="77"/>
      <c r="K11" s="339"/>
      <c r="L11" s="323" t="str">
        <f t="shared" si="11"/>
        <v/>
      </c>
      <c r="M11" s="323">
        <f t="shared" si="12"/>
        <v>0</v>
      </c>
      <c r="N11" s="323">
        <f t="shared" si="12"/>
        <v>0</v>
      </c>
      <c r="O11" s="323">
        <f t="shared" si="12"/>
        <v>0</v>
      </c>
      <c r="P11" s="323">
        <f t="shared" si="12"/>
        <v>0</v>
      </c>
      <c r="Q11" s="323">
        <f t="shared" si="12"/>
        <v>0</v>
      </c>
      <c r="R11" s="323">
        <f t="shared" si="12"/>
        <v>0</v>
      </c>
      <c r="S11" s="323">
        <f t="shared" si="12"/>
        <v>0</v>
      </c>
      <c r="T11" s="323">
        <f t="shared" si="12"/>
        <v>0</v>
      </c>
      <c r="U11" s="323">
        <f t="shared" si="12"/>
        <v>0</v>
      </c>
      <c r="V11" s="323">
        <f t="shared" si="12"/>
        <v>0</v>
      </c>
      <c r="W11" s="323">
        <f t="shared" si="12"/>
        <v>0</v>
      </c>
      <c r="X11" s="323">
        <f t="shared" si="12"/>
        <v>0</v>
      </c>
      <c r="Y11" s="323">
        <f t="shared" si="12"/>
        <v>0</v>
      </c>
      <c r="Z11" s="323">
        <f t="shared" si="12"/>
        <v>0</v>
      </c>
      <c r="AA11" s="323">
        <f t="shared" si="12"/>
        <v>0</v>
      </c>
      <c r="AB11" s="323">
        <f t="shared" si="12"/>
        <v>0</v>
      </c>
      <c r="AC11" s="323">
        <f t="shared" si="13"/>
        <v>0</v>
      </c>
      <c r="AD11" s="323">
        <f t="shared" si="14"/>
        <v>0</v>
      </c>
      <c r="AE11" s="323">
        <f t="shared" si="14"/>
        <v>0</v>
      </c>
      <c r="AF11" s="323">
        <f t="shared" si="14"/>
        <v>0</v>
      </c>
      <c r="AG11" s="323">
        <f t="shared" si="14"/>
        <v>0</v>
      </c>
      <c r="AH11" s="323">
        <f t="shared" si="14"/>
        <v>0</v>
      </c>
      <c r="AI11" s="323">
        <f t="shared" si="14"/>
        <v>0</v>
      </c>
      <c r="AJ11" s="323">
        <f t="shared" si="14"/>
        <v>0</v>
      </c>
      <c r="AK11" s="323">
        <f t="shared" si="14"/>
        <v>0</v>
      </c>
      <c r="AL11" s="323">
        <f t="shared" si="14"/>
        <v>0</v>
      </c>
      <c r="AM11" s="323">
        <f t="shared" si="14"/>
        <v>0</v>
      </c>
      <c r="AN11" s="323">
        <f t="shared" si="14"/>
        <v>0</v>
      </c>
      <c r="AO11" s="323">
        <f t="shared" si="14"/>
        <v>0</v>
      </c>
      <c r="AP11" s="323">
        <f t="shared" si="14"/>
        <v>0</v>
      </c>
      <c r="AQ11" s="323">
        <f t="shared" si="14"/>
        <v>0</v>
      </c>
      <c r="AR11" s="323">
        <f t="shared" si="14"/>
        <v>0</v>
      </c>
      <c r="AS11" s="323">
        <f t="shared" si="14"/>
        <v>0</v>
      </c>
      <c r="AT11" s="323">
        <f t="shared" si="14"/>
        <v>0</v>
      </c>
      <c r="AU11" s="323">
        <f t="shared" si="14"/>
        <v>0</v>
      </c>
      <c r="AV11" s="323">
        <f t="shared" si="14"/>
        <v>0</v>
      </c>
      <c r="AW11" s="323">
        <f t="shared" si="14"/>
        <v>0</v>
      </c>
      <c r="AX11" s="323">
        <f t="shared" si="14"/>
        <v>0</v>
      </c>
      <c r="AY11" s="323">
        <f t="shared" si="14"/>
        <v>0</v>
      </c>
      <c r="AZ11" s="323">
        <f t="shared" si="14"/>
        <v>0</v>
      </c>
      <c r="BA11" s="323">
        <f t="shared" si="14"/>
        <v>0</v>
      </c>
      <c r="BB11" s="323">
        <f t="shared" si="14"/>
        <v>0</v>
      </c>
      <c r="BC11" s="323">
        <f t="shared" si="14"/>
        <v>0</v>
      </c>
      <c r="BD11" s="323">
        <f t="shared" si="14"/>
        <v>0</v>
      </c>
      <c r="BE11" s="323">
        <f t="shared" si="14"/>
        <v>0</v>
      </c>
      <c r="BF11" s="323">
        <f t="shared" si="14"/>
        <v>0</v>
      </c>
      <c r="BG11" s="323">
        <f t="shared" si="14"/>
        <v>0</v>
      </c>
      <c r="BH11" s="323">
        <f t="shared" si="14"/>
        <v>0</v>
      </c>
      <c r="BI11" s="323">
        <f t="shared" si="14"/>
        <v>0</v>
      </c>
      <c r="BJ11" s="323">
        <f t="shared" si="14"/>
        <v>0</v>
      </c>
      <c r="BK11" s="323">
        <f t="shared" si="14"/>
        <v>0</v>
      </c>
      <c r="BL11" s="323">
        <f t="shared" si="14"/>
        <v>0</v>
      </c>
      <c r="BM11" s="323">
        <f t="shared" si="14"/>
        <v>0</v>
      </c>
      <c r="BN11" s="323">
        <f t="shared" si="14"/>
        <v>0</v>
      </c>
      <c r="BO11" s="323">
        <f t="shared" si="14"/>
        <v>0</v>
      </c>
      <c r="BP11" s="323">
        <f t="shared" si="14"/>
        <v>0</v>
      </c>
      <c r="BQ11" s="323">
        <f t="shared" si="14"/>
        <v>0</v>
      </c>
      <c r="BR11" s="323">
        <f t="shared" si="14"/>
        <v>0</v>
      </c>
      <c r="BS11" s="323">
        <f t="shared" si="14"/>
        <v>0</v>
      </c>
      <c r="BT11" s="323">
        <f t="shared" si="14"/>
        <v>0</v>
      </c>
      <c r="BU11" s="323">
        <f t="shared" si="14"/>
        <v>0</v>
      </c>
      <c r="BV11" s="324"/>
      <c r="BW11" s="246">
        <f t="shared" si="15"/>
        <v>0</v>
      </c>
      <c r="BX11" s="246">
        <f t="shared" si="15"/>
        <v>0</v>
      </c>
      <c r="BY11" s="246">
        <f t="shared" si="15"/>
        <v>0</v>
      </c>
      <c r="BZ11" s="246">
        <f t="shared" si="15"/>
        <v>0</v>
      </c>
      <c r="CA11" s="246">
        <f t="shared" si="15"/>
        <v>0</v>
      </c>
      <c r="CB11" s="325">
        <f t="shared" si="15"/>
        <v>0</v>
      </c>
      <c r="CC11" s="324"/>
      <c r="CD11" s="324"/>
      <c r="CE11" s="62"/>
      <c r="CF11" s="54"/>
    </row>
    <row r="12" spans="1:84">
      <c r="A12" s="52">
        <f t="shared" si="17"/>
        <v>5</v>
      </c>
      <c r="B12" s="79"/>
      <c r="C12" s="337" t="str">
        <f t="shared" si="9"/>
        <v/>
      </c>
      <c r="D12" s="79"/>
      <c r="E12" s="337" t="str">
        <f t="shared" si="10"/>
        <v/>
      </c>
      <c r="F12" s="74"/>
      <c r="G12" s="75"/>
      <c r="H12" s="76"/>
      <c r="I12" s="76"/>
      <c r="J12" s="77"/>
      <c r="K12" s="339"/>
      <c r="L12" s="323" t="str">
        <f t="shared" si="11"/>
        <v/>
      </c>
      <c r="M12" s="323">
        <f t="shared" si="12"/>
        <v>0</v>
      </c>
      <c r="N12" s="323">
        <f t="shared" si="12"/>
        <v>0</v>
      </c>
      <c r="O12" s="323">
        <f t="shared" si="12"/>
        <v>0</v>
      </c>
      <c r="P12" s="323">
        <f t="shared" si="12"/>
        <v>0</v>
      </c>
      <c r="Q12" s="323">
        <f t="shared" si="12"/>
        <v>0</v>
      </c>
      <c r="R12" s="323">
        <f t="shared" si="12"/>
        <v>0</v>
      </c>
      <c r="S12" s="323">
        <f t="shared" si="12"/>
        <v>0</v>
      </c>
      <c r="T12" s="323">
        <f t="shared" si="12"/>
        <v>0</v>
      </c>
      <c r="U12" s="323">
        <f t="shared" si="12"/>
        <v>0</v>
      </c>
      <c r="V12" s="323">
        <f t="shared" si="12"/>
        <v>0</v>
      </c>
      <c r="W12" s="323">
        <f t="shared" si="12"/>
        <v>0</v>
      </c>
      <c r="X12" s="323">
        <f t="shared" si="12"/>
        <v>0</v>
      </c>
      <c r="Y12" s="323">
        <f t="shared" si="12"/>
        <v>0</v>
      </c>
      <c r="Z12" s="323">
        <f t="shared" si="12"/>
        <v>0</v>
      </c>
      <c r="AA12" s="323">
        <f t="shared" si="12"/>
        <v>0</v>
      </c>
      <c r="AB12" s="323">
        <f t="shared" si="12"/>
        <v>0</v>
      </c>
      <c r="AC12" s="323">
        <f t="shared" si="13"/>
        <v>0</v>
      </c>
      <c r="AD12" s="323">
        <f t="shared" si="14"/>
        <v>0</v>
      </c>
      <c r="AE12" s="323">
        <f t="shared" si="14"/>
        <v>0</v>
      </c>
      <c r="AF12" s="323">
        <f t="shared" si="14"/>
        <v>0</v>
      </c>
      <c r="AG12" s="323">
        <f t="shared" si="14"/>
        <v>0</v>
      </c>
      <c r="AH12" s="323">
        <f t="shared" si="14"/>
        <v>0</v>
      </c>
      <c r="AI12" s="323">
        <f t="shared" si="14"/>
        <v>0</v>
      </c>
      <c r="AJ12" s="323">
        <f t="shared" si="14"/>
        <v>0</v>
      </c>
      <c r="AK12" s="323">
        <f t="shared" si="14"/>
        <v>0</v>
      </c>
      <c r="AL12" s="323">
        <f t="shared" si="14"/>
        <v>0</v>
      </c>
      <c r="AM12" s="323">
        <f t="shared" si="14"/>
        <v>0</v>
      </c>
      <c r="AN12" s="323">
        <f t="shared" si="14"/>
        <v>0</v>
      </c>
      <c r="AO12" s="323">
        <f t="shared" si="14"/>
        <v>0</v>
      </c>
      <c r="AP12" s="323">
        <f t="shared" si="14"/>
        <v>0</v>
      </c>
      <c r="AQ12" s="323">
        <f t="shared" si="14"/>
        <v>0</v>
      </c>
      <c r="AR12" s="323">
        <f t="shared" si="14"/>
        <v>0</v>
      </c>
      <c r="AS12" s="323">
        <f t="shared" si="14"/>
        <v>0</v>
      </c>
      <c r="AT12" s="323">
        <f t="shared" si="14"/>
        <v>0</v>
      </c>
      <c r="AU12" s="323">
        <f t="shared" si="14"/>
        <v>0</v>
      </c>
      <c r="AV12" s="323">
        <f t="shared" si="14"/>
        <v>0</v>
      </c>
      <c r="AW12" s="323">
        <f t="shared" si="14"/>
        <v>0</v>
      </c>
      <c r="AX12" s="323">
        <f t="shared" si="14"/>
        <v>0</v>
      </c>
      <c r="AY12" s="323">
        <f t="shared" si="14"/>
        <v>0</v>
      </c>
      <c r="AZ12" s="323">
        <f t="shared" si="14"/>
        <v>0</v>
      </c>
      <c r="BA12" s="323">
        <f t="shared" si="14"/>
        <v>0</v>
      </c>
      <c r="BB12" s="323">
        <f t="shared" si="14"/>
        <v>0</v>
      </c>
      <c r="BC12" s="323">
        <f t="shared" si="14"/>
        <v>0</v>
      </c>
      <c r="BD12" s="323">
        <f t="shared" si="14"/>
        <v>0</v>
      </c>
      <c r="BE12" s="323">
        <f t="shared" si="14"/>
        <v>0</v>
      </c>
      <c r="BF12" s="323">
        <f t="shared" si="14"/>
        <v>0</v>
      </c>
      <c r="BG12" s="323">
        <f t="shared" si="14"/>
        <v>0</v>
      </c>
      <c r="BH12" s="323">
        <f t="shared" si="14"/>
        <v>0</v>
      </c>
      <c r="BI12" s="323">
        <f t="shared" si="14"/>
        <v>0</v>
      </c>
      <c r="BJ12" s="323">
        <f t="shared" si="14"/>
        <v>0</v>
      </c>
      <c r="BK12" s="323">
        <f t="shared" si="14"/>
        <v>0</v>
      </c>
      <c r="BL12" s="323">
        <f t="shared" si="14"/>
        <v>0</v>
      </c>
      <c r="BM12" s="323">
        <f t="shared" si="14"/>
        <v>0</v>
      </c>
      <c r="BN12" s="323">
        <f t="shared" si="14"/>
        <v>0</v>
      </c>
      <c r="BO12" s="323">
        <f t="shared" si="14"/>
        <v>0</v>
      </c>
      <c r="BP12" s="323">
        <f t="shared" si="14"/>
        <v>0</v>
      </c>
      <c r="BQ12" s="323">
        <f t="shared" si="14"/>
        <v>0</v>
      </c>
      <c r="BR12" s="323">
        <f t="shared" si="14"/>
        <v>0</v>
      </c>
      <c r="BS12" s="323">
        <f t="shared" si="14"/>
        <v>0</v>
      </c>
      <c r="BT12" s="323">
        <f t="shared" si="14"/>
        <v>0</v>
      </c>
      <c r="BU12" s="323">
        <f t="shared" si="14"/>
        <v>0</v>
      </c>
      <c r="BV12" s="324"/>
      <c r="BW12" s="246">
        <f t="shared" si="15"/>
        <v>0</v>
      </c>
      <c r="BX12" s="246">
        <f t="shared" si="15"/>
        <v>0</v>
      </c>
      <c r="BY12" s="246">
        <f t="shared" si="15"/>
        <v>0</v>
      </c>
      <c r="BZ12" s="246">
        <f t="shared" si="15"/>
        <v>0</v>
      </c>
      <c r="CA12" s="246">
        <f t="shared" si="15"/>
        <v>0</v>
      </c>
      <c r="CB12" s="325">
        <f t="shared" si="15"/>
        <v>0</v>
      </c>
      <c r="CC12" s="324"/>
      <c r="CD12" s="324"/>
      <c r="CE12" s="62"/>
      <c r="CF12" s="54"/>
    </row>
    <row r="13" spans="1:84">
      <c r="A13" s="52">
        <f t="shared" si="17"/>
        <v>6</v>
      </c>
      <c r="B13" s="79"/>
      <c r="C13" s="337" t="str">
        <f t="shared" si="9"/>
        <v/>
      </c>
      <c r="D13" s="79"/>
      <c r="E13" s="337" t="str">
        <f t="shared" si="10"/>
        <v/>
      </c>
      <c r="F13" s="74"/>
      <c r="G13" s="75"/>
      <c r="H13" s="76"/>
      <c r="I13" s="76"/>
      <c r="J13" s="77"/>
      <c r="K13" s="339"/>
      <c r="L13" s="323" t="str">
        <f t="shared" si="11"/>
        <v/>
      </c>
      <c r="M13" s="323">
        <f t="shared" si="12"/>
        <v>0</v>
      </c>
      <c r="N13" s="323">
        <f t="shared" si="12"/>
        <v>0</v>
      </c>
      <c r="O13" s="323">
        <f t="shared" si="12"/>
        <v>0</v>
      </c>
      <c r="P13" s="323">
        <f t="shared" si="12"/>
        <v>0</v>
      </c>
      <c r="Q13" s="323">
        <f t="shared" si="12"/>
        <v>0</v>
      </c>
      <c r="R13" s="323">
        <f t="shared" si="12"/>
        <v>0</v>
      </c>
      <c r="S13" s="323">
        <f t="shared" si="12"/>
        <v>0</v>
      </c>
      <c r="T13" s="323">
        <f t="shared" si="12"/>
        <v>0</v>
      </c>
      <c r="U13" s="323">
        <f t="shared" si="12"/>
        <v>0</v>
      </c>
      <c r="V13" s="323">
        <f t="shared" si="12"/>
        <v>0</v>
      </c>
      <c r="W13" s="323">
        <f t="shared" si="12"/>
        <v>0</v>
      </c>
      <c r="X13" s="323">
        <f t="shared" si="12"/>
        <v>0</v>
      </c>
      <c r="Y13" s="323">
        <f t="shared" si="12"/>
        <v>0</v>
      </c>
      <c r="Z13" s="323">
        <f t="shared" si="12"/>
        <v>0</v>
      </c>
      <c r="AA13" s="323">
        <f t="shared" si="12"/>
        <v>0</v>
      </c>
      <c r="AB13" s="323">
        <f t="shared" si="12"/>
        <v>0</v>
      </c>
      <c r="AC13" s="323">
        <f t="shared" si="13"/>
        <v>0</v>
      </c>
      <c r="AD13" s="323">
        <f t="shared" si="14"/>
        <v>0</v>
      </c>
      <c r="AE13" s="323">
        <f t="shared" si="14"/>
        <v>0</v>
      </c>
      <c r="AF13" s="323">
        <f t="shared" si="14"/>
        <v>0</v>
      </c>
      <c r="AG13" s="323">
        <f t="shared" si="14"/>
        <v>0</v>
      </c>
      <c r="AH13" s="323">
        <f t="shared" si="14"/>
        <v>0</v>
      </c>
      <c r="AI13" s="323">
        <f t="shared" si="14"/>
        <v>0</v>
      </c>
      <c r="AJ13" s="323">
        <f t="shared" si="14"/>
        <v>0</v>
      </c>
      <c r="AK13" s="323">
        <f t="shared" si="14"/>
        <v>0</v>
      </c>
      <c r="AL13" s="323">
        <f t="shared" si="14"/>
        <v>0</v>
      </c>
      <c r="AM13" s="323">
        <f t="shared" si="14"/>
        <v>0</v>
      </c>
      <c r="AN13" s="323">
        <f t="shared" si="14"/>
        <v>0</v>
      </c>
      <c r="AO13" s="323">
        <f t="shared" si="14"/>
        <v>0</v>
      </c>
      <c r="AP13" s="323">
        <f t="shared" si="14"/>
        <v>0</v>
      </c>
      <c r="AQ13" s="323">
        <f t="shared" si="14"/>
        <v>0</v>
      </c>
      <c r="AR13" s="323">
        <f t="shared" si="14"/>
        <v>0</v>
      </c>
      <c r="AS13" s="323">
        <f t="shared" si="14"/>
        <v>0</v>
      </c>
      <c r="AT13" s="323">
        <f t="shared" si="14"/>
        <v>0</v>
      </c>
      <c r="AU13" s="323">
        <f t="shared" si="14"/>
        <v>0</v>
      </c>
      <c r="AV13" s="323">
        <f t="shared" si="14"/>
        <v>0</v>
      </c>
      <c r="AW13" s="323">
        <f t="shared" si="14"/>
        <v>0</v>
      </c>
      <c r="AX13" s="323">
        <f t="shared" si="14"/>
        <v>0</v>
      </c>
      <c r="AY13" s="323">
        <f t="shared" si="14"/>
        <v>0</v>
      </c>
      <c r="AZ13" s="323">
        <f t="shared" si="14"/>
        <v>0</v>
      </c>
      <c r="BA13" s="323">
        <f t="shared" si="14"/>
        <v>0</v>
      </c>
      <c r="BB13" s="323">
        <f t="shared" si="14"/>
        <v>0</v>
      </c>
      <c r="BC13" s="323">
        <f t="shared" si="14"/>
        <v>0</v>
      </c>
      <c r="BD13" s="323">
        <f t="shared" si="14"/>
        <v>0</v>
      </c>
      <c r="BE13" s="323">
        <f t="shared" si="14"/>
        <v>0</v>
      </c>
      <c r="BF13" s="323">
        <f t="shared" si="14"/>
        <v>0</v>
      </c>
      <c r="BG13" s="323">
        <f t="shared" si="14"/>
        <v>0</v>
      </c>
      <c r="BH13" s="323">
        <f t="shared" si="14"/>
        <v>0</v>
      </c>
      <c r="BI13" s="323">
        <f t="shared" si="14"/>
        <v>0</v>
      </c>
      <c r="BJ13" s="323">
        <f t="shared" si="14"/>
        <v>0</v>
      </c>
      <c r="BK13" s="323">
        <f t="shared" si="14"/>
        <v>0</v>
      </c>
      <c r="BL13" s="323">
        <f t="shared" si="14"/>
        <v>0</v>
      </c>
      <c r="BM13" s="323">
        <f t="shared" si="14"/>
        <v>0</v>
      </c>
      <c r="BN13" s="323">
        <f t="shared" si="14"/>
        <v>0</v>
      </c>
      <c r="BO13" s="323">
        <f t="shared" si="14"/>
        <v>0</v>
      </c>
      <c r="BP13" s="323">
        <f t="shared" si="14"/>
        <v>0</v>
      </c>
      <c r="BQ13" s="323">
        <f t="shared" si="14"/>
        <v>0</v>
      </c>
      <c r="BR13" s="323">
        <f t="shared" si="14"/>
        <v>0</v>
      </c>
      <c r="BS13" s="323">
        <f t="shared" si="14"/>
        <v>0</v>
      </c>
      <c r="BT13" s="323">
        <f t="shared" si="14"/>
        <v>0</v>
      </c>
      <c r="BU13" s="323">
        <f t="shared" si="14"/>
        <v>0</v>
      </c>
      <c r="BV13" s="324"/>
      <c r="BW13" s="246">
        <f t="shared" si="15"/>
        <v>0</v>
      </c>
      <c r="BX13" s="246">
        <f t="shared" si="15"/>
        <v>0</v>
      </c>
      <c r="BY13" s="246">
        <f t="shared" si="15"/>
        <v>0</v>
      </c>
      <c r="BZ13" s="246">
        <f t="shared" si="15"/>
        <v>0</v>
      </c>
      <c r="CA13" s="246">
        <f t="shared" si="15"/>
        <v>0</v>
      </c>
      <c r="CB13" s="325">
        <f t="shared" si="15"/>
        <v>0</v>
      </c>
      <c r="CC13" s="324"/>
      <c r="CD13" s="324"/>
      <c r="CE13" s="62"/>
      <c r="CF13" s="54"/>
    </row>
    <row r="14" spans="1:84">
      <c r="A14" s="52">
        <f t="shared" si="17"/>
        <v>7</v>
      </c>
      <c r="B14" s="79"/>
      <c r="C14" s="337" t="str">
        <f t="shared" si="9"/>
        <v/>
      </c>
      <c r="D14" s="79"/>
      <c r="E14" s="337" t="str">
        <f t="shared" si="10"/>
        <v/>
      </c>
      <c r="F14" s="74"/>
      <c r="G14" s="75"/>
      <c r="H14" s="76"/>
      <c r="I14" s="76"/>
      <c r="J14" s="77"/>
      <c r="K14" s="339"/>
      <c r="L14" s="323" t="str">
        <f t="shared" si="11"/>
        <v/>
      </c>
      <c r="M14" s="323">
        <f t="shared" si="12"/>
        <v>0</v>
      </c>
      <c r="N14" s="323">
        <f t="shared" si="12"/>
        <v>0</v>
      </c>
      <c r="O14" s="323">
        <f t="shared" si="12"/>
        <v>0</v>
      </c>
      <c r="P14" s="323">
        <f t="shared" si="12"/>
        <v>0</v>
      </c>
      <c r="Q14" s="323">
        <f t="shared" si="12"/>
        <v>0</v>
      </c>
      <c r="R14" s="323">
        <f t="shared" si="12"/>
        <v>0</v>
      </c>
      <c r="S14" s="323">
        <f t="shared" si="12"/>
        <v>0</v>
      </c>
      <c r="T14" s="323">
        <f t="shared" si="12"/>
        <v>0</v>
      </c>
      <c r="U14" s="323">
        <f t="shared" si="12"/>
        <v>0</v>
      </c>
      <c r="V14" s="323">
        <f t="shared" si="12"/>
        <v>0</v>
      </c>
      <c r="W14" s="323">
        <f t="shared" si="12"/>
        <v>0</v>
      </c>
      <c r="X14" s="323">
        <f t="shared" si="12"/>
        <v>0</v>
      </c>
      <c r="Y14" s="323">
        <f t="shared" si="12"/>
        <v>0</v>
      </c>
      <c r="Z14" s="323">
        <f t="shared" si="12"/>
        <v>0</v>
      </c>
      <c r="AA14" s="323">
        <f t="shared" si="12"/>
        <v>0</v>
      </c>
      <c r="AB14" s="323">
        <f t="shared" si="12"/>
        <v>0</v>
      </c>
      <c r="AC14" s="323">
        <f t="shared" si="13"/>
        <v>0</v>
      </c>
      <c r="AD14" s="323">
        <f t="shared" si="14"/>
        <v>0</v>
      </c>
      <c r="AE14" s="323">
        <f t="shared" si="14"/>
        <v>0</v>
      </c>
      <c r="AF14" s="323">
        <f t="shared" si="14"/>
        <v>0</v>
      </c>
      <c r="AG14" s="323">
        <f t="shared" si="14"/>
        <v>0</v>
      </c>
      <c r="AH14" s="323">
        <f t="shared" si="14"/>
        <v>0</v>
      </c>
      <c r="AI14" s="323">
        <f t="shared" si="14"/>
        <v>0</v>
      </c>
      <c r="AJ14" s="323">
        <f t="shared" ref="AD14:BU19" si="18">AND(AJ$5&gt;=$H14,AJ$5&lt;=$I14)*(AJ$6*$J14)</f>
        <v>0</v>
      </c>
      <c r="AK14" s="323">
        <f t="shared" si="18"/>
        <v>0</v>
      </c>
      <c r="AL14" s="323">
        <f t="shared" si="18"/>
        <v>0</v>
      </c>
      <c r="AM14" s="323">
        <f t="shared" si="18"/>
        <v>0</v>
      </c>
      <c r="AN14" s="323">
        <f t="shared" si="18"/>
        <v>0</v>
      </c>
      <c r="AO14" s="323">
        <f t="shared" si="18"/>
        <v>0</v>
      </c>
      <c r="AP14" s="323">
        <f t="shared" si="18"/>
        <v>0</v>
      </c>
      <c r="AQ14" s="323">
        <f t="shared" si="18"/>
        <v>0</v>
      </c>
      <c r="AR14" s="323">
        <f t="shared" si="18"/>
        <v>0</v>
      </c>
      <c r="AS14" s="323">
        <f t="shared" si="18"/>
        <v>0</v>
      </c>
      <c r="AT14" s="323">
        <f t="shared" si="18"/>
        <v>0</v>
      </c>
      <c r="AU14" s="323">
        <f t="shared" si="18"/>
        <v>0</v>
      </c>
      <c r="AV14" s="323">
        <f t="shared" si="18"/>
        <v>0</v>
      </c>
      <c r="AW14" s="323">
        <f t="shared" si="18"/>
        <v>0</v>
      </c>
      <c r="AX14" s="323">
        <f t="shared" si="18"/>
        <v>0</v>
      </c>
      <c r="AY14" s="323">
        <f t="shared" si="18"/>
        <v>0</v>
      </c>
      <c r="AZ14" s="323">
        <f t="shared" si="18"/>
        <v>0</v>
      </c>
      <c r="BA14" s="323">
        <f t="shared" si="18"/>
        <v>0</v>
      </c>
      <c r="BB14" s="323">
        <f t="shared" si="18"/>
        <v>0</v>
      </c>
      <c r="BC14" s="323">
        <f t="shared" si="18"/>
        <v>0</v>
      </c>
      <c r="BD14" s="323">
        <f t="shared" si="18"/>
        <v>0</v>
      </c>
      <c r="BE14" s="323">
        <f t="shared" si="18"/>
        <v>0</v>
      </c>
      <c r="BF14" s="323">
        <f t="shared" si="18"/>
        <v>0</v>
      </c>
      <c r="BG14" s="323">
        <f t="shared" si="18"/>
        <v>0</v>
      </c>
      <c r="BH14" s="323">
        <f t="shared" si="18"/>
        <v>0</v>
      </c>
      <c r="BI14" s="323">
        <f t="shared" si="18"/>
        <v>0</v>
      </c>
      <c r="BJ14" s="323">
        <f t="shared" si="18"/>
        <v>0</v>
      </c>
      <c r="BK14" s="323">
        <f t="shared" si="18"/>
        <v>0</v>
      </c>
      <c r="BL14" s="323">
        <f t="shared" si="18"/>
        <v>0</v>
      </c>
      <c r="BM14" s="323">
        <f t="shared" si="18"/>
        <v>0</v>
      </c>
      <c r="BN14" s="323">
        <f t="shared" si="18"/>
        <v>0</v>
      </c>
      <c r="BO14" s="323">
        <f t="shared" si="18"/>
        <v>0</v>
      </c>
      <c r="BP14" s="323">
        <f t="shared" si="18"/>
        <v>0</v>
      </c>
      <c r="BQ14" s="323">
        <f t="shared" si="18"/>
        <v>0</v>
      </c>
      <c r="BR14" s="323">
        <f t="shared" si="18"/>
        <v>0</v>
      </c>
      <c r="BS14" s="323">
        <f t="shared" si="18"/>
        <v>0</v>
      </c>
      <c r="BT14" s="323">
        <f t="shared" si="18"/>
        <v>0</v>
      </c>
      <c r="BU14" s="323">
        <f t="shared" si="18"/>
        <v>0</v>
      </c>
      <c r="BV14" s="324"/>
      <c r="BW14" s="246">
        <f t="shared" si="15"/>
        <v>0</v>
      </c>
      <c r="BX14" s="246">
        <f t="shared" si="15"/>
        <v>0</v>
      </c>
      <c r="BY14" s="246">
        <f t="shared" si="15"/>
        <v>0</v>
      </c>
      <c r="BZ14" s="246">
        <f t="shared" si="15"/>
        <v>0</v>
      </c>
      <c r="CA14" s="246">
        <f t="shared" si="15"/>
        <v>0</v>
      </c>
      <c r="CB14" s="325">
        <f t="shared" si="15"/>
        <v>0</v>
      </c>
      <c r="CC14" s="324"/>
      <c r="CD14" s="324"/>
      <c r="CE14" s="62"/>
      <c r="CF14" s="54"/>
    </row>
    <row r="15" spans="1:84">
      <c r="A15" s="52">
        <f t="shared" si="17"/>
        <v>8</v>
      </c>
      <c r="B15" s="79"/>
      <c r="C15" s="337" t="str">
        <f t="shared" si="9"/>
        <v/>
      </c>
      <c r="D15" s="79"/>
      <c r="E15" s="337" t="str">
        <f t="shared" si="10"/>
        <v/>
      </c>
      <c r="F15" s="74"/>
      <c r="G15" s="75"/>
      <c r="H15" s="76"/>
      <c r="I15" s="76"/>
      <c r="J15" s="77"/>
      <c r="K15" s="339"/>
      <c r="L15" s="323" t="str">
        <f t="shared" si="11"/>
        <v/>
      </c>
      <c r="M15" s="323">
        <f t="shared" si="12"/>
        <v>0</v>
      </c>
      <c r="N15" s="323">
        <f t="shared" si="12"/>
        <v>0</v>
      </c>
      <c r="O15" s="323">
        <f t="shared" si="12"/>
        <v>0</v>
      </c>
      <c r="P15" s="323">
        <f t="shared" si="12"/>
        <v>0</v>
      </c>
      <c r="Q15" s="323">
        <f t="shared" si="12"/>
        <v>0</v>
      </c>
      <c r="R15" s="323">
        <f t="shared" si="12"/>
        <v>0</v>
      </c>
      <c r="S15" s="323">
        <f t="shared" si="12"/>
        <v>0</v>
      </c>
      <c r="T15" s="323">
        <f t="shared" si="12"/>
        <v>0</v>
      </c>
      <c r="U15" s="323">
        <f t="shared" si="12"/>
        <v>0</v>
      </c>
      <c r="V15" s="323">
        <f t="shared" si="12"/>
        <v>0</v>
      </c>
      <c r="W15" s="323">
        <f t="shared" si="12"/>
        <v>0</v>
      </c>
      <c r="X15" s="323">
        <f t="shared" si="12"/>
        <v>0</v>
      </c>
      <c r="Y15" s="323">
        <f t="shared" si="12"/>
        <v>0</v>
      </c>
      <c r="Z15" s="323">
        <f t="shared" si="12"/>
        <v>0</v>
      </c>
      <c r="AA15" s="323">
        <f t="shared" si="12"/>
        <v>0</v>
      </c>
      <c r="AB15" s="323">
        <f t="shared" si="12"/>
        <v>0</v>
      </c>
      <c r="AC15" s="323">
        <f t="shared" si="13"/>
        <v>0</v>
      </c>
      <c r="AD15" s="323">
        <f t="shared" si="18"/>
        <v>0</v>
      </c>
      <c r="AE15" s="323">
        <f t="shared" si="18"/>
        <v>0</v>
      </c>
      <c r="AF15" s="323">
        <f t="shared" si="18"/>
        <v>0</v>
      </c>
      <c r="AG15" s="323">
        <f t="shared" si="18"/>
        <v>0</v>
      </c>
      <c r="AH15" s="323">
        <f t="shared" si="18"/>
        <v>0</v>
      </c>
      <c r="AI15" s="323">
        <f t="shared" si="18"/>
        <v>0</v>
      </c>
      <c r="AJ15" s="323">
        <f t="shared" si="18"/>
        <v>0</v>
      </c>
      <c r="AK15" s="323">
        <f t="shared" si="18"/>
        <v>0</v>
      </c>
      <c r="AL15" s="323">
        <f t="shared" si="18"/>
        <v>0</v>
      </c>
      <c r="AM15" s="323">
        <f t="shared" si="18"/>
        <v>0</v>
      </c>
      <c r="AN15" s="323">
        <f t="shared" si="18"/>
        <v>0</v>
      </c>
      <c r="AO15" s="323">
        <f t="shared" si="18"/>
        <v>0</v>
      </c>
      <c r="AP15" s="323">
        <f t="shared" si="18"/>
        <v>0</v>
      </c>
      <c r="AQ15" s="323">
        <f t="shared" si="18"/>
        <v>0</v>
      </c>
      <c r="AR15" s="323">
        <f t="shared" si="18"/>
        <v>0</v>
      </c>
      <c r="AS15" s="323">
        <f t="shared" si="18"/>
        <v>0</v>
      </c>
      <c r="AT15" s="323">
        <f t="shared" si="18"/>
        <v>0</v>
      </c>
      <c r="AU15" s="323">
        <f t="shared" si="18"/>
        <v>0</v>
      </c>
      <c r="AV15" s="323">
        <f t="shared" si="18"/>
        <v>0</v>
      </c>
      <c r="AW15" s="323">
        <f t="shared" si="18"/>
        <v>0</v>
      </c>
      <c r="AX15" s="323">
        <f t="shared" si="18"/>
        <v>0</v>
      </c>
      <c r="AY15" s="323">
        <f t="shared" si="18"/>
        <v>0</v>
      </c>
      <c r="AZ15" s="323">
        <f t="shared" si="18"/>
        <v>0</v>
      </c>
      <c r="BA15" s="323">
        <f t="shared" si="18"/>
        <v>0</v>
      </c>
      <c r="BB15" s="323">
        <f t="shared" si="18"/>
        <v>0</v>
      </c>
      <c r="BC15" s="323">
        <f t="shared" si="18"/>
        <v>0</v>
      </c>
      <c r="BD15" s="323">
        <f t="shared" si="18"/>
        <v>0</v>
      </c>
      <c r="BE15" s="323">
        <f t="shared" si="18"/>
        <v>0</v>
      </c>
      <c r="BF15" s="323">
        <f t="shared" si="18"/>
        <v>0</v>
      </c>
      <c r="BG15" s="323">
        <f t="shared" si="18"/>
        <v>0</v>
      </c>
      <c r="BH15" s="323">
        <f t="shared" si="18"/>
        <v>0</v>
      </c>
      <c r="BI15" s="323">
        <f t="shared" si="18"/>
        <v>0</v>
      </c>
      <c r="BJ15" s="323">
        <f t="shared" si="18"/>
        <v>0</v>
      </c>
      <c r="BK15" s="323">
        <f t="shared" si="18"/>
        <v>0</v>
      </c>
      <c r="BL15" s="323">
        <f t="shared" si="18"/>
        <v>0</v>
      </c>
      <c r="BM15" s="323">
        <f t="shared" si="18"/>
        <v>0</v>
      </c>
      <c r="BN15" s="323">
        <f t="shared" si="18"/>
        <v>0</v>
      </c>
      <c r="BO15" s="323">
        <f t="shared" si="18"/>
        <v>0</v>
      </c>
      <c r="BP15" s="323">
        <f t="shared" si="18"/>
        <v>0</v>
      </c>
      <c r="BQ15" s="323">
        <f t="shared" si="18"/>
        <v>0</v>
      </c>
      <c r="BR15" s="323">
        <f t="shared" si="18"/>
        <v>0</v>
      </c>
      <c r="BS15" s="323">
        <f t="shared" si="18"/>
        <v>0</v>
      </c>
      <c r="BT15" s="323">
        <f t="shared" si="18"/>
        <v>0</v>
      </c>
      <c r="BU15" s="323">
        <f t="shared" si="18"/>
        <v>0</v>
      </c>
      <c r="BV15" s="324"/>
      <c r="BW15" s="246">
        <f t="shared" si="15"/>
        <v>0</v>
      </c>
      <c r="BX15" s="246">
        <f t="shared" si="15"/>
        <v>0</v>
      </c>
      <c r="BY15" s="246">
        <f t="shared" si="15"/>
        <v>0</v>
      </c>
      <c r="BZ15" s="246">
        <f t="shared" si="15"/>
        <v>0</v>
      </c>
      <c r="CA15" s="246">
        <f t="shared" si="15"/>
        <v>0</v>
      </c>
      <c r="CB15" s="325">
        <f t="shared" si="15"/>
        <v>0</v>
      </c>
      <c r="CC15" s="324"/>
      <c r="CD15" s="324"/>
      <c r="CE15" s="62"/>
      <c r="CF15" s="54"/>
    </row>
    <row r="16" spans="1:84">
      <c r="A16" s="52">
        <f t="shared" si="17"/>
        <v>9</v>
      </c>
      <c r="B16" s="79"/>
      <c r="C16" s="337" t="str">
        <f t="shared" si="9"/>
        <v/>
      </c>
      <c r="D16" s="79"/>
      <c r="E16" s="337" t="str">
        <f t="shared" si="10"/>
        <v/>
      </c>
      <c r="F16" s="74"/>
      <c r="G16" s="75"/>
      <c r="H16" s="76"/>
      <c r="I16" s="76"/>
      <c r="J16" s="77"/>
      <c r="K16" s="339"/>
      <c r="L16" s="323" t="str">
        <f t="shared" si="11"/>
        <v/>
      </c>
      <c r="M16" s="323">
        <f t="shared" si="12"/>
        <v>0</v>
      </c>
      <c r="N16" s="323">
        <f t="shared" si="12"/>
        <v>0</v>
      </c>
      <c r="O16" s="323">
        <f t="shared" si="12"/>
        <v>0</v>
      </c>
      <c r="P16" s="323">
        <f t="shared" si="12"/>
        <v>0</v>
      </c>
      <c r="Q16" s="323">
        <f t="shared" si="12"/>
        <v>0</v>
      </c>
      <c r="R16" s="323">
        <f t="shared" si="12"/>
        <v>0</v>
      </c>
      <c r="S16" s="323">
        <f t="shared" si="12"/>
        <v>0</v>
      </c>
      <c r="T16" s="323">
        <f t="shared" si="12"/>
        <v>0</v>
      </c>
      <c r="U16" s="323">
        <f t="shared" si="12"/>
        <v>0</v>
      </c>
      <c r="V16" s="323">
        <f t="shared" si="12"/>
        <v>0</v>
      </c>
      <c r="W16" s="323">
        <f t="shared" si="12"/>
        <v>0</v>
      </c>
      <c r="X16" s="323">
        <f t="shared" si="12"/>
        <v>0</v>
      </c>
      <c r="Y16" s="323">
        <f t="shared" si="12"/>
        <v>0</v>
      </c>
      <c r="Z16" s="323">
        <f t="shared" si="12"/>
        <v>0</v>
      </c>
      <c r="AA16" s="323">
        <f t="shared" si="12"/>
        <v>0</v>
      </c>
      <c r="AB16" s="323">
        <f t="shared" si="12"/>
        <v>0</v>
      </c>
      <c r="AC16" s="323">
        <f t="shared" si="13"/>
        <v>0</v>
      </c>
      <c r="AD16" s="323">
        <f t="shared" si="18"/>
        <v>0</v>
      </c>
      <c r="AE16" s="323">
        <f t="shared" si="18"/>
        <v>0</v>
      </c>
      <c r="AF16" s="323">
        <f t="shared" si="18"/>
        <v>0</v>
      </c>
      <c r="AG16" s="323">
        <f t="shared" si="18"/>
        <v>0</v>
      </c>
      <c r="AH16" s="323">
        <f t="shared" si="18"/>
        <v>0</v>
      </c>
      <c r="AI16" s="323">
        <f t="shared" si="18"/>
        <v>0</v>
      </c>
      <c r="AJ16" s="323">
        <f t="shared" si="18"/>
        <v>0</v>
      </c>
      <c r="AK16" s="323">
        <f t="shared" si="18"/>
        <v>0</v>
      </c>
      <c r="AL16" s="323">
        <f t="shared" si="18"/>
        <v>0</v>
      </c>
      <c r="AM16" s="323">
        <f t="shared" si="18"/>
        <v>0</v>
      </c>
      <c r="AN16" s="323">
        <f t="shared" si="18"/>
        <v>0</v>
      </c>
      <c r="AO16" s="323">
        <f t="shared" si="18"/>
        <v>0</v>
      </c>
      <c r="AP16" s="323">
        <f t="shared" si="18"/>
        <v>0</v>
      </c>
      <c r="AQ16" s="323">
        <f t="shared" si="18"/>
        <v>0</v>
      </c>
      <c r="AR16" s="323">
        <f t="shared" si="18"/>
        <v>0</v>
      </c>
      <c r="AS16" s="323">
        <f t="shared" si="18"/>
        <v>0</v>
      </c>
      <c r="AT16" s="323">
        <f t="shared" si="18"/>
        <v>0</v>
      </c>
      <c r="AU16" s="323">
        <f t="shared" si="18"/>
        <v>0</v>
      </c>
      <c r="AV16" s="323">
        <f t="shared" si="18"/>
        <v>0</v>
      </c>
      <c r="AW16" s="323">
        <f t="shared" si="18"/>
        <v>0</v>
      </c>
      <c r="AX16" s="323">
        <f t="shared" si="18"/>
        <v>0</v>
      </c>
      <c r="AY16" s="323">
        <f t="shared" si="18"/>
        <v>0</v>
      </c>
      <c r="AZ16" s="323">
        <f t="shared" si="18"/>
        <v>0</v>
      </c>
      <c r="BA16" s="323">
        <f t="shared" si="18"/>
        <v>0</v>
      </c>
      <c r="BB16" s="323">
        <f t="shared" si="18"/>
        <v>0</v>
      </c>
      <c r="BC16" s="323">
        <f t="shared" si="18"/>
        <v>0</v>
      </c>
      <c r="BD16" s="323">
        <f t="shared" si="18"/>
        <v>0</v>
      </c>
      <c r="BE16" s="323">
        <f t="shared" si="18"/>
        <v>0</v>
      </c>
      <c r="BF16" s="323">
        <f t="shared" si="18"/>
        <v>0</v>
      </c>
      <c r="BG16" s="323">
        <f t="shared" si="18"/>
        <v>0</v>
      </c>
      <c r="BH16" s="323">
        <f t="shared" si="18"/>
        <v>0</v>
      </c>
      <c r="BI16" s="323">
        <f t="shared" si="18"/>
        <v>0</v>
      </c>
      <c r="BJ16" s="323">
        <f t="shared" si="18"/>
        <v>0</v>
      </c>
      <c r="BK16" s="323">
        <f t="shared" si="18"/>
        <v>0</v>
      </c>
      <c r="BL16" s="323">
        <f t="shared" si="18"/>
        <v>0</v>
      </c>
      <c r="BM16" s="323">
        <f t="shared" si="18"/>
        <v>0</v>
      </c>
      <c r="BN16" s="323">
        <f t="shared" si="18"/>
        <v>0</v>
      </c>
      <c r="BO16" s="323">
        <f t="shared" si="18"/>
        <v>0</v>
      </c>
      <c r="BP16" s="323">
        <f t="shared" si="18"/>
        <v>0</v>
      </c>
      <c r="BQ16" s="323">
        <f t="shared" si="18"/>
        <v>0</v>
      </c>
      <c r="BR16" s="323">
        <f t="shared" si="18"/>
        <v>0</v>
      </c>
      <c r="BS16" s="323">
        <f t="shared" si="18"/>
        <v>0</v>
      </c>
      <c r="BT16" s="323">
        <f t="shared" si="18"/>
        <v>0</v>
      </c>
      <c r="BU16" s="323">
        <f t="shared" si="18"/>
        <v>0</v>
      </c>
      <c r="BV16" s="324"/>
      <c r="BW16" s="246">
        <f t="shared" si="15"/>
        <v>0</v>
      </c>
      <c r="BX16" s="246">
        <f t="shared" si="15"/>
        <v>0</v>
      </c>
      <c r="BY16" s="246">
        <f t="shared" si="15"/>
        <v>0</v>
      </c>
      <c r="BZ16" s="246">
        <f t="shared" si="15"/>
        <v>0</v>
      </c>
      <c r="CA16" s="246">
        <f t="shared" si="15"/>
        <v>0</v>
      </c>
      <c r="CB16" s="325">
        <f t="shared" si="15"/>
        <v>0</v>
      </c>
      <c r="CC16" s="324"/>
      <c r="CD16" s="324"/>
      <c r="CE16" s="62"/>
      <c r="CF16" s="54"/>
    </row>
    <row r="17" spans="1:84">
      <c r="A17" s="52">
        <f t="shared" si="17"/>
        <v>10</v>
      </c>
      <c r="B17" s="79"/>
      <c r="C17" s="337" t="str">
        <f t="shared" si="9"/>
        <v/>
      </c>
      <c r="D17" s="79"/>
      <c r="E17" s="337" t="str">
        <f t="shared" si="10"/>
        <v/>
      </c>
      <c r="F17" s="74"/>
      <c r="G17" s="75"/>
      <c r="H17" s="76"/>
      <c r="I17" s="76"/>
      <c r="J17" s="77"/>
      <c r="K17" s="339"/>
      <c r="L17" s="323" t="str">
        <f t="shared" si="11"/>
        <v/>
      </c>
      <c r="M17" s="323">
        <f t="shared" si="12"/>
        <v>0</v>
      </c>
      <c r="N17" s="323">
        <f t="shared" si="12"/>
        <v>0</v>
      </c>
      <c r="O17" s="323">
        <f t="shared" si="12"/>
        <v>0</v>
      </c>
      <c r="P17" s="323">
        <f t="shared" si="12"/>
        <v>0</v>
      </c>
      <c r="Q17" s="323">
        <f t="shared" si="12"/>
        <v>0</v>
      </c>
      <c r="R17" s="323">
        <f t="shared" si="12"/>
        <v>0</v>
      </c>
      <c r="S17" s="323">
        <f t="shared" si="12"/>
        <v>0</v>
      </c>
      <c r="T17" s="323">
        <f t="shared" si="12"/>
        <v>0</v>
      </c>
      <c r="U17" s="323">
        <f t="shared" si="12"/>
        <v>0</v>
      </c>
      <c r="V17" s="323">
        <f t="shared" si="12"/>
        <v>0</v>
      </c>
      <c r="W17" s="323">
        <f t="shared" si="12"/>
        <v>0</v>
      </c>
      <c r="X17" s="323">
        <f t="shared" si="12"/>
        <v>0</v>
      </c>
      <c r="Y17" s="323">
        <f t="shared" si="12"/>
        <v>0</v>
      </c>
      <c r="Z17" s="323">
        <f t="shared" si="12"/>
        <v>0</v>
      </c>
      <c r="AA17" s="323">
        <f t="shared" si="12"/>
        <v>0</v>
      </c>
      <c r="AB17" s="323">
        <f t="shared" si="12"/>
        <v>0</v>
      </c>
      <c r="AC17" s="323">
        <f t="shared" si="13"/>
        <v>0</v>
      </c>
      <c r="AD17" s="323">
        <f t="shared" si="18"/>
        <v>0</v>
      </c>
      <c r="AE17" s="323">
        <f t="shared" si="18"/>
        <v>0</v>
      </c>
      <c r="AF17" s="323">
        <f t="shared" si="18"/>
        <v>0</v>
      </c>
      <c r="AG17" s="323">
        <f t="shared" si="18"/>
        <v>0</v>
      </c>
      <c r="AH17" s="323">
        <f t="shared" si="18"/>
        <v>0</v>
      </c>
      <c r="AI17" s="323">
        <f t="shared" si="18"/>
        <v>0</v>
      </c>
      <c r="AJ17" s="323">
        <f t="shared" si="18"/>
        <v>0</v>
      </c>
      <c r="AK17" s="323">
        <f t="shared" si="18"/>
        <v>0</v>
      </c>
      <c r="AL17" s="323">
        <f t="shared" si="18"/>
        <v>0</v>
      </c>
      <c r="AM17" s="323">
        <f t="shared" si="18"/>
        <v>0</v>
      </c>
      <c r="AN17" s="323">
        <f t="shared" si="18"/>
        <v>0</v>
      </c>
      <c r="AO17" s="323">
        <f t="shared" si="18"/>
        <v>0</v>
      </c>
      <c r="AP17" s="323">
        <f t="shared" si="18"/>
        <v>0</v>
      </c>
      <c r="AQ17" s="323">
        <f t="shared" si="18"/>
        <v>0</v>
      </c>
      <c r="AR17" s="323">
        <f t="shared" si="18"/>
        <v>0</v>
      </c>
      <c r="AS17" s="323">
        <f t="shared" si="18"/>
        <v>0</v>
      </c>
      <c r="AT17" s="323">
        <f t="shared" si="18"/>
        <v>0</v>
      </c>
      <c r="AU17" s="323">
        <f t="shared" si="18"/>
        <v>0</v>
      </c>
      <c r="AV17" s="323">
        <f t="shared" si="18"/>
        <v>0</v>
      </c>
      <c r="AW17" s="323">
        <f t="shared" si="18"/>
        <v>0</v>
      </c>
      <c r="AX17" s="323">
        <f t="shared" si="18"/>
        <v>0</v>
      </c>
      <c r="AY17" s="323">
        <f t="shared" si="18"/>
        <v>0</v>
      </c>
      <c r="AZ17" s="323">
        <f t="shared" si="18"/>
        <v>0</v>
      </c>
      <c r="BA17" s="323">
        <f t="shared" si="18"/>
        <v>0</v>
      </c>
      <c r="BB17" s="323">
        <f t="shared" si="18"/>
        <v>0</v>
      </c>
      <c r="BC17" s="323">
        <f t="shared" si="18"/>
        <v>0</v>
      </c>
      <c r="BD17" s="323">
        <f t="shared" si="18"/>
        <v>0</v>
      </c>
      <c r="BE17" s="323">
        <f t="shared" si="18"/>
        <v>0</v>
      </c>
      <c r="BF17" s="323">
        <f t="shared" si="18"/>
        <v>0</v>
      </c>
      <c r="BG17" s="323">
        <f t="shared" si="18"/>
        <v>0</v>
      </c>
      <c r="BH17" s="323">
        <f t="shared" si="18"/>
        <v>0</v>
      </c>
      <c r="BI17" s="323">
        <f t="shared" si="18"/>
        <v>0</v>
      </c>
      <c r="BJ17" s="323">
        <f t="shared" si="18"/>
        <v>0</v>
      </c>
      <c r="BK17" s="323">
        <f t="shared" si="18"/>
        <v>0</v>
      </c>
      <c r="BL17" s="323">
        <f t="shared" si="18"/>
        <v>0</v>
      </c>
      <c r="BM17" s="323">
        <f t="shared" si="18"/>
        <v>0</v>
      </c>
      <c r="BN17" s="323">
        <f t="shared" si="18"/>
        <v>0</v>
      </c>
      <c r="BO17" s="323">
        <f t="shared" si="18"/>
        <v>0</v>
      </c>
      <c r="BP17" s="323">
        <f t="shared" si="18"/>
        <v>0</v>
      </c>
      <c r="BQ17" s="323">
        <f t="shared" si="18"/>
        <v>0</v>
      </c>
      <c r="BR17" s="323">
        <f t="shared" si="18"/>
        <v>0</v>
      </c>
      <c r="BS17" s="323">
        <f t="shared" si="18"/>
        <v>0</v>
      </c>
      <c r="BT17" s="323">
        <f t="shared" si="18"/>
        <v>0</v>
      </c>
      <c r="BU17" s="323">
        <f t="shared" si="18"/>
        <v>0</v>
      </c>
      <c r="BV17" s="324"/>
      <c r="BW17" s="246">
        <f t="shared" si="15"/>
        <v>0</v>
      </c>
      <c r="BX17" s="246">
        <f t="shared" si="15"/>
        <v>0</v>
      </c>
      <c r="BY17" s="246">
        <f t="shared" si="15"/>
        <v>0</v>
      </c>
      <c r="BZ17" s="246">
        <f t="shared" si="15"/>
        <v>0</v>
      </c>
      <c r="CA17" s="246">
        <f t="shared" si="15"/>
        <v>0</v>
      </c>
      <c r="CB17" s="325">
        <f t="shared" si="15"/>
        <v>0</v>
      </c>
      <c r="CC17" s="324"/>
      <c r="CD17" s="324"/>
      <c r="CE17" s="62"/>
      <c r="CF17" s="54"/>
    </row>
    <row r="18" spans="1:84">
      <c r="A18" s="52">
        <f t="shared" si="17"/>
        <v>11</v>
      </c>
      <c r="B18" s="79"/>
      <c r="C18" s="337" t="str">
        <f t="shared" si="9"/>
        <v/>
      </c>
      <c r="D18" s="79"/>
      <c r="E18" s="337" t="str">
        <f t="shared" si="10"/>
        <v/>
      </c>
      <c r="F18" s="74"/>
      <c r="G18" s="75"/>
      <c r="H18" s="76"/>
      <c r="I18" s="76"/>
      <c r="J18" s="77"/>
      <c r="K18" s="339"/>
      <c r="L18" s="323" t="str">
        <f t="shared" si="11"/>
        <v/>
      </c>
      <c r="M18" s="323">
        <f t="shared" si="12"/>
        <v>0</v>
      </c>
      <c r="N18" s="323">
        <f t="shared" si="12"/>
        <v>0</v>
      </c>
      <c r="O18" s="323">
        <f t="shared" si="12"/>
        <v>0</v>
      </c>
      <c r="P18" s="323">
        <f t="shared" si="12"/>
        <v>0</v>
      </c>
      <c r="Q18" s="323">
        <f t="shared" si="12"/>
        <v>0</v>
      </c>
      <c r="R18" s="323">
        <f t="shared" si="12"/>
        <v>0</v>
      </c>
      <c r="S18" s="323">
        <f t="shared" si="12"/>
        <v>0</v>
      </c>
      <c r="T18" s="323">
        <f t="shared" si="12"/>
        <v>0</v>
      </c>
      <c r="U18" s="323">
        <f t="shared" si="12"/>
        <v>0</v>
      </c>
      <c r="V18" s="323">
        <f t="shared" si="12"/>
        <v>0</v>
      </c>
      <c r="W18" s="323">
        <f t="shared" si="12"/>
        <v>0</v>
      </c>
      <c r="X18" s="323">
        <f t="shared" si="12"/>
        <v>0</v>
      </c>
      <c r="Y18" s="323">
        <f t="shared" si="12"/>
        <v>0</v>
      </c>
      <c r="Z18" s="323">
        <f t="shared" si="12"/>
        <v>0</v>
      </c>
      <c r="AA18" s="323">
        <f t="shared" si="12"/>
        <v>0</v>
      </c>
      <c r="AB18" s="323">
        <f t="shared" si="12"/>
        <v>0</v>
      </c>
      <c r="AC18" s="323">
        <f t="shared" si="13"/>
        <v>0</v>
      </c>
      <c r="AD18" s="323">
        <f t="shared" si="18"/>
        <v>0</v>
      </c>
      <c r="AE18" s="323">
        <f t="shared" si="18"/>
        <v>0</v>
      </c>
      <c r="AF18" s="323">
        <f t="shared" si="18"/>
        <v>0</v>
      </c>
      <c r="AG18" s="323">
        <f t="shared" si="18"/>
        <v>0</v>
      </c>
      <c r="AH18" s="323">
        <f t="shared" si="18"/>
        <v>0</v>
      </c>
      <c r="AI18" s="323">
        <f t="shared" si="18"/>
        <v>0</v>
      </c>
      <c r="AJ18" s="323">
        <f t="shared" si="18"/>
        <v>0</v>
      </c>
      <c r="AK18" s="323">
        <f t="shared" si="18"/>
        <v>0</v>
      </c>
      <c r="AL18" s="323">
        <f t="shared" si="18"/>
        <v>0</v>
      </c>
      <c r="AM18" s="323">
        <f t="shared" si="18"/>
        <v>0</v>
      </c>
      <c r="AN18" s="323">
        <f t="shared" si="18"/>
        <v>0</v>
      </c>
      <c r="AO18" s="323">
        <f t="shared" si="18"/>
        <v>0</v>
      </c>
      <c r="AP18" s="323">
        <f t="shared" si="18"/>
        <v>0</v>
      </c>
      <c r="AQ18" s="323">
        <f t="shared" si="18"/>
        <v>0</v>
      </c>
      <c r="AR18" s="323">
        <f t="shared" si="18"/>
        <v>0</v>
      </c>
      <c r="AS18" s="323">
        <f t="shared" si="18"/>
        <v>0</v>
      </c>
      <c r="AT18" s="323">
        <f t="shared" si="18"/>
        <v>0</v>
      </c>
      <c r="AU18" s="323">
        <f t="shared" si="18"/>
        <v>0</v>
      </c>
      <c r="AV18" s="323">
        <f t="shared" si="18"/>
        <v>0</v>
      </c>
      <c r="AW18" s="323">
        <f t="shared" si="18"/>
        <v>0</v>
      </c>
      <c r="AX18" s="323">
        <f t="shared" si="18"/>
        <v>0</v>
      </c>
      <c r="AY18" s="323">
        <f t="shared" si="18"/>
        <v>0</v>
      </c>
      <c r="AZ18" s="323">
        <f t="shared" si="18"/>
        <v>0</v>
      </c>
      <c r="BA18" s="323">
        <f t="shared" si="18"/>
        <v>0</v>
      </c>
      <c r="BB18" s="323">
        <f t="shared" si="18"/>
        <v>0</v>
      </c>
      <c r="BC18" s="323">
        <f t="shared" si="18"/>
        <v>0</v>
      </c>
      <c r="BD18" s="323">
        <f t="shared" si="18"/>
        <v>0</v>
      </c>
      <c r="BE18" s="323">
        <f t="shared" si="18"/>
        <v>0</v>
      </c>
      <c r="BF18" s="323">
        <f t="shared" si="18"/>
        <v>0</v>
      </c>
      <c r="BG18" s="323">
        <f t="shared" si="18"/>
        <v>0</v>
      </c>
      <c r="BH18" s="323">
        <f t="shared" si="18"/>
        <v>0</v>
      </c>
      <c r="BI18" s="323">
        <f t="shared" si="18"/>
        <v>0</v>
      </c>
      <c r="BJ18" s="323">
        <f t="shared" si="18"/>
        <v>0</v>
      </c>
      <c r="BK18" s="323">
        <f t="shared" si="18"/>
        <v>0</v>
      </c>
      <c r="BL18" s="323">
        <f t="shared" si="18"/>
        <v>0</v>
      </c>
      <c r="BM18" s="323">
        <f t="shared" si="18"/>
        <v>0</v>
      </c>
      <c r="BN18" s="323">
        <f t="shared" si="18"/>
        <v>0</v>
      </c>
      <c r="BO18" s="323">
        <f t="shared" si="18"/>
        <v>0</v>
      </c>
      <c r="BP18" s="323">
        <f t="shared" si="18"/>
        <v>0</v>
      </c>
      <c r="BQ18" s="323">
        <f t="shared" si="18"/>
        <v>0</v>
      </c>
      <c r="BR18" s="323">
        <f t="shared" si="18"/>
        <v>0</v>
      </c>
      <c r="BS18" s="323">
        <f t="shared" si="18"/>
        <v>0</v>
      </c>
      <c r="BT18" s="323">
        <f t="shared" si="18"/>
        <v>0</v>
      </c>
      <c r="BU18" s="323">
        <f t="shared" si="18"/>
        <v>0</v>
      </c>
      <c r="BV18" s="324"/>
      <c r="BW18" s="246">
        <f t="shared" si="15"/>
        <v>0</v>
      </c>
      <c r="BX18" s="246">
        <f t="shared" si="15"/>
        <v>0</v>
      </c>
      <c r="BY18" s="246">
        <f t="shared" si="15"/>
        <v>0</v>
      </c>
      <c r="BZ18" s="246">
        <f t="shared" si="15"/>
        <v>0</v>
      </c>
      <c r="CA18" s="246">
        <f t="shared" si="15"/>
        <v>0</v>
      </c>
      <c r="CB18" s="325">
        <f t="shared" si="15"/>
        <v>0</v>
      </c>
      <c r="CC18" s="324"/>
      <c r="CD18" s="324"/>
      <c r="CE18" s="62"/>
      <c r="CF18" s="54"/>
    </row>
    <row r="19" spans="1:84">
      <c r="A19" s="52">
        <f t="shared" si="17"/>
        <v>12</v>
      </c>
      <c r="B19" s="79"/>
      <c r="C19" s="337" t="str">
        <f t="shared" si="9"/>
        <v/>
      </c>
      <c r="D19" s="79"/>
      <c r="E19" s="337" t="str">
        <f t="shared" si="10"/>
        <v/>
      </c>
      <c r="F19" s="74"/>
      <c r="G19" s="75"/>
      <c r="H19" s="76"/>
      <c r="I19" s="76"/>
      <c r="J19" s="77"/>
      <c r="K19" s="339"/>
      <c r="L19" s="323" t="str">
        <f t="shared" si="11"/>
        <v/>
      </c>
      <c r="M19" s="323">
        <f t="shared" si="12"/>
        <v>0</v>
      </c>
      <c r="N19" s="323">
        <f t="shared" si="12"/>
        <v>0</v>
      </c>
      <c r="O19" s="323">
        <f t="shared" si="12"/>
        <v>0</v>
      </c>
      <c r="P19" s="323">
        <f t="shared" si="12"/>
        <v>0</v>
      </c>
      <c r="Q19" s="323">
        <f t="shared" si="12"/>
        <v>0</v>
      </c>
      <c r="R19" s="323">
        <f t="shared" si="12"/>
        <v>0</v>
      </c>
      <c r="S19" s="323">
        <f t="shared" si="12"/>
        <v>0</v>
      </c>
      <c r="T19" s="323">
        <f t="shared" si="12"/>
        <v>0</v>
      </c>
      <c r="U19" s="323">
        <f t="shared" si="12"/>
        <v>0</v>
      </c>
      <c r="V19" s="323">
        <f t="shared" si="12"/>
        <v>0</v>
      </c>
      <c r="W19" s="323">
        <f t="shared" si="12"/>
        <v>0</v>
      </c>
      <c r="X19" s="323">
        <f t="shared" si="12"/>
        <v>0</v>
      </c>
      <c r="Y19" s="323">
        <f t="shared" si="12"/>
        <v>0</v>
      </c>
      <c r="Z19" s="323">
        <f t="shared" si="12"/>
        <v>0</v>
      </c>
      <c r="AA19" s="323">
        <f t="shared" si="12"/>
        <v>0</v>
      </c>
      <c r="AB19" s="323">
        <f t="shared" si="12"/>
        <v>0</v>
      </c>
      <c r="AC19" s="323">
        <f t="shared" si="13"/>
        <v>0</v>
      </c>
      <c r="AD19" s="323">
        <f t="shared" si="18"/>
        <v>0</v>
      </c>
      <c r="AE19" s="323">
        <f t="shared" si="18"/>
        <v>0</v>
      </c>
      <c r="AF19" s="323">
        <f t="shared" si="18"/>
        <v>0</v>
      </c>
      <c r="AG19" s="323">
        <f t="shared" si="18"/>
        <v>0</v>
      </c>
      <c r="AH19" s="323">
        <f t="shared" si="18"/>
        <v>0</v>
      </c>
      <c r="AI19" s="323">
        <f t="shared" si="18"/>
        <v>0</v>
      </c>
      <c r="AJ19" s="323">
        <f t="shared" si="18"/>
        <v>0</v>
      </c>
      <c r="AK19" s="323">
        <f t="shared" si="18"/>
        <v>0</v>
      </c>
      <c r="AL19" s="323">
        <f t="shared" si="18"/>
        <v>0</v>
      </c>
      <c r="AM19" s="323">
        <f t="shared" si="18"/>
        <v>0</v>
      </c>
      <c r="AN19" s="323">
        <f t="shared" si="18"/>
        <v>0</v>
      </c>
      <c r="AO19" s="323">
        <f t="shared" si="18"/>
        <v>0</v>
      </c>
      <c r="AP19" s="323">
        <f t="shared" si="18"/>
        <v>0</v>
      </c>
      <c r="AQ19" s="323">
        <f t="shared" si="18"/>
        <v>0</v>
      </c>
      <c r="AR19" s="323">
        <f t="shared" si="18"/>
        <v>0</v>
      </c>
      <c r="AS19" s="323">
        <f t="shared" si="18"/>
        <v>0</v>
      </c>
      <c r="AT19" s="323">
        <f t="shared" si="18"/>
        <v>0</v>
      </c>
      <c r="AU19" s="323">
        <f t="shared" si="18"/>
        <v>0</v>
      </c>
      <c r="AV19" s="323">
        <f t="shared" si="18"/>
        <v>0</v>
      </c>
      <c r="AW19" s="323">
        <f t="shared" si="18"/>
        <v>0</v>
      </c>
      <c r="AX19" s="323">
        <f t="shared" si="18"/>
        <v>0</v>
      </c>
      <c r="AY19" s="323">
        <f t="shared" si="18"/>
        <v>0</v>
      </c>
      <c r="AZ19" s="323">
        <f t="shared" si="18"/>
        <v>0</v>
      </c>
      <c r="BA19" s="323">
        <f t="shared" si="18"/>
        <v>0</v>
      </c>
      <c r="BB19" s="323">
        <f t="shared" si="18"/>
        <v>0</v>
      </c>
      <c r="BC19" s="323">
        <f t="shared" si="18"/>
        <v>0</v>
      </c>
      <c r="BD19" s="323">
        <f t="shared" si="18"/>
        <v>0</v>
      </c>
      <c r="BE19" s="323">
        <f t="shared" si="18"/>
        <v>0</v>
      </c>
      <c r="BF19" s="323">
        <f t="shared" si="18"/>
        <v>0</v>
      </c>
      <c r="BG19" s="323">
        <f t="shared" si="18"/>
        <v>0</v>
      </c>
      <c r="BH19" s="323">
        <f t="shared" si="18"/>
        <v>0</v>
      </c>
      <c r="BI19" s="323">
        <f t="shared" si="18"/>
        <v>0</v>
      </c>
      <c r="BJ19" s="323">
        <f t="shared" si="18"/>
        <v>0</v>
      </c>
      <c r="BK19" s="323">
        <f t="shared" si="18"/>
        <v>0</v>
      </c>
      <c r="BL19" s="323">
        <f t="shared" si="18"/>
        <v>0</v>
      </c>
      <c r="BM19" s="323">
        <f t="shared" si="18"/>
        <v>0</v>
      </c>
      <c r="BN19" s="323">
        <f t="shared" si="18"/>
        <v>0</v>
      </c>
      <c r="BO19" s="323">
        <f t="shared" si="18"/>
        <v>0</v>
      </c>
      <c r="BP19" s="323">
        <f t="shared" si="18"/>
        <v>0</v>
      </c>
      <c r="BQ19" s="323">
        <f t="shared" si="18"/>
        <v>0</v>
      </c>
      <c r="BR19" s="323">
        <f t="shared" si="18"/>
        <v>0</v>
      </c>
      <c r="BS19" s="323">
        <f t="shared" ref="AD19:BU25" si="19">AND(BS$5&gt;=$H19,BS$5&lt;=$I19)*(BS$6*$J19)</f>
        <v>0</v>
      </c>
      <c r="BT19" s="323">
        <f t="shared" si="19"/>
        <v>0</v>
      </c>
      <c r="BU19" s="323">
        <f t="shared" si="19"/>
        <v>0</v>
      </c>
      <c r="BV19" s="324"/>
      <c r="BW19" s="246">
        <f t="shared" si="15"/>
        <v>0</v>
      </c>
      <c r="BX19" s="246">
        <f t="shared" si="15"/>
        <v>0</v>
      </c>
      <c r="BY19" s="246">
        <f t="shared" si="15"/>
        <v>0</v>
      </c>
      <c r="BZ19" s="246">
        <f t="shared" si="15"/>
        <v>0</v>
      </c>
      <c r="CA19" s="246">
        <f t="shared" si="15"/>
        <v>0</v>
      </c>
      <c r="CB19" s="325">
        <f t="shared" si="15"/>
        <v>0</v>
      </c>
      <c r="CC19" s="324"/>
      <c r="CD19" s="324"/>
      <c r="CE19" s="62"/>
      <c r="CF19" s="54"/>
    </row>
    <row r="20" spans="1:84">
      <c r="A20" s="52">
        <f t="shared" si="17"/>
        <v>13</v>
      </c>
      <c r="B20" s="79"/>
      <c r="C20" s="337" t="str">
        <f t="shared" si="9"/>
        <v/>
      </c>
      <c r="D20" s="79"/>
      <c r="E20" s="337" t="str">
        <f t="shared" si="10"/>
        <v/>
      </c>
      <c r="F20" s="74"/>
      <c r="G20" s="75"/>
      <c r="H20" s="76"/>
      <c r="I20" s="76"/>
      <c r="J20" s="77"/>
      <c r="K20" s="339"/>
      <c r="L20" s="323" t="str">
        <f t="shared" si="11"/>
        <v/>
      </c>
      <c r="M20" s="323">
        <f t="shared" si="12"/>
        <v>0</v>
      </c>
      <c r="N20" s="323">
        <f t="shared" si="12"/>
        <v>0</v>
      </c>
      <c r="O20" s="323">
        <f t="shared" si="12"/>
        <v>0</v>
      </c>
      <c r="P20" s="323">
        <f t="shared" si="12"/>
        <v>0</v>
      </c>
      <c r="Q20" s="323">
        <f t="shared" si="12"/>
        <v>0</v>
      </c>
      <c r="R20" s="323">
        <f t="shared" si="12"/>
        <v>0</v>
      </c>
      <c r="S20" s="323">
        <f t="shared" si="12"/>
        <v>0</v>
      </c>
      <c r="T20" s="323">
        <f t="shared" si="12"/>
        <v>0</v>
      </c>
      <c r="U20" s="323">
        <f t="shared" si="12"/>
        <v>0</v>
      </c>
      <c r="V20" s="323">
        <f t="shared" si="12"/>
        <v>0</v>
      </c>
      <c r="W20" s="323">
        <f t="shared" si="12"/>
        <v>0</v>
      </c>
      <c r="X20" s="323">
        <f t="shared" si="12"/>
        <v>0</v>
      </c>
      <c r="Y20" s="323">
        <f t="shared" si="12"/>
        <v>0</v>
      </c>
      <c r="Z20" s="323">
        <f t="shared" si="12"/>
        <v>0</v>
      </c>
      <c r="AA20" s="323">
        <f t="shared" si="12"/>
        <v>0</v>
      </c>
      <c r="AB20" s="323">
        <f t="shared" si="12"/>
        <v>0</v>
      </c>
      <c r="AC20" s="323">
        <f t="shared" si="13"/>
        <v>0</v>
      </c>
      <c r="AD20" s="323">
        <f t="shared" si="19"/>
        <v>0</v>
      </c>
      <c r="AE20" s="323">
        <f t="shared" si="19"/>
        <v>0</v>
      </c>
      <c r="AF20" s="323">
        <f t="shared" si="19"/>
        <v>0</v>
      </c>
      <c r="AG20" s="323">
        <f t="shared" si="19"/>
        <v>0</v>
      </c>
      <c r="AH20" s="323">
        <f t="shared" si="19"/>
        <v>0</v>
      </c>
      <c r="AI20" s="323">
        <f t="shared" si="19"/>
        <v>0</v>
      </c>
      <c r="AJ20" s="323">
        <f t="shared" si="19"/>
        <v>0</v>
      </c>
      <c r="AK20" s="323">
        <f t="shared" si="19"/>
        <v>0</v>
      </c>
      <c r="AL20" s="323">
        <f t="shared" si="19"/>
        <v>0</v>
      </c>
      <c r="AM20" s="323">
        <f t="shared" si="19"/>
        <v>0</v>
      </c>
      <c r="AN20" s="323">
        <f t="shared" si="19"/>
        <v>0</v>
      </c>
      <c r="AO20" s="323">
        <f t="shared" si="19"/>
        <v>0</v>
      </c>
      <c r="AP20" s="323">
        <f t="shared" si="19"/>
        <v>0</v>
      </c>
      <c r="AQ20" s="323">
        <f t="shared" si="19"/>
        <v>0</v>
      </c>
      <c r="AR20" s="323">
        <f t="shared" si="19"/>
        <v>0</v>
      </c>
      <c r="AS20" s="323">
        <f t="shared" si="19"/>
        <v>0</v>
      </c>
      <c r="AT20" s="323">
        <f t="shared" si="19"/>
        <v>0</v>
      </c>
      <c r="AU20" s="323">
        <f t="shared" si="19"/>
        <v>0</v>
      </c>
      <c r="AV20" s="323">
        <f t="shared" si="19"/>
        <v>0</v>
      </c>
      <c r="AW20" s="323">
        <f t="shared" si="19"/>
        <v>0</v>
      </c>
      <c r="AX20" s="323">
        <f t="shared" si="19"/>
        <v>0</v>
      </c>
      <c r="AY20" s="323">
        <f t="shared" si="19"/>
        <v>0</v>
      </c>
      <c r="AZ20" s="323">
        <f t="shared" si="19"/>
        <v>0</v>
      </c>
      <c r="BA20" s="323">
        <f t="shared" si="19"/>
        <v>0</v>
      </c>
      <c r="BB20" s="323">
        <f t="shared" si="19"/>
        <v>0</v>
      </c>
      <c r="BC20" s="323">
        <f t="shared" si="19"/>
        <v>0</v>
      </c>
      <c r="BD20" s="323">
        <f t="shared" si="19"/>
        <v>0</v>
      </c>
      <c r="BE20" s="323">
        <f t="shared" si="19"/>
        <v>0</v>
      </c>
      <c r="BF20" s="323">
        <f t="shared" si="19"/>
        <v>0</v>
      </c>
      <c r="BG20" s="323">
        <f t="shared" si="19"/>
        <v>0</v>
      </c>
      <c r="BH20" s="323">
        <f t="shared" si="19"/>
        <v>0</v>
      </c>
      <c r="BI20" s="323">
        <f t="shared" si="19"/>
        <v>0</v>
      </c>
      <c r="BJ20" s="323">
        <f t="shared" si="19"/>
        <v>0</v>
      </c>
      <c r="BK20" s="323">
        <f t="shared" si="19"/>
        <v>0</v>
      </c>
      <c r="BL20" s="323">
        <f t="shared" si="19"/>
        <v>0</v>
      </c>
      <c r="BM20" s="323">
        <f t="shared" si="19"/>
        <v>0</v>
      </c>
      <c r="BN20" s="323">
        <f t="shared" si="19"/>
        <v>0</v>
      </c>
      <c r="BO20" s="323">
        <f t="shared" si="19"/>
        <v>0</v>
      </c>
      <c r="BP20" s="323">
        <f t="shared" si="19"/>
        <v>0</v>
      </c>
      <c r="BQ20" s="323">
        <f t="shared" si="19"/>
        <v>0</v>
      </c>
      <c r="BR20" s="323">
        <f t="shared" si="19"/>
        <v>0</v>
      </c>
      <c r="BS20" s="323">
        <f t="shared" si="19"/>
        <v>0</v>
      </c>
      <c r="BT20" s="323">
        <f t="shared" si="19"/>
        <v>0</v>
      </c>
      <c r="BU20" s="323">
        <f t="shared" si="19"/>
        <v>0</v>
      </c>
      <c r="BV20" s="324"/>
      <c r="BW20" s="246">
        <f t="shared" si="15"/>
        <v>0</v>
      </c>
      <c r="BX20" s="246">
        <f t="shared" si="15"/>
        <v>0</v>
      </c>
      <c r="BY20" s="246">
        <f t="shared" si="15"/>
        <v>0</v>
      </c>
      <c r="BZ20" s="246">
        <f t="shared" si="15"/>
        <v>0</v>
      </c>
      <c r="CA20" s="246">
        <f t="shared" si="15"/>
        <v>0</v>
      </c>
      <c r="CB20" s="325">
        <f t="shared" si="15"/>
        <v>0</v>
      </c>
      <c r="CC20" s="324"/>
      <c r="CD20" s="324"/>
      <c r="CE20" s="62"/>
      <c r="CF20" s="54"/>
    </row>
    <row r="21" spans="1:84">
      <c r="A21" s="52">
        <f t="shared" si="17"/>
        <v>14</v>
      </c>
      <c r="B21" s="79"/>
      <c r="C21" s="337" t="str">
        <f t="shared" si="9"/>
        <v/>
      </c>
      <c r="D21" s="79"/>
      <c r="E21" s="337" t="str">
        <f t="shared" si="10"/>
        <v/>
      </c>
      <c r="F21" s="74"/>
      <c r="G21" s="75"/>
      <c r="H21" s="76"/>
      <c r="I21" s="76"/>
      <c r="J21" s="77"/>
      <c r="K21" s="339"/>
      <c r="L21" s="323" t="str">
        <f t="shared" si="11"/>
        <v/>
      </c>
      <c r="M21" s="323">
        <f t="shared" si="12"/>
        <v>0</v>
      </c>
      <c r="N21" s="323">
        <f t="shared" si="12"/>
        <v>0</v>
      </c>
      <c r="O21" s="323">
        <f t="shared" si="12"/>
        <v>0</v>
      </c>
      <c r="P21" s="323">
        <f t="shared" si="12"/>
        <v>0</v>
      </c>
      <c r="Q21" s="323">
        <f t="shared" si="12"/>
        <v>0</v>
      </c>
      <c r="R21" s="323">
        <f t="shared" si="12"/>
        <v>0</v>
      </c>
      <c r="S21" s="323">
        <f t="shared" si="12"/>
        <v>0</v>
      </c>
      <c r="T21" s="323">
        <f t="shared" si="12"/>
        <v>0</v>
      </c>
      <c r="U21" s="323">
        <f t="shared" si="12"/>
        <v>0</v>
      </c>
      <c r="V21" s="323">
        <f t="shared" si="12"/>
        <v>0</v>
      </c>
      <c r="W21" s="323">
        <f t="shared" si="12"/>
        <v>0</v>
      </c>
      <c r="X21" s="323">
        <f t="shared" si="12"/>
        <v>0</v>
      </c>
      <c r="Y21" s="323">
        <f t="shared" si="12"/>
        <v>0</v>
      </c>
      <c r="Z21" s="323">
        <f t="shared" si="12"/>
        <v>0</v>
      </c>
      <c r="AA21" s="323">
        <f t="shared" si="12"/>
        <v>0</v>
      </c>
      <c r="AB21" s="323">
        <f t="shared" si="12"/>
        <v>0</v>
      </c>
      <c r="AC21" s="323">
        <f t="shared" si="13"/>
        <v>0</v>
      </c>
      <c r="AD21" s="323">
        <f t="shared" si="19"/>
        <v>0</v>
      </c>
      <c r="AE21" s="323">
        <f t="shared" si="19"/>
        <v>0</v>
      </c>
      <c r="AF21" s="323">
        <f t="shared" si="19"/>
        <v>0</v>
      </c>
      <c r="AG21" s="323">
        <f t="shared" si="19"/>
        <v>0</v>
      </c>
      <c r="AH21" s="323">
        <f t="shared" si="19"/>
        <v>0</v>
      </c>
      <c r="AI21" s="323">
        <f t="shared" si="19"/>
        <v>0</v>
      </c>
      <c r="AJ21" s="323">
        <f t="shared" si="19"/>
        <v>0</v>
      </c>
      <c r="AK21" s="323">
        <f t="shared" si="19"/>
        <v>0</v>
      </c>
      <c r="AL21" s="323">
        <f t="shared" si="19"/>
        <v>0</v>
      </c>
      <c r="AM21" s="323">
        <f t="shared" si="19"/>
        <v>0</v>
      </c>
      <c r="AN21" s="323">
        <f t="shared" si="19"/>
        <v>0</v>
      </c>
      <c r="AO21" s="323">
        <f t="shared" si="19"/>
        <v>0</v>
      </c>
      <c r="AP21" s="323">
        <f t="shared" si="19"/>
        <v>0</v>
      </c>
      <c r="AQ21" s="323">
        <f t="shared" si="19"/>
        <v>0</v>
      </c>
      <c r="AR21" s="323">
        <f t="shared" si="19"/>
        <v>0</v>
      </c>
      <c r="AS21" s="323">
        <f t="shared" si="19"/>
        <v>0</v>
      </c>
      <c r="AT21" s="323">
        <f t="shared" si="19"/>
        <v>0</v>
      </c>
      <c r="AU21" s="323">
        <f t="shared" si="19"/>
        <v>0</v>
      </c>
      <c r="AV21" s="323">
        <f t="shared" si="19"/>
        <v>0</v>
      </c>
      <c r="AW21" s="323">
        <f t="shared" si="19"/>
        <v>0</v>
      </c>
      <c r="AX21" s="323">
        <f t="shared" si="19"/>
        <v>0</v>
      </c>
      <c r="AY21" s="323">
        <f t="shared" si="19"/>
        <v>0</v>
      </c>
      <c r="AZ21" s="323">
        <f t="shared" si="19"/>
        <v>0</v>
      </c>
      <c r="BA21" s="323">
        <f t="shared" si="19"/>
        <v>0</v>
      </c>
      <c r="BB21" s="323">
        <f t="shared" si="19"/>
        <v>0</v>
      </c>
      <c r="BC21" s="323">
        <f t="shared" si="19"/>
        <v>0</v>
      </c>
      <c r="BD21" s="323">
        <f t="shared" si="19"/>
        <v>0</v>
      </c>
      <c r="BE21" s="323">
        <f t="shared" si="19"/>
        <v>0</v>
      </c>
      <c r="BF21" s="323">
        <f t="shared" si="19"/>
        <v>0</v>
      </c>
      <c r="BG21" s="323">
        <f t="shared" si="19"/>
        <v>0</v>
      </c>
      <c r="BH21" s="323">
        <f t="shared" si="19"/>
        <v>0</v>
      </c>
      <c r="BI21" s="323">
        <f t="shared" si="19"/>
        <v>0</v>
      </c>
      <c r="BJ21" s="323">
        <f t="shared" si="19"/>
        <v>0</v>
      </c>
      <c r="BK21" s="323">
        <f t="shared" si="19"/>
        <v>0</v>
      </c>
      <c r="BL21" s="323">
        <f t="shared" si="19"/>
        <v>0</v>
      </c>
      <c r="BM21" s="323">
        <f t="shared" si="19"/>
        <v>0</v>
      </c>
      <c r="BN21" s="323">
        <f t="shared" si="19"/>
        <v>0</v>
      </c>
      <c r="BO21" s="323">
        <f t="shared" si="19"/>
        <v>0</v>
      </c>
      <c r="BP21" s="323">
        <f t="shared" si="19"/>
        <v>0</v>
      </c>
      <c r="BQ21" s="323">
        <f t="shared" si="19"/>
        <v>0</v>
      </c>
      <c r="BR21" s="323">
        <f t="shared" si="19"/>
        <v>0</v>
      </c>
      <c r="BS21" s="323">
        <f t="shared" si="19"/>
        <v>0</v>
      </c>
      <c r="BT21" s="323">
        <f t="shared" si="19"/>
        <v>0</v>
      </c>
      <c r="BU21" s="323">
        <f t="shared" si="19"/>
        <v>0</v>
      </c>
      <c r="BV21" s="324"/>
      <c r="BW21" s="246">
        <f t="shared" si="15"/>
        <v>0</v>
      </c>
      <c r="BX21" s="246">
        <f t="shared" si="15"/>
        <v>0</v>
      </c>
      <c r="BY21" s="246">
        <f t="shared" si="15"/>
        <v>0</v>
      </c>
      <c r="BZ21" s="246">
        <f t="shared" si="15"/>
        <v>0</v>
      </c>
      <c r="CA21" s="246">
        <f t="shared" si="15"/>
        <v>0</v>
      </c>
      <c r="CB21" s="325">
        <f t="shared" si="15"/>
        <v>0</v>
      </c>
      <c r="CC21" s="324"/>
      <c r="CD21" s="324"/>
      <c r="CE21" s="62"/>
      <c r="CF21" s="54"/>
    </row>
    <row r="22" spans="1:84">
      <c r="A22" s="52">
        <f t="shared" si="17"/>
        <v>15</v>
      </c>
      <c r="B22" s="79"/>
      <c r="C22" s="337" t="str">
        <f t="shared" si="9"/>
        <v/>
      </c>
      <c r="D22" s="79"/>
      <c r="E22" s="337" t="str">
        <f t="shared" si="10"/>
        <v/>
      </c>
      <c r="F22" s="74"/>
      <c r="G22" s="75"/>
      <c r="H22" s="76"/>
      <c r="I22" s="76"/>
      <c r="J22" s="77"/>
      <c r="K22" s="339"/>
      <c r="L22" s="323" t="str">
        <f t="shared" si="11"/>
        <v/>
      </c>
      <c r="M22" s="323">
        <f t="shared" si="12"/>
        <v>0</v>
      </c>
      <c r="N22" s="323">
        <f t="shared" si="12"/>
        <v>0</v>
      </c>
      <c r="O22" s="323">
        <f t="shared" si="12"/>
        <v>0</v>
      </c>
      <c r="P22" s="323">
        <f t="shared" si="12"/>
        <v>0</v>
      </c>
      <c r="Q22" s="323">
        <f t="shared" si="12"/>
        <v>0</v>
      </c>
      <c r="R22" s="323">
        <f t="shared" si="12"/>
        <v>0</v>
      </c>
      <c r="S22" s="323">
        <f t="shared" si="12"/>
        <v>0</v>
      </c>
      <c r="T22" s="323">
        <f t="shared" si="12"/>
        <v>0</v>
      </c>
      <c r="U22" s="323">
        <f t="shared" si="12"/>
        <v>0</v>
      </c>
      <c r="V22" s="323">
        <f t="shared" si="12"/>
        <v>0</v>
      </c>
      <c r="W22" s="323">
        <f t="shared" si="12"/>
        <v>0</v>
      </c>
      <c r="X22" s="323">
        <f t="shared" si="12"/>
        <v>0</v>
      </c>
      <c r="Y22" s="323">
        <f t="shared" si="12"/>
        <v>0</v>
      </c>
      <c r="Z22" s="323">
        <f t="shared" si="12"/>
        <v>0</v>
      </c>
      <c r="AA22" s="323">
        <f t="shared" si="12"/>
        <v>0</v>
      </c>
      <c r="AB22" s="323">
        <f t="shared" si="12"/>
        <v>0</v>
      </c>
      <c r="AC22" s="323">
        <f t="shared" si="13"/>
        <v>0</v>
      </c>
      <c r="AD22" s="323">
        <f t="shared" si="19"/>
        <v>0</v>
      </c>
      <c r="AE22" s="323">
        <f t="shared" si="19"/>
        <v>0</v>
      </c>
      <c r="AF22" s="323">
        <f t="shared" si="19"/>
        <v>0</v>
      </c>
      <c r="AG22" s="323">
        <f t="shared" si="19"/>
        <v>0</v>
      </c>
      <c r="AH22" s="323">
        <f t="shared" si="19"/>
        <v>0</v>
      </c>
      <c r="AI22" s="323">
        <f t="shared" si="19"/>
        <v>0</v>
      </c>
      <c r="AJ22" s="323">
        <f t="shared" si="19"/>
        <v>0</v>
      </c>
      <c r="AK22" s="323">
        <f t="shared" si="19"/>
        <v>0</v>
      </c>
      <c r="AL22" s="323">
        <f t="shared" si="19"/>
        <v>0</v>
      </c>
      <c r="AM22" s="323">
        <f t="shared" si="19"/>
        <v>0</v>
      </c>
      <c r="AN22" s="323">
        <f t="shared" si="19"/>
        <v>0</v>
      </c>
      <c r="AO22" s="323">
        <f t="shared" si="19"/>
        <v>0</v>
      </c>
      <c r="AP22" s="323">
        <f t="shared" si="19"/>
        <v>0</v>
      </c>
      <c r="AQ22" s="323">
        <f t="shared" si="19"/>
        <v>0</v>
      </c>
      <c r="AR22" s="323">
        <f t="shared" si="19"/>
        <v>0</v>
      </c>
      <c r="AS22" s="323">
        <f t="shared" si="19"/>
        <v>0</v>
      </c>
      <c r="AT22" s="323">
        <f t="shared" si="19"/>
        <v>0</v>
      </c>
      <c r="AU22" s="323">
        <f t="shared" si="19"/>
        <v>0</v>
      </c>
      <c r="AV22" s="323">
        <f t="shared" si="19"/>
        <v>0</v>
      </c>
      <c r="AW22" s="323">
        <f t="shared" si="19"/>
        <v>0</v>
      </c>
      <c r="AX22" s="323">
        <f t="shared" si="19"/>
        <v>0</v>
      </c>
      <c r="AY22" s="323">
        <f t="shared" si="19"/>
        <v>0</v>
      </c>
      <c r="AZ22" s="323">
        <f t="shared" si="19"/>
        <v>0</v>
      </c>
      <c r="BA22" s="323">
        <f t="shared" si="19"/>
        <v>0</v>
      </c>
      <c r="BB22" s="323">
        <f t="shared" si="19"/>
        <v>0</v>
      </c>
      <c r="BC22" s="323">
        <f t="shared" si="19"/>
        <v>0</v>
      </c>
      <c r="BD22" s="323">
        <f t="shared" si="19"/>
        <v>0</v>
      </c>
      <c r="BE22" s="323">
        <f t="shared" si="19"/>
        <v>0</v>
      </c>
      <c r="BF22" s="323">
        <f t="shared" si="19"/>
        <v>0</v>
      </c>
      <c r="BG22" s="323">
        <f t="shared" si="19"/>
        <v>0</v>
      </c>
      <c r="BH22" s="323">
        <f t="shared" si="19"/>
        <v>0</v>
      </c>
      <c r="BI22" s="323">
        <f t="shared" si="19"/>
        <v>0</v>
      </c>
      <c r="BJ22" s="323">
        <f t="shared" si="19"/>
        <v>0</v>
      </c>
      <c r="BK22" s="323">
        <f t="shared" si="19"/>
        <v>0</v>
      </c>
      <c r="BL22" s="323">
        <f t="shared" si="19"/>
        <v>0</v>
      </c>
      <c r="BM22" s="323">
        <f t="shared" si="19"/>
        <v>0</v>
      </c>
      <c r="BN22" s="323">
        <f t="shared" si="19"/>
        <v>0</v>
      </c>
      <c r="BO22" s="323">
        <f t="shared" si="19"/>
        <v>0</v>
      </c>
      <c r="BP22" s="323">
        <f t="shared" si="19"/>
        <v>0</v>
      </c>
      <c r="BQ22" s="323">
        <f t="shared" si="19"/>
        <v>0</v>
      </c>
      <c r="BR22" s="323">
        <f t="shared" si="19"/>
        <v>0</v>
      </c>
      <c r="BS22" s="323">
        <f t="shared" si="19"/>
        <v>0</v>
      </c>
      <c r="BT22" s="323">
        <f t="shared" si="19"/>
        <v>0</v>
      </c>
      <c r="BU22" s="323">
        <f t="shared" si="19"/>
        <v>0</v>
      </c>
      <c r="BV22" s="324"/>
      <c r="BW22" s="246">
        <f t="shared" si="15"/>
        <v>0</v>
      </c>
      <c r="BX22" s="246">
        <f t="shared" si="15"/>
        <v>0</v>
      </c>
      <c r="BY22" s="246">
        <f t="shared" si="15"/>
        <v>0</v>
      </c>
      <c r="BZ22" s="246">
        <f t="shared" si="15"/>
        <v>0</v>
      </c>
      <c r="CA22" s="246">
        <f t="shared" si="15"/>
        <v>0</v>
      </c>
      <c r="CB22" s="325">
        <f t="shared" si="15"/>
        <v>0</v>
      </c>
      <c r="CC22" s="324"/>
      <c r="CD22" s="324"/>
      <c r="CE22" s="62"/>
      <c r="CF22" s="54"/>
    </row>
    <row r="23" spans="1:84">
      <c r="A23" s="52">
        <f t="shared" si="17"/>
        <v>16</v>
      </c>
      <c r="B23" s="79"/>
      <c r="C23" s="337" t="str">
        <f t="shared" si="9"/>
        <v/>
      </c>
      <c r="D23" s="79"/>
      <c r="E23" s="337" t="str">
        <f t="shared" si="10"/>
        <v/>
      </c>
      <c r="F23" s="74"/>
      <c r="G23" s="75"/>
      <c r="H23" s="76"/>
      <c r="I23" s="76"/>
      <c r="J23" s="77"/>
      <c r="K23" s="339"/>
      <c r="L23" s="323" t="str">
        <f t="shared" si="11"/>
        <v/>
      </c>
      <c r="M23" s="323">
        <f t="shared" si="12"/>
        <v>0</v>
      </c>
      <c r="N23" s="323">
        <f t="shared" si="12"/>
        <v>0</v>
      </c>
      <c r="O23" s="323">
        <f t="shared" si="12"/>
        <v>0</v>
      </c>
      <c r="P23" s="323">
        <f t="shared" si="12"/>
        <v>0</v>
      </c>
      <c r="Q23" s="323">
        <f t="shared" si="12"/>
        <v>0</v>
      </c>
      <c r="R23" s="323">
        <f t="shared" si="12"/>
        <v>0</v>
      </c>
      <c r="S23" s="323">
        <f t="shared" si="12"/>
        <v>0</v>
      </c>
      <c r="T23" s="323">
        <f t="shared" si="12"/>
        <v>0</v>
      </c>
      <c r="U23" s="323">
        <f t="shared" si="12"/>
        <v>0</v>
      </c>
      <c r="V23" s="323">
        <f t="shared" si="12"/>
        <v>0</v>
      </c>
      <c r="W23" s="323">
        <f t="shared" si="12"/>
        <v>0</v>
      </c>
      <c r="X23" s="323">
        <f t="shared" si="12"/>
        <v>0</v>
      </c>
      <c r="Y23" s="323">
        <f t="shared" si="12"/>
        <v>0</v>
      </c>
      <c r="Z23" s="323">
        <f t="shared" si="12"/>
        <v>0</v>
      </c>
      <c r="AA23" s="323">
        <f t="shared" si="12"/>
        <v>0</v>
      </c>
      <c r="AB23" s="323">
        <f t="shared" ref="M23:AB38" si="20">AND(AB$5&gt;=$H23,AB$5&lt;=$I23)*(AB$6*$J23)</f>
        <v>0</v>
      </c>
      <c r="AC23" s="323">
        <f t="shared" si="13"/>
        <v>0</v>
      </c>
      <c r="AD23" s="323">
        <f t="shared" si="19"/>
        <v>0</v>
      </c>
      <c r="AE23" s="323">
        <f t="shared" si="19"/>
        <v>0</v>
      </c>
      <c r="AF23" s="323">
        <f t="shared" si="19"/>
        <v>0</v>
      </c>
      <c r="AG23" s="323">
        <f t="shared" si="19"/>
        <v>0</v>
      </c>
      <c r="AH23" s="323">
        <f t="shared" si="19"/>
        <v>0</v>
      </c>
      <c r="AI23" s="323">
        <f t="shared" si="19"/>
        <v>0</v>
      </c>
      <c r="AJ23" s="323">
        <f t="shared" si="19"/>
        <v>0</v>
      </c>
      <c r="AK23" s="323">
        <f t="shared" si="19"/>
        <v>0</v>
      </c>
      <c r="AL23" s="323">
        <f t="shared" si="19"/>
        <v>0</v>
      </c>
      <c r="AM23" s="323">
        <f t="shared" si="19"/>
        <v>0</v>
      </c>
      <c r="AN23" s="323">
        <f t="shared" si="19"/>
        <v>0</v>
      </c>
      <c r="AO23" s="323">
        <f t="shared" si="19"/>
        <v>0</v>
      </c>
      <c r="AP23" s="323">
        <f t="shared" si="19"/>
        <v>0</v>
      </c>
      <c r="AQ23" s="323">
        <f t="shared" si="19"/>
        <v>0</v>
      </c>
      <c r="AR23" s="323">
        <f t="shared" si="19"/>
        <v>0</v>
      </c>
      <c r="AS23" s="323">
        <f t="shared" si="19"/>
        <v>0</v>
      </c>
      <c r="AT23" s="323">
        <f t="shared" si="19"/>
        <v>0</v>
      </c>
      <c r="AU23" s="323">
        <f t="shared" si="19"/>
        <v>0</v>
      </c>
      <c r="AV23" s="323">
        <f t="shared" si="19"/>
        <v>0</v>
      </c>
      <c r="AW23" s="323">
        <f t="shared" si="19"/>
        <v>0</v>
      </c>
      <c r="AX23" s="323">
        <f t="shared" si="19"/>
        <v>0</v>
      </c>
      <c r="AY23" s="323">
        <f t="shared" si="19"/>
        <v>0</v>
      </c>
      <c r="AZ23" s="323">
        <f t="shared" si="19"/>
        <v>0</v>
      </c>
      <c r="BA23" s="323">
        <f t="shared" si="19"/>
        <v>0</v>
      </c>
      <c r="BB23" s="323">
        <f t="shared" si="19"/>
        <v>0</v>
      </c>
      <c r="BC23" s="323">
        <f t="shared" si="19"/>
        <v>0</v>
      </c>
      <c r="BD23" s="323">
        <f t="shared" si="19"/>
        <v>0</v>
      </c>
      <c r="BE23" s="323">
        <f t="shared" si="19"/>
        <v>0</v>
      </c>
      <c r="BF23" s="323">
        <f t="shared" si="19"/>
        <v>0</v>
      </c>
      <c r="BG23" s="323">
        <f t="shared" si="19"/>
        <v>0</v>
      </c>
      <c r="BH23" s="323">
        <f t="shared" si="19"/>
        <v>0</v>
      </c>
      <c r="BI23" s="323">
        <f t="shared" si="19"/>
        <v>0</v>
      </c>
      <c r="BJ23" s="323">
        <f t="shared" si="19"/>
        <v>0</v>
      </c>
      <c r="BK23" s="323">
        <f t="shared" si="19"/>
        <v>0</v>
      </c>
      <c r="BL23" s="323">
        <f t="shared" si="19"/>
        <v>0</v>
      </c>
      <c r="BM23" s="323">
        <f t="shared" si="19"/>
        <v>0</v>
      </c>
      <c r="BN23" s="323">
        <f t="shared" si="19"/>
        <v>0</v>
      </c>
      <c r="BO23" s="323">
        <f t="shared" si="19"/>
        <v>0</v>
      </c>
      <c r="BP23" s="323">
        <f t="shared" si="19"/>
        <v>0</v>
      </c>
      <c r="BQ23" s="323">
        <f t="shared" si="19"/>
        <v>0</v>
      </c>
      <c r="BR23" s="323">
        <f t="shared" si="19"/>
        <v>0</v>
      </c>
      <c r="BS23" s="323">
        <f t="shared" si="19"/>
        <v>0</v>
      </c>
      <c r="BT23" s="323">
        <f t="shared" si="19"/>
        <v>0</v>
      </c>
      <c r="BU23" s="323">
        <f t="shared" si="19"/>
        <v>0</v>
      </c>
      <c r="BV23" s="324"/>
      <c r="BW23" s="246">
        <f t="shared" si="15"/>
        <v>0</v>
      </c>
      <c r="BX23" s="246">
        <f t="shared" si="15"/>
        <v>0</v>
      </c>
      <c r="BY23" s="246">
        <f t="shared" si="15"/>
        <v>0</v>
      </c>
      <c r="BZ23" s="246">
        <f t="shared" si="15"/>
        <v>0</v>
      </c>
      <c r="CA23" s="246">
        <f t="shared" si="15"/>
        <v>0</v>
      </c>
      <c r="CB23" s="325">
        <f t="shared" si="15"/>
        <v>0</v>
      </c>
      <c r="CC23" s="324"/>
      <c r="CD23" s="324"/>
      <c r="CE23" s="62"/>
      <c r="CF23" s="54"/>
    </row>
    <row r="24" spans="1:84">
      <c r="A24" s="52">
        <f t="shared" si="17"/>
        <v>17</v>
      </c>
      <c r="B24" s="79"/>
      <c r="C24" s="337" t="str">
        <f t="shared" si="9"/>
        <v/>
      </c>
      <c r="D24" s="79"/>
      <c r="E24" s="337" t="str">
        <f t="shared" si="10"/>
        <v/>
      </c>
      <c r="F24" s="74"/>
      <c r="G24" s="75"/>
      <c r="H24" s="76"/>
      <c r="I24" s="76"/>
      <c r="J24" s="77"/>
      <c r="K24" s="339"/>
      <c r="L24" s="323" t="str">
        <f t="shared" si="11"/>
        <v/>
      </c>
      <c r="M24" s="323">
        <f t="shared" si="20"/>
        <v>0</v>
      </c>
      <c r="N24" s="323">
        <f t="shared" si="20"/>
        <v>0</v>
      </c>
      <c r="O24" s="323">
        <f t="shared" si="20"/>
        <v>0</v>
      </c>
      <c r="P24" s="323">
        <f t="shared" si="20"/>
        <v>0</v>
      </c>
      <c r="Q24" s="323">
        <f t="shared" si="20"/>
        <v>0</v>
      </c>
      <c r="R24" s="323">
        <f t="shared" si="20"/>
        <v>0</v>
      </c>
      <c r="S24" s="323">
        <f t="shared" si="20"/>
        <v>0</v>
      </c>
      <c r="T24" s="323">
        <f t="shared" si="20"/>
        <v>0</v>
      </c>
      <c r="U24" s="323">
        <f t="shared" si="20"/>
        <v>0</v>
      </c>
      <c r="V24" s="323">
        <f t="shared" si="20"/>
        <v>0</v>
      </c>
      <c r="W24" s="323">
        <f t="shared" si="20"/>
        <v>0</v>
      </c>
      <c r="X24" s="323">
        <f t="shared" si="20"/>
        <v>0</v>
      </c>
      <c r="Y24" s="323">
        <f t="shared" si="20"/>
        <v>0</v>
      </c>
      <c r="Z24" s="323">
        <f t="shared" si="20"/>
        <v>0</v>
      </c>
      <c r="AA24" s="323">
        <f t="shared" si="20"/>
        <v>0</v>
      </c>
      <c r="AB24" s="323">
        <f t="shared" si="20"/>
        <v>0</v>
      </c>
      <c r="AC24" s="323">
        <f t="shared" si="13"/>
        <v>0</v>
      </c>
      <c r="AD24" s="323">
        <f t="shared" si="19"/>
        <v>0</v>
      </c>
      <c r="AE24" s="323">
        <f t="shared" si="19"/>
        <v>0</v>
      </c>
      <c r="AF24" s="323">
        <f t="shared" si="19"/>
        <v>0</v>
      </c>
      <c r="AG24" s="323">
        <f t="shared" si="19"/>
        <v>0</v>
      </c>
      <c r="AH24" s="323">
        <f t="shared" si="19"/>
        <v>0</v>
      </c>
      <c r="AI24" s="323">
        <f t="shared" si="19"/>
        <v>0</v>
      </c>
      <c r="AJ24" s="323">
        <f t="shared" si="19"/>
        <v>0</v>
      </c>
      <c r="AK24" s="323">
        <f t="shared" si="19"/>
        <v>0</v>
      </c>
      <c r="AL24" s="323">
        <f t="shared" si="19"/>
        <v>0</v>
      </c>
      <c r="AM24" s="323">
        <f t="shared" si="19"/>
        <v>0</v>
      </c>
      <c r="AN24" s="323">
        <f t="shared" si="19"/>
        <v>0</v>
      </c>
      <c r="AO24" s="323">
        <f t="shared" si="19"/>
        <v>0</v>
      </c>
      <c r="AP24" s="323">
        <f t="shared" si="19"/>
        <v>0</v>
      </c>
      <c r="AQ24" s="323">
        <f t="shared" si="19"/>
        <v>0</v>
      </c>
      <c r="AR24" s="323">
        <f t="shared" si="19"/>
        <v>0</v>
      </c>
      <c r="AS24" s="323">
        <f t="shared" si="19"/>
        <v>0</v>
      </c>
      <c r="AT24" s="323">
        <f t="shared" si="19"/>
        <v>0</v>
      </c>
      <c r="AU24" s="323">
        <f t="shared" si="19"/>
        <v>0</v>
      </c>
      <c r="AV24" s="323">
        <f t="shared" si="19"/>
        <v>0</v>
      </c>
      <c r="AW24" s="323">
        <f t="shared" si="19"/>
        <v>0</v>
      </c>
      <c r="AX24" s="323">
        <f t="shared" si="19"/>
        <v>0</v>
      </c>
      <c r="AY24" s="323">
        <f t="shared" si="19"/>
        <v>0</v>
      </c>
      <c r="AZ24" s="323">
        <f t="shared" si="19"/>
        <v>0</v>
      </c>
      <c r="BA24" s="323">
        <f t="shared" si="19"/>
        <v>0</v>
      </c>
      <c r="BB24" s="323">
        <f t="shared" si="19"/>
        <v>0</v>
      </c>
      <c r="BC24" s="323">
        <f t="shared" si="19"/>
        <v>0</v>
      </c>
      <c r="BD24" s="323">
        <f t="shared" si="19"/>
        <v>0</v>
      </c>
      <c r="BE24" s="323">
        <f t="shared" si="19"/>
        <v>0</v>
      </c>
      <c r="BF24" s="323">
        <f t="shared" si="19"/>
        <v>0</v>
      </c>
      <c r="BG24" s="323">
        <f t="shared" si="19"/>
        <v>0</v>
      </c>
      <c r="BH24" s="323">
        <f t="shared" si="19"/>
        <v>0</v>
      </c>
      <c r="BI24" s="323">
        <f t="shared" si="19"/>
        <v>0</v>
      </c>
      <c r="BJ24" s="323">
        <f t="shared" si="19"/>
        <v>0</v>
      </c>
      <c r="BK24" s="323">
        <f t="shared" si="19"/>
        <v>0</v>
      </c>
      <c r="BL24" s="323">
        <f t="shared" si="19"/>
        <v>0</v>
      </c>
      <c r="BM24" s="323">
        <f t="shared" si="19"/>
        <v>0</v>
      </c>
      <c r="BN24" s="323">
        <f t="shared" si="19"/>
        <v>0</v>
      </c>
      <c r="BO24" s="323">
        <f t="shared" si="19"/>
        <v>0</v>
      </c>
      <c r="BP24" s="323">
        <f t="shared" si="19"/>
        <v>0</v>
      </c>
      <c r="BQ24" s="323">
        <f t="shared" si="19"/>
        <v>0</v>
      </c>
      <c r="BR24" s="323">
        <f t="shared" si="19"/>
        <v>0</v>
      </c>
      <c r="BS24" s="323">
        <f t="shared" si="19"/>
        <v>0</v>
      </c>
      <c r="BT24" s="323">
        <f t="shared" si="19"/>
        <v>0</v>
      </c>
      <c r="BU24" s="323">
        <f t="shared" si="19"/>
        <v>0</v>
      </c>
      <c r="BV24" s="324"/>
      <c r="BW24" s="246">
        <f t="shared" ref="BW24:CB39" si="21">SUMPRODUCT(  N( $M$98:$BU$98 &gt;= BW$98), N( $M$99:$BU$99 &lt;= BW$99 ), $M24:$BU24 )</f>
        <v>0</v>
      </c>
      <c r="BX24" s="246">
        <f t="shared" si="21"/>
        <v>0</v>
      </c>
      <c r="BY24" s="246">
        <f t="shared" si="21"/>
        <v>0</v>
      </c>
      <c r="BZ24" s="246">
        <f t="shared" si="21"/>
        <v>0</v>
      </c>
      <c r="CA24" s="246">
        <f t="shared" si="21"/>
        <v>0</v>
      </c>
      <c r="CB24" s="325">
        <f t="shared" si="21"/>
        <v>0</v>
      </c>
      <c r="CC24" s="324"/>
      <c r="CD24" s="324"/>
      <c r="CE24" s="62"/>
      <c r="CF24" s="54"/>
    </row>
    <row r="25" spans="1:84" outlineLevel="1">
      <c r="A25" s="52">
        <f t="shared" si="17"/>
        <v>18</v>
      </c>
      <c r="B25" s="79"/>
      <c r="C25" s="337" t="str">
        <f t="shared" si="9"/>
        <v/>
      </c>
      <c r="D25" s="79"/>
      <c r="E25" s="337" t="str">
        <f t="shared" si="10"/>
        <v/>
      </c>
      <c r="F25" s="74"/>
      <c r="G25" s="75"/>
      <c r="H25" s="76"/>
      <c r="I25" s="76"/>
      <c r="J25" s="77"/>
      <c r="K25" s="339"/>
      <c r="L25" s="323" t="str">
        <f t="shared" si="11"/>
        <v/>
      </c>
      <c r="M25" s="323">
        <f t="shared" si="20"/>
        <v>0</v>
      </c>
      <c r="N25" s="323">
        <f t="shared" si="20"/>
        <v>0</v>
      </c>
      <c r="O25" s="323">
        <f t="shared" si="20"/>
        <v>0</v>
      </c>
      <c r="P25" s="323">
        <f t="shared" si="20"/>
        <v>0</v>
      </c>
      <c r="Q25" s="323">
        <f t="shared" si="20"/>
        <v>0</v>
      </c>
      <c r="R25" s="323">
        <f t="shared" si="20"/>
        <v>0</v>
      </c>
      <c r="S25" s="323">
        <f t="shared" si="20"/>
        <v>0</v>
      </c>
      <c r="T25" s="323">
        <f t="shared" si="20"/>
        <v>0</v>
      </c>
      <c r="U25" s="323">
        <f t="shared" si="20"/>
        <v>0</v>
      </c>
      <c r="V25" s="323">
        <f t="shared" si="20"/>
        <v>0</v>
      </c>
      <c r="W25" s="323">
        <f t="shared" si="20"/>
        <v>0</v>
      </c>
      <c r="X25" s="323">
        <f t="shared" si="20"/>
        <v>0</v>
      </c>
      <c r="Y25" s="323">
        <f t="shared" si="20"/>
        <v>0</v>
      </c>
      <c r="Z25" s="323">
        <f t="shared" si="20"/>
        <v>0</v>
      </c>
      <c r="AA25" s="323">
        <f t="shared" si="20"/>
        <v>0</v>
      </c>
      <c r="AB25" s="323">
        <f t="shared" si="20"/>
        <v>0</v>
      </c>
      <c r="AC25" s="323">
        <f t="shared" si="13"/>
        <v>0</v>
      </c>
      <c r="AD25" s="323">
        <f t="shared" si="19"/>
        <v>0</v>
      </c>
      <c r="AE25" s="323">
        <f t="shared" si="19"/>
        <v>0</v>
      </c>
      <c r="AF25" s="323">
        <f t="shared" si="19"/>
        <v>0</v>
      </c>
      <c r="AG25" s="323">
        <f t="shared" si="19"/>
        <v>0</v>
      </c>
      <c r="AH25" s="323">
        <f t="shared" si="19"/>
        <v>0</v>
      </c>
      <c r="AI25" s="323">
        <f t="shared" si="19"/>
        <v>0</v>
      </c>
      <c r="AJ25" s="323">
        <f t="shared" si="19"/>
        <v>0</v>
      </c>
      <c r="AK25" s="323">
        <f t="shared" si="19"/>
        <v>0</v>
      </c>
      <c r="AL25" s="323">
        <f t="shared" si="19"/>
        <v>0</v>
      </c>
      <c r="AM25" s="323">
        <f t="shared" si="19"/>
        <v>0</v>
      </c>
      <c r="AN25" s="323">
        <f t="shared" si="19"/>
        <v>0</v>
      </c>
      <c r="AO25" s="323">
        <f t="shared" si="19"/>
        <v>0</v>
      </c>
      <c r="AP25" s="323">
        <f t="shared" si="19"/>
        <v>0</v>
      </c>
      <c r="AQ25" s="323">
        <f t="shared" si="19"/>
        <v>0</v>
      </c>
      <c r="AR25" s="323">
        <f t="shared" si="19"/>
        <v>0</v>
      </c>
      <c r="AS25" s="323">
        <f t="shared" si="19"/>
        <v>0</v>
      </c>
      <c r="AT25" s="323">
        <f t="shared" si="19"/>
        <v>0</v>
      </c>
      <c r="AU25" s="323">
        <f t="shared" si="19"/>
        <v>0</v>
      </c>
      <c r="AV25" s="323">
        <f t="shared" si="19"/>
        <v>0</v>
      </c>
      <c r="AW25" s="323">
        <f t="shared" si="19"/>
        <v>0</v>
      </c>
      <c r="AX25" s="323">
        <f t="shared" si="19"/>
        <v>0</v>
      </c>
      <c r="AY25" s="323">
        <f t="shared" si="19"/>
        <v>0</v>
      </c>
      <c r="AZ25" s="323">
        <f t="shared" si="19"/>
        <v>0</v>
      </c>
      <c r="BA25" s="323">
        <f t="shared" si="19"/>
        <v>0</v>
      </c>
      <c r="BB25" s="323">
        <f t="shared" si="19"/>
        <v>0</v>
      </c>
      <c r="BC25" s="323">
        <f t="shared" si="19"/>
        <v>0</v>
      </c>
      <c r="BD25" s="323">
        <f t="shared" si="19"/>
        <v>0</v>
      </c>
      <c r="BE25" s="323">
        <f t="shared" si="19"/>
        <v>0</v>
      </c>
      <c r="BF25" s="323">
        <f t="shared" si="19"/>
        <v>0</v>
      </c>
      <c r="BG25" s="323">
        <f t="shared" si="19"/>
        <v>0</v>
      </c>
      <c r="BH25" s="323">
        <f t="shared" si="19"/>
        <v>0</v>
      </c>
      <c r="BI25" s="323">
        <f t="shared" si="19"/>
        <v>0</v>
      </c>
      <c r="BJ25" s="323">
        <f t="shared" ref="AD25:BU31" si="22">AND(BJ$5&gt;=$H25,BJ$5&lt;=$I25)*(BJ$6*$J25)</f>
        <v>0</v>
      </c>
      <c r="BK25" s="323">
        <f t="shared" si="22"/>
        <v>0</v>
      </c>
      <c r="BL25" s="323">
        <f t="shared" si="22"/>
        <v>0</v>
      </c>
      <c r="BM25" s="323">
        <f t="shared" si="22"/>
        <v>0</v>
      </c>
      <c r="BN25" s="323">
        <f t="shared" si="22"/>
        <v>0</v>
      </c>
      <c r="BO25" s="323">
        <f t="shared" si="22"/>
        <v>0</v>
      </c>
      <c r="BP25" s="323">
        <f t="shared" si="22"/>
        <v>0</v>
      </c>
      <c r="BQ25" s="323">
        <f t="shared" si="22"/>
        <v>0</v>
      </c>
      <c r="BR25" s="323">
        <f t="shared" si="22"/>
        <v>0</v>
      </c>
      <c r="BS25" s="323">
        <f t="shared" si="22"/>
        <v>0</v>
      </c>
      <c r="BT25" s="323">
        <f t="shared" si="22"/>
        <v>0</v>
      </c>
      <c r="BU25" s="323">
        <f t="shared" si="22"/>
        <v>0</v>
      </c>
      <c r="BV25" s="324"/>
      <c r="BW25" s="246">
        <f t="shared" si="21"/>
        <v>0</v>
      </c>
      <c r="BX25" s="246">
        <f t="shared" si="21"/>
        <v>0</v>
      </c>
      <c r="BY25" s="246">
        <f t="shared" si="21"/>
        <v>0</v>
      </c>
      <c r="BZ25" s="246">
        <f t="shared" si="21"/>
        <v>0</v>
      </c>
      <c r="CA25" s="246">
        <f t="shared" si="21"/>
        <v>0</v>
      </c>
      <c r="CB25" s="325">
        <f t="shared" si="21"/>
        <v>0</v>
      </c>
      <c r="CC25" s="324"/>
      <c r="CD25" s="324"/>
      <c r="CE25" s="62"/>
      <c r="CF25" s="54"/>
    </row>
    <row r="26" spans="1:84" outlineLevel="1">
      <c r="A26" s="52">
        <f t="shared" si="17"/>
        <v>19</v>
      </c>
      <c r="B26" s="79"/>
      <c r="C26" s="337" t="str">
        <f t="shared" si="9"/>
        <v/>
      </c>
      <c r="D26" s="79"/>
      <c r="E26" s="337" t="str">
        <f t="shared" si="10"/>
        <v/>
      </c>
      <c r="F26" s="74"/>
      <c r="G26" s="75"/>
      <c r="H26" s="76"/>
      <c r="I26" s="76"/>
      <c r="J26" s="77"/>
      <c r="K26" s="339"/>
      <c r="L26" s="323" t="str">
        <f t="shared" si="11"/>
        <v/>
      </c>
      <c r="M26" s="323">
        <f t="shared" si="20"/>
        <v>0</v>
      </c>
      <c r="N26" s="323">
        <f t="shared" si="20"/>
        <v>0</v>
      </c>
      <c r="O26" s="323">
        <f t="shared" si="20"/>
        <v>0</v>
      </c>
      <c r="P26" s="323">
        <f t="shared" si="20"/>
        <v>0</v>
      </c>
      <c r="Q26" s="323">
        <f t="shared" si="20"/>
        <v>0</v>
      </c>
      <c r="R26" s="323">
        <f t="shared" si="20"/>
        <v>0</v>
      </c>
      <c r="S26" s="323">
        <f t="shared" si="20"/>
        <v>0</v>
      </c>
      <c r="T26" s="323">
        <f t="shared" si="20"/>
        <v>0</v>
      </c>
      <c r="U26" s="323">
        <f t="shared" si="20"/>
        <v>0</v>
      </c>
      <c r="V26" s="323">
        <f t="shared" si="20"/>
        <v>0</v>
      </c>
      <c r="W26" s="323">
        <f t="shared" si="20"/>
        <v>0</v>
      </c>
      <c r="X26" s="323">
        <f t="shared" si="20"/>
        <v>0</v>
      </c>
      <c r="Y26" s="323">
        <f t="shared" si="20"/>
        <v>0</v>
      </c>
      <c r="Z26" s="323">
        <f t="shared" si="20"/>
        <v>0</v>
      </c>
      <c r="AA26" s="323">
        <f t="shared" si="20"/>
        <v>0</v>
      </c>
      <c r="AB26" s="323">
        <f t="shared" si="20"/>
        <v>0</v>
      </c>
      <c r="AC26" s="323">
        <f t="shared" si="13"/>
        <v>0</v>
      </c>
      <c r="AD26" s="323">
        <f t="shared" si="22"/>
        <v>0</v>
      </c>
      <c r="AE26" s="323">
        <f t="shared" si="22"/>
        <v>0</v>
      </c>
      <c r="AF26" s="323">
        <f t="shared" si="22"/>
        <v>0</v>
      </c>
      <c r="AG26" s="323">
        <f t="shared" si="22"/>
        <v>0</v>
      </c>
      <c r="AH26" s="323">
        <f t="shared" si="22"/>
        <v>0</v>
      </c>
      <c r="AI26" s="323">
        <f t="shared" si="22"/>
        <v>0</v>
      </c>
      <c r="AJ26" s="323">
        <f t="shared" si="22"/>
        <v>0</v>
      </c>
      <c r="AK26" s="323">
        <f t="shared" si="22"/>
        <v>0</v>
      </c>
      <c r="AL26" s="323">
        <f t="shared" si="22"/>
        <v>0</v>
      </c>
      <c r="AM26" s="323">
        <f t="shared" si="22"/>
        <v>0</v>
      </c>
      <c r="AN26" s="323">
        <f t="shared" si="22"/>
        <v>0</v>
      </c>
      <c r="AO26" s="323">
        <f t="shared" si="22"/>
        <v>0</v>
      </c>
      <c r="AP26" s="323">
        <f t="shared" si="22"/>
        <v>0</v>
      </c>
      <c r="AQ26" s="323">
        <f t="shared" si="22"/>
        <v>0</v>
      </c>
      <c r="AR26" s="323">
        <f t="shared" si="22"/>
        <v>0</v>
      </c>
      <c r="AS26" s="323">
        <f t="shared" si="22"/>
        <v>0</v>
      </c>
      <c r="AT26" s="323">
        <f t="shared" si="22"/>
        <v>0</v>
      </c>
      <c r="AU26" s="323">
        <f t="shared" si="22"/>
        <v>0</v>
      </c>
      <c r="AV26" s="323">
        <f t="shared" si="22"/>
        <v>0</v>
      </c>
      <c r="AW26" s="323">
        <f t="shared" si="22"/>
        <v>0</v>
      </c>
      <c r="AX26" s="323">
        <f t="shared" si="22"/>
        <v>0</v>
      </c>
      <c r="AY26" s="323">
        <f t="shared" si="22"/>
        <v>0</v>
      </c>
      <c r="AZ26" s="323">
        <f t="shared" si="22"/>
        <v>0</v>
      </c>
      <c r="BA26" s="323">
        <f t="shared" si="22"/>
        <v>0</v>
      </c>
      <c r="BB26" s="323">
        <f t="shared" si="22"/>
        <v>0</v>
      </c>
      <c r="BC26" s="323">
        <f t="shared" si="22"/>
        <v>0</v>
      </c>
      <c r="BD26" s="323">
        <f t="shared" si="22"/>
        <v>0</v>
      </c>
      <c r="BE26" s="323">
        <f t="shared" si="22"/>
        <v>0</v>
      </c>
      <c r="BF26" s="323">
        <f t="shared" si="22"/>
        <v>0</v>
      </c>
      <c r="BG26" s="323">
        <f t="shared" si="22"/>
        <v>0</v>
      </c>
      <c r="BH26" s="323">
        <f t="shared" si="22"/>
        <v>0</v>
      </c>
      <c r="BI26" s="323">
        <f t="shared" si="22"/>
        <v>0</v>
      </c>
      <c r="BJ26" s="323">
        <f t="shared" si="22"/>
        <v>0</v>
      </c>
      <c r="BK26" s="323">
        <f t="shared" si="22"/>
        <v>0</v>
      </c>
      <c r="BL26" s="323">
        <f t="shared" si="22"/>
        <v>0</v>
      </c>
      <c r="BM26" s="323">
        <f t="shared" si="22"/>
        <v>0</v>
      </c>
      <c r="BN26" s="323">
        <f t="shared" si="22"/>
        <v>0</v>
      </c>
      <c r="BO26" s="323">
        <f t="shared" si="22"/>
        <v>0</v>
      </c>
      <c r="BP26" s="323">
        <f t="shared" si="22"/>
        <v>0</v>
      </c>
      <c r="BQ26" s="323">
        <f t="shared" si="22"/>
        <v>0</v>
      </c>
      <c r="BR26" s="323">
        <f t="shared" si="22"/>
        <v>0</v>
      </c>
      <c r="BS26" s="323">
        <f t="shared" si="22"/>
        <v>0</v>
      </c>
      <c r="BT26" s="323">
        <f t="shared" si="22"/>
        <v>0</v>
      </c>
      <c r="BU26" s="323">
        <f t="shared" si="22"/>
        <v>0</v>
      </c>
      <c r="BV26" s="324"/>
      <c r="BW26" s="246">
        <f t="shared" si="21"/>
        <v>0</v>
      </c>
      <c r="BX26" s="246">
        <f t="shared" si="21"/>
        <v>0</v>
      </c>
      <c r="BY26" s="246">
        <f t="shared" si="21"/>
        <v>0</v>
      </c>
      <c r="BZ26" s="246">
        <f t="shared" si="21"/>
        <v>0</v>
      </c>
      <c r="CA26" s="246">
        <f t="shared" si="21"/>
        <v>0</v>
      </c>
      <c r="CB26" s="325">
        <f t="shared" si="21"/>
        <v>0</v>
      </c>
      <c r="CC26" s="324"/>
      <c r="CD26" s="324"/>
      <c r="CE26" s="62"/>
      <c r="CF26" s="54"/>
    </row>
    <row r="27" spans="1:84" outlineLevel="1">
      <c r="A27" s="52">
        <f t="shared" si="17"/>
        <v>20</v>
      </c>
      <c r="B27" s="79"/>
      <c r="C27" s="337" t="str">
        <f t="shared" si="9"/>
        <v/>
      </c>
      <c r="D27" s="79"/>
      <c r="E27" s="337" t="str">
        <f t="shared" si="10"/>
        <v/>
      </c>
      <c r="F27" s="74"/>
      <c r="G27" s="75"/>
      <c r="H27" s="76"/>
      <c r="I27" s="76"/>
      <c r="J27" s="77"/>
      <c r="K27" s="339"/>
      <c r="L27" s="323" t="str">
        <f t="shared" si="11"/>
        <v/>
      </c>
      <c r="M27" s="323">
        <f t="shared" si="20"/>
        <v>0</v>
      </c>
      <c r="N27" s="323">
        <f t="shared" si="20"/>
        <v>0</v>
      </c>
      <c r="O27" s="323">
        <f t="shared" si="20"/>
        <v>0</v>
      </c>
      <c r="P27" s="323">
        <f t="shared" si="20"/>
        <v>0</v>
      </c>
      <c r="Q27" s="323">
        <f t="shared" si="20"/>
        <v>0</v>
      </c>
      <c r="R27" s="323">
        <f t="shared" si="20"/>
        <v>0</v>
      </c>
      <c r="S27" s="323">
        <f t="shared" si="20"/>
        <v>0</v>
      </c>
      <c r="T27" s="323">
        <f t="shared" si="20"/>
        <v>0</v>
      </c>
      <c r="U27" s="323">
        <f t="shared" si="20"/>
        <v>0</v>
      </c>
      <c r="V27" s="323">
        <f t="shared" si="20"/>
        <v>0</v>
      </c>
      <c r="W27" s="323">
        <f t="shared" si="20"/>
        <v>0</v>
      </c>
      <c r="X27" s="323">
        <f t="shared" si="20"/>
        <v>0</v>
      </c>
      <c r="Y27" s="323">
        <f t="shared" si="20"/>
        <v>0</v>
      </c>
      <c r="Z27" s="323">
        <f t="shared" si="20"/>
        <v>0</v>
      </c>
      <c r="AA27" s="323">
        <f t="shared" si="20"/>
        <v>0</v>
      </c>
      <c r="AB27" s="323">
        <f t="shared" si="20"/>
        <v>0</v>
      </c>
      <c r="AC27" s="323">
        <f t="shared" si="13"/>
        <v>0</v>
      </c>
      <c r="AD27" s="323">
        <f t="shared" si="22"/>
        <v>0</v>
      </c>
      <c r="AE27" s="323">
        <f t="shared" si="22"/>
        <v>0</v>
      </c>
      <c r="AF27" s="323">
        <f t="shared" si="22"/>
        <v>0</v>
      </c>
      <c r="AG27" s="323">
        <f t="shared" si="22"/>
        <v>0</v>
      </c>
      <c r="AH27" s="323">
        <f t="shared" si="22"/>
        <v>0</v>
      </c>
      <c r="AI27" s="323">
        <f t="shared" si="22"/>
        <v>0</v>
      </c>
      <c r="AJ27" s="323">
        <f t="shared" si="22"/>
        <v>0</v>
      </c>
      <c r="AK27" s="323">
        <f t="shared" si="22"/>
        <v>0</v>
      </c>
      <c r="AL27" s="323">
        <f t="shared" si="22"/>
        <v>0</v>
      </c>
      <c r="AM27" s="323">
        <f t="shared" si="22"/>
        <v>0</v>
      </c>
      <c r="AN27" s="323">
        <f t="shared" si="22"/>
        <v>0</v>
      </c>
      <c r="AO27" s="323">
        <f t="shared" si="22"/>
        <v>0</v>
      </c>
      <c r="AP27" s="323">
        <f t="shared" si="22"/>
        <v>0</v>
      </c>
      <c r="AQ27" s="323">
        <f t="shared" si="22"/>
        <v>0</v>
      </c>
      <c r="AR27" s="323">
        <f t="shared" si="22"/>
        <v>0</v>
      </c>
      <c r="AS27" s="323">
        <f t="shared" si="22"/>
        <v>0</v>
      </c>
      <c r="AT27" s="323">
        <f t="shared" si="22"/>
        <v>0</v>
      </c>
      <c r="AU27" s="323">
        <f t="shared" si="22"/>
        <v>0</v>
      </c>
      <c r="AV27" s="323">
        <f t="shared" si="22"/>
        <v>0</v>
      </c>
      <c r="AW27" s="323">
        <f t="shared" si="22"/>
        <v>0</v>
      </c>
      <c r="AX27" s="323">
        <f t="shared" si="22"/>
        <v>0</v>
      </c>
      <c r="AY27" s="323">
        <f t="shared" si="22"/>
        <v>0</v>
      </c>
      <c r="AZ27" s="323">
        <f t="shared" si="22"/>
        <v>0</v>
      </c>
      <c r="BA27" s="323">
        <f t="shared" si="22"/>
        <v>0</v>
      </c>
      <c r="BB27" s="323">
        <f t="shared" si="22"/>
        <v>0</v>
      </c>
      <c r="BC27" s="323">
        <f t="shared" si="22"/>
        <v>0</v>
      </c>
      <c r="BD27" s="323">
        <f t="shared" si="22"/>
        <v>0</v>
      </c>
      <c r="BE27" s="323">
        <f t="shared" si="22"/>
        <v>0</v>
      </c>
      <c r="BF27" s="323">
        <f t="shared" si="22"/>
        <v>0</v>
      </c>
      <c r="BG27" s="323">
        <f t="shared" si="22"/>
        <v>0</v>
      </c>
      <c r="BH27" s="323">
        <f t="shared" si="22"/>
        <v>0</v>
      </c>
      <c r="BI27" s="323">
        <f t="shared" si="22"/>
        <v>0</v>
      </c>
      <c r="BJ27" s="323">
        <f t="shared" si="22"/>
        <v>0</v>
      </c>
      <c r="BK27" s="323">
        <f t="shared" si="22"/>
        <v>0</v>
      </c>
      <c r="BL27" s="323">
        <f t="shared" si="22"/>
        <v>0</v>
      </c>
      <c r="BM27" s="323">
        <f t="shared" si="22"/>
        <v>0</v>
      </c>
      <c r="BN27" s="323">
        <f t="shared" si="22"/>
        <v>0</v>
      </c>
      <c r="BO27" s="323">
        <f t="shared" si="22"/>
        <v>0</v>
      </c>
      <c r="BP27" s="323">
        <f t="shared" si="22"/>
        <v>0</v>
      </c>
      <c r="BQ27" s="323">
        <f t="shared" si="22"/>
        <v>0</v>
      </c>
      <c r="BR27" s="323">
        <f t="shared" si="22"/>
        <v>0</v>
      </c>
      <c r="BS27" s="323">
        <f t="shared" si="22"/>
        <v>0</v>
      </c>
      <c r="BT27" s="323">
        <f t="shared" si="22"/>
        <v>0</v>
      </c>
      <c r="BU27" s="323">
        <f t="shared" si="22"/>
        <v>0</v>
      </c>
      <c r="BV27" s="324"/>
      <c r="BW27" s="246">
        <f t="shared" si="21"/>
        <v>0</v>
      </c>
      <c r="BX27" s="246">
        <f t="shared" si="21"/>
        <v>0</v>
      </c>
      <c r="BY27" s="246">
        <f t="shared" si="21"/>
        <v>0</v>
      </c>
      <c r="BZ27" s="246">
        <f t="shared" si="21"/>
        <v>0</v>
      </c>
      <c r="CA27" s="246">
        <f t="shared" si="21"/>
        <v>0</v>
      </c>
      <c r="CB27" s="325">
        <f t="shared" si="21"/>
        <v>0</v>
      </c>
      <c r="CC27" s="324"/>
      <c r="CD27" s="324"/>
      <c r="CE27" s="62"/>
      <c r="CF27" s="54"/>
    </row>
    <row r="28" spans="1:84" outlineLevel="1">
      <c r="A28" s="52">
        <f t="shared" si="17"/>
        <v>21</v>
      </c>
      <c r="B28" s="79"/>
      <c r="C28" s="337" t="str">
        <f t="shared" si="9"/>
        <v/>
      </c>
      <c r="D28" s="79"/>
      <c r="E28" s="337" t="str">
        <f t="shared" si="10"/>
        <v/>
      </c>
      <c r="F28" s="74"/>
      <c r="G28" s="75"/>
      <c r="H28" s="76"/>
      <c r="I28" s="76"/>
      <c r="J28" s="77"/>
      <c r="K28" s="339"/>
      <c r="L28" s="323" t="str">
        <f t="shared" si="11"/>
        <v/>
      </c>
      <c r="M28" s="323">
        <f t="shared" si="20"/>
        <v>0</v>
      </c>
      <c r="N28" s="323">
        <f t="shared" si="20"/>
        <v>0</v>
      </c>
      <c r="O28" s="323">
        <f t="shared" si="20"/>
        <v>0</v>
      </c>
      <c r="P28" s="323">
        <f t="shared" si="20"/>
        <v>0</v>
      </c>
      <c r="Q28" s="323">
        <f t="shared" si="20"/>
        <v>0</v>
      </c>
      <c r="R28" s="323">
        <f t="shared" si="20"/>
        <v>0</v>
      </c>
      <c r="S28" s="323">
        <f t="shared" si="20"/>
        <v>0</v>
      </c>
      <c r="T28" s="323">
        <f t="shared" si="20"/>
        <v>0</v>
      </c>
      <c r="U28" s="323">
        <f t="shared" si="20"/>
        <v>0</v>
      </c>
      <c r="V28" s="323">
        <f t="shared" si="20"/>
        <v>0</v>
      </c>
      <c r="W28" s="323">
        <f t="shared" si="20"/>
        <v>0</v>
      </c>
      <c r="X28" s="323">
        <f t="shared" si="20"/>
        <v>0</v>
      </c>
      <c r="Y28" s="323">
        <f t="shared" si="20"/>
        <v>0</v>
      </c>
      <c r="Z28" s="323">
        <f t="shared" si="20"/>
        <v>0</v>
      </c>
      <c r="AA28" s="323">
        <f t="shared" si="20"/>
        <v>0</v>
      </c>
      <c r="AB28" s="323">
        <f t="shared" si="20"/>
        <v>0</v>
      </c>
      <c r="AC28" s="323">
        <f t="shared" si="13"/>
        <v>0</v>
      </c>
      <c r="AD28" s="323">
        <f t="shared" si="22"/>
        <v>0</v>
      </c>
      <c r="AE28" s="323">
        <f t="shared" si="22"/>
        <v>0</v>
      </c>
      <c r="AF28" s="323">
        <f t="shared" si="22"/>
        <v>0</v>
      </c>
      <c r="AG28" s="323">
        <f t="shared" si="22"/>
        <v>0</v>
      </c>
      <c r="AH28" s="323">
        <f t="shared" si="22"/>
        <v>0</v>
      </c>
      <c r="AI28" s="323">
        <f t="shared" si="22"/>
        <v>0</v>
      </c>
      <c r="AJ28" s="323">
        <f t="shared" si="22"/>
        <v>0</v>
      </c>
      <c r="AK28" s="323">
        <f t="shared" si="22"/>
        <v>0</v>
      </c>
      <c r="AL28" s="323">
        <f t="shared" si="22"/>
        <v>0</v>
      </c>
      <c r="AM28" s="323">
        <f t="shared" si="22"/>
        <v>0</v>
      </c>
      <c r="AN28" s="323">
        <f t="shared" si="22"/>
        <v>0</v>
      </c>
      <c r="AO28" s="323">
        <f t="shared" si="22"/>
        <v>0</v>
      </c>
      <c r="AP28" s="323">
        <f t="shared" si="22"/>
        <v>0</v>
      </c>
      <c r="AQ28" s="323">
        <f t="shared" si="22"/>
        <v>0</v>
      </c>
      <c r="AR28" s="323">
        <f t="shared" si="22"/>
        <v>0</v>
      </c>
      <c r="AS28" s="323">
        <f t="shared" si="22"/>
        <v>0</v>
      </c>
      <c r="AT28" s="323">
        <f t="shared" si="22"/>
        <v>0</v>
      </c>
      <c r="AU28" s="323">
        <f t="shared" si="22"/>
        <v>0</v>
      </c>
      <c r="AV28" s="323">
        <f t="shared" si="22"/>
        <v>0</v>
      </c>
      <c r="AW28" s="323">
        <f t="shared" si="22"/>
        <v>0</v>
      </c>
      <c r="AX28" s="323">
        <f t="shared" si="22"/>
        <v>0</v>
      </c>
      <c r="AY28" s="323">
        <f t="shared" si="22"/>
        <v>0</v>
      </c>
      <c r="AZ28" s="323">
        <f t="shared" si="22"/>
        <v>0</v>
      </c>
      <c r="BA28" s="323">
        <f t="shared" si="22"/>
        <v>0</v>
      </c>
      <c r="BB28" s="323">
        <f t="shared" si="22"/>
        <v>0</v>
      </c>
      <c r="BC28" s="323">
        <f t="shared" si="22"/>
        <v>0</v>
      </c>
      <c r="BD28" s="323">
        <f t="shared" si="22"/>
        <v>0</v>
      </c>
      <c r="BE28" s="323">
        <f t="shared" si="22"/>
        <v>0</v>
      </c>
      <c r="BF28" s="323">
        <f t="shared" si="22"/>
        <v>0</v>
      </c>
      <c r="BG28" s="323">
        <f t="shared" si="22"/>
        <v>0</v>
      </c>
      <c r="BH28" s="323">
        <f t="shared" si="22"/>
        <v>0</v>
      </c>
      <c r="BI28" s="323">
        <f t="shared" si="22"/>
        <v>0</v>
      </c>
      <c r="BJ28" s="323">
        <f t="shared" si="22"/>
        <v>0</v>
      </c>
      <c r="BK28" s="323">
        <f t="shared" si="22"/>
        <v>0</v>
      </c>
      <c r="BL28" s="323">
        <f t="shared" si="22"/>
        <v>0</v>
      </c>
      <c r="BM28" s="323">
        <f t="shared" si="22"/>
        <v>0</v>
      </c>
      <c r="BN28" s="323">
        <f t="shared" si="22"/>
        <v>0</v>
      </c>
      <c r="BO28" s="323">
        <f t="shared" si="22"/>
        <v>0</v>
      </c>
      <c r="BP28" s="323">
        <f t="shared" si="22"/>
        <v>0</v>
      </c>
      <c r="BQ28" s="323">
        <f t="shared" si="22"/>
        <v>0</v>
      </c>
      <c r="BR28" s="323">
        <f t="shared" si="22"/>
        <v>0</v>
      </c>
      <c r="BS28" s="323">
        <f t="shared" si="22"/>
        <v>0</v>
      </c>
      <c r="BT28" s="323">
        <f t="shared" si="22"/>
        <v>0</v>
      </c>
      <c r="BU28" s="323">
        <f t="shared" si="22"/>
        <v>0</v>
      </c>
      <c r="BV28" s="324"/>
      <c r="BW28" s="246">
        <f t="shared" si="21"/>
        <v>0</v>
      </c>
      <c r="BX28" s="246">
        <f t="shared" si="21"/>
        <v>0</v>
      </c>
      <c r="BY28" s="246">
        <f t="shared" si="21"/>
        <v>0</v>
      </c>
      <c r="BZ28" s="246">
        <f t="shared" si="21"/>
        <v>0</v>
      </c>
      <c r="CA28" s="246">
        <f t="shared" si="21"/>
        <v>0</v>
      </c>
      <c r="CB28" s="325">
        <f t="shared" si="21"/>
        <v>0</v>
      </c>
      <c r="CC28" s="324"/>
      <c r="CD28" s="324"/>
      <c r="CE28" s="62"/>
      <c r="CF28" s="54"/>
    </row>
    <row r="29" spans="1:84" outlineLevel="1">
      <c r="A29" s="52">
        <f t="shared" si="17"/>
        <v>22</v>
      </c>
      <c r="B29" s="79"/>
      <c r="C29" s="337" t="str">
        <f t="shared" si="9"/>
        <v/>
      </c>
      <c r="D29" s="79"/>
      <c r="E29" s="337" t="str">
        <f t="shared" si="10"/>
        <v/>
      </c>
      <c r="F29" s="74"/>
      <c r="G29" s="75"/>
      <c r="H29" s="76"/>
      <c r="I29" s="76"/>
      <c r="J29" s="77"/>
      <c r="K29" s="339"/>
      <c r="L29" s="323" t="str">
        <f t="shared" si="11"/>
        <v/>
      </c>
      <c r="M29" s="323">
        <f t="shared" si="20"/>
        <v>0</v>
      </c>
      <c r="N29" s="323">
        <f t="shared" si="20"/>
        <v>0</v>
      </c>
      <c r="O29" s="323">
        <f t="shared" si="20"/>
        <v>0</v>
      </c>
      <c r="P29" s="323">
        <f t="shared" si="20"/>
        <v>0</v>
      </c>
      <c r="Q29" s="323">
        <f t="shared" si="20"/>
        <v>0</v>
      </c>
      <c r="R29" s="323">
        <f t="shared" si="20"/>
        <v>0</v>
      </c>
      <c r="S29" s="323">
        <f t="shared" si="20"/>
        <v>0</v>
      </c>
      <c r="T29" s="323">
        <f t="shared" si="20"/>
        <v>0</v>
      </c>
      <c r="U29" s="323">
        <f t="shared" si="20"/>
        <v>0</v>
      </c>
      <c r="V29" s="323">
        <f t="shared" si="20"/>
        <v>0</v>
      </c>
      <c r="W29" s="323">
        <f t="shared" si="20"/>
        <v>0</v>
      </c>
      <c r="X29" s="323">
        <f t="shared" si="20"/>
        <v>0</v>
      </c>
      <c r="Y29" s="323">
        <f t="shared" si="20"/>
        <v>0</v>
      </c>
      <c r="Z29" s="323">
        <f t="shared" si="20"/>
        <v>0</v>
      </c>
      <c r="AA29" s="323">
        <f t="shared" si="20"/>
        <v>0</v>
      </c>
      <c r="AB29" s="323">
        <f t="shared" si="20"/>
        <v>0</v>
      </c>
      <c r="AC29" s="323">
        <f t="shared" si="13"/>
        <v>0</v>
      </c>
      <c r="AD29" s="323">
        <f t="shared" si="22"/>
        <v>0</v>
      </c>
      <c r="AE29" s="323">
        <f t="shared" si="22"/>
        <v>0</v>
      </c>
      <c r="AF29" s="323">
        <f t="shared" si="22"/>
        <v>0</v>
      </c>
      <c r="AG29" s="323">
        <f t="shared" si="22"/>
        <v>0</v>
      </c>
      <c r="AH29" s="323">
        <f t="shared" si="22"/>
        <v>0</v>
      </c>
      <c r="AI29" s="323">
        <f t="shared" si="22"/>
        <v>0</v>
      </c>
      <c r="AJ29" s="323">
        <f t="shared" si="22"/>
        <v>0</v>
      </c>
      <c r="AK29" s="323">
        <f t="shared" si="22"/>
        <v>0</v>
      </c>
      <c r="AL29" s="323">
        <f t="shared" si="22"/>
        <v>0</v>
      </c>
      <c r="AM29" s="323">
        <f t="shared" si="22"/>
        <v>0</v>
      </c>
      <c r="AN29" s="323">
        <f t="shared" si="22"/>
        <v>0</v>
      </c>
      <c r="AO29" s="323">
        <f t="shared" si="22"/>
        <v>0</v>
      </c>
      <c r="AP29" s="323">
        <f t="shared" si="22"/>
        <v>0</v>
      </c>
      <c r="AQ29" s="323">
        <f t="shared" si="22"/>
        <v>0</v>
      </c>
      <c r="AR29" s="323">
        <f t="shared" si="22"/>
        <v>0</v>
      </c>
      <c r="AS29" s="323">
        <f t="shared" si="22"/>
        <v>0</v>
      </c>
      <c r="AT29" s="323">
        <f t="shared" si="22"/>
        <v>0</v>
      </c>
      <c r="AU29" s="323">
        <f t="shared" si="22"/>
        <v>0</v>
      </c>
      <c r="AV29" s="323">
        <f t="shared" si="22"/>
        <v>0</v>
      </c>
      <c r="AW29" s="323">
        <f t="shared" si="22"/>
        <v>0</v>
      </c>
      <c r="AX29" s="323">
        <f t="shared" si="22"/>
        <v>0</v>
      </c>
      <c r="AY29" s="323">
        <f t="shared" si="22"/>
        <v>0</v>
      </c>
      <c r="AZ29" s="323">
        <f t="shared" si="22"/>
        <v>0</v>
      </c>
      <c r="BA29" s="323">
        <f t="shared" si="22"/>
        <v>0</v>
      </c>
      <c r="BB29" s="323">
        <f t="shared" si="22"/>
        <v>0</v>
      </c>
      <c r="BC29" s="323">
        <f t="shared" si="22"/>
        <v>0</v>
      </c>
      <c r="BD29" s="323">
        <f t="shared" si="22"/>
        <v>0</v>
      </c>
      <c r="BE29" s="323">
        <f t="shared" si="22"/>
        <v>0</v>
      </c>
      <c r="BF29" s="323">
        <f t="shared" si="22"/>
        <v>0</v>
      </c>
      <c r="BG29" s="323">
        <f t="shared" si="22"/>
        <v>0</v>
      </c>
      <c r="BH29" s="323">
        <f t="shared" si="22"/>
        <v>0</v>
      </c>
      <c r="BI29" s="323">
        <f t="shared" si="22"/>
        <v>0</v>
      </c>
      <c r="BJ29" s="323">
        <f t="shared" si="22"/>
        <v>0</v>
      </c>
      <c r="BK29" s="323">
        <f t="shared" si="22"/>
        <v>0</v>
      </c>
      <c r="BL29" s="323">
        <f t="shared" si="22"/>
        <v>0</v>
      </c>
      <c r="BM29" s="323">
        <f t="shared" si="22"/>
        <v>0</v>
      </c>
      <c r="BN29" s="323">
        <f t="shared" si="22"/>
        <v>0</v>
      </c>
      <c r="BO29" s="323">
        <f t="shared" si="22"/>
        <v>0</v>
      </c>
      <c r="BP29" s="323">
        <f t="shared" si="22"/>
        <v>0</v>
      </c>
      <c r="BQ29" s="323">
        <f t="shared" si="22"/>
        <v>0</v>
      </c>
      <c r="BR29" s="323">
        <f t="shared" si="22"/>
        <v>0</v>
      </c>
      <c r="BS29" s="323">
        <f t="shared" si="22"/>
        <v>0</v>
      </c>
      <c r="BT29" s="323">
        <f t="shared" si="22"/>
        <v>0</v>
      </c>
      <c r="BU29" s="323">
        <f t="shared" si="22"/>
        <v>0</v>
      </c>
      <c r="BV29" s="324"/>
      <c r="BW29" s="246">
        <f t="shared" si="21"/>
        <v>0</v>
      </c>
      <c r="BX29" s="246">
        <f t="shared" si="21"/>
        <v>0</v>
      </c>
      <c r="BY29" s="246">
        <f t="shared" si="21"/>
        <v>0</v>
      </c>
      <c r="BZ29" s="246">
        <f t="shared" si="21"/>
        <v>0</v>
      </c>
      <c r="CA29" s="246">
        <f t="shared" si="21"/>
        <v>0</v>
      </c>
      <c r="CB29" s="325">
        <f t="shared" si="21"/>
        <v>0</v>
      </c>
      <c r="CC29" s="324"/>
      <c r="CD29" s="324"/>
      <c r="CE29" s="62"/>
      <c r="CF29" s="54"/>
    </row>
    <row r="30" spans="1:84" outlineLevel="1">
      <c r="A30" s="52">
        <f t="shared" si="17"/>
        <v>23</v>
      </c>
      <c r="B30" s="79"/>
      <c r="C30" s="337" t="str">
        <f t="shared" si="9"/>
        <v/>
      </c>
      <c r="D30" s="79"/>
      <c r="E30" s="337" t="str">
        <f t="shared" si="10"/>
        <v/>
      </c>
      <c r="F30" s="74"/>
      <c r="G30" s="75"/>
      <c r="H30" s="76"/>
      <c r="I30" s="76"/>
      <c r="J30" s="77"/>
      <c r="K30" s="339"/>
      <c r="L30" s="323" t="str">
        <f t="shared" si="11"/>
        <v/>
      </c>
      <c r="M30" s="323">
        <f t="shared" si="20"/>
        <v>0</v>
      </c>
      <c r="N30" s="323">
        <f t="shared" si="20"/>
        <v>0</v>
      </c>
      <c r="O30" s="323">
        <f t="shared" si="20"/>
        <v>0</v>
      </c>
      <c r="P30" s="323">
        <f t="shared" si="20"/>
        <v>0</v>
      </c>
      <c r="Q30" s="323">
        <f t="shared" si="20"/>
        <v>0</v>
      </c>
      <c r="R30" s="323">
        <f t="shared" si="20"/>
        <v>0</v>
      </c>
      <c r="S30" s="323">
        <f t="shared" si="20"/>
        <v>0</v>
      </c>
      <c r="T30" s="323">
        <f t="shared" si="20"/>
        <v>0</v>
      </c>
      <c r="U30" s="323">
        <f t="shared" si="20"/>
        <v>0</v>
      </c>
      <c r="V30" s="323">
        <f t="shared" si="20"/>
        <v>0</v>
      </c>
      <c r="W30" s="323">
        <f t="shared" si="20"/>
        <v>0</v>
      </c>
      <c r="X30" s="323">
        <f t="shared" si="20"/>
        <v>0</v>
      </c>
      <c r="Y30" s="323">
        <f t="shared" si="20"/>
        <v>0</v>
      </c>
      <c r="Z30" s="323">
        <f t="shared" si="20"/>
        <v>0</v>
      </c>
      <c r="AA30" s="323">
        <f t="shared" si="20"/>
        <v>0</v>
      </c>
      <c r="AB30" s="323">
        <f t="shared" si="20"/>
        <v>0</v>
      </c>
      <c r="AC30" s="323">
        <f t="shared" si="13"/>
        <v>0</v>
      </c>
      <c r="AD30" s="323">
        <f t="shared" si="22"/>
        <v>0</v>
      </c>
      <c r="AE30" s="323">
        <f t="shared" si="22"/>
        <v>0</v>
      </c>
      <c r="AF30" s="323">
        <f t="shared" si="22"/>
        <v>0</v>
      </c>
      <c r="AG30" s="323">
        <f t="shared" si="22"/>
        <v>0</v>
      </c>
      <c r="AH30" s="323">
        <f t="shared" si="22"/>
        <v>0</v>
      </c>
      <c r="AI30" s="323">
        <f t="shared" si="22"/>
        <v>0</v>
      </c>
      <c r="AJ30" s="323">
        <f t="shared" si="22"/>
        <v>0</v>
      </c>
      <c r="AK30" s="323">
        <f t="shared" si="22"/>
        <v>0</v>
      </c>
      <c r="AL30" s="323">
        <f t="shared" si="22"/>
        <v>0</v>
      </c>
      <c r="AM30" s="323">
        <f t="shared" si="22"/>
        <v>0</v>
      </c>
      <c r="AN30" s="323">
        <f t="shared" si="22"/>
        <v>0</v>
      </c>
      <c r="AO30" s="323">
        <f t="shared" si="22"/>
        <v>0</v>
      </c>
      <c r="AP30" s="323">
        <f t="shared" si="22"/>
        <v>0</v>
      </c>
      <c r="AQ30" s="323">
        <f t="shared" si="22"/>
        <v>0</v>
      </c>
      <c r="AR30" s="323">
        <f t="shared" si="22"/>
        <v>0</v>
      </c>
      <c r="AS30" s="323">
        <f t="shared" si="22"/>
        <v>0</v>
      </c>
      <c r="AT30" s="323">
        <f t="shared" si="22"/>
        <v>0</v>
      </c>
      <c r="AU30" s="323">
        <f t="shared" si="22"/>
        <v>0</v>
      </c>
      <c r="AV30" s="323">
        <f t="shared" si="22"/>
        <v>0</v>
      </c>
      <c r="AW30" s="323">
        <f t="shared" si="22"/>
        <v>0</v>
      </c>
      <c r="AX30" s="323">
        <f t="shared" si="22"/>
        <v>0</v>
      </c>
      <c r="AY30" s="323">
        <f t="shared" si="22"/>
        <v>0</v>
      </c>
      <c r="AZ30" s="323">
        <f t="shared" si="22"/>
        <v>0</v>
      </c>
      <c r="BA30" s="323">
        <f t="shared" si="22"/>
        <v>0</v>
      </c>
      <c r="BB30" s="323">
        <f t="shared" si="22"/>
        <v>0</v>
      </c>
      <c r="BC30" s="323">
        <f t="shared" si="22"/>
        <v>0</v>
      </c>
      <c r="BD30" s="323">
        <f t="shared" si="22"/>
        <v>0</v>
      </c>
      <c r="BE30" s="323">
        <f t="shared" si="22"/>
        <v>0</v>
      </c>
      <c r="BF30" s="323">
        <f t="shared" si="22"/>
        <v>0</v>
      </c>
      <c r="BG30" s="323">
        <f t="shared" si="22"/>
        <v>0</v>
      </c>
      <c r="BH30" s="323">
        <f t="shared" si="22"/>
        <v>0</v>
      </c>
      <c r="BI30" s="323">
        <f t="shared" si="22"/>
        <v>0</v>
      </c>
      <c r="BJ30" s="323">
        <f t="shared" si="22"/>
        <v>0</v>
      </c>
      <c r="BK30" s="323">
        <f t="shared" si="22"/>
        <v>0</v>
      </c>
      <c r="BL30" s="323">
        <f t="shared" si="22"/>
        <v>0</v>
      </c>
      <c r="BM30" s="323">
        <f t="shared" si="22"/>
        <v>0</v>
      </c>
      <c r="BN30" s="323">
        <f t="shared" si="22"/>
        <v>0</v>
      </c>
      <c r="BO30" s="323">
        <f t="shared" si="22"/>
        <v>0</v>
      </c>
      <c r="BP30" s="323">
        <f t="shared" si="22"/>
        <v>0</v>
      </c>
      <c r="BQ30" s="323">
        <f t="shared" si="22"/>
        <v>0</v>
      </c>
      <c r="BR30" s="323">
        <f t="shared" si="22"/>
        <v>0</v>
      </c>
      <c r="BS30" s="323">
        <f t="shared" si="22"/>
        <v>0</v>
      </c>
      <c r="BT30" s="323">
        <f t="shared" si="22"/>
        <v>0</v>
      </c>
      <c r="BU30" s="323">
        <f t="shared" si="22"/>
        <v>0</v>
      </c>
      <c r="BV30" s="324"/>
      <c r="BW30" s="246">
        <f t="shared" si="21"/>
        <v>0</v>
      </c>
      <c r="BX30" s="246">
        <f t="shared" si="21"/>
        <v>0</v>
      </c>
      <c r="BY30" s="246">
        <f t="shared" si="21"/>
        <v>0</v>
      </c>
      <c r="BZ30" s="246">
        <f t="shared" si="21"/>
        <v>0</v>
      </c>
      <c r="CA30" s="246">
        <f t="shared" si="21"/>
        <v>0</v>
      </c>
      <c r="CB30" s="325">
        <f t="shared" si="21"/>
        <v>0</v>
      </c>
      <c r="CC30" s="324"/>
      <c r="CD30" s="324"/>
      <c r="CE30" s="62"/>
      <c r="CF30" s="54"/>
    </row>
    <row r="31" spans="1:84" outlineLevel="1">
      <c r="A31" s="52">
        <f t="shared" si="17"/>
        <v>24</v>
      </c>
      <c r="B31" s="79"/>
      <c r="C31" s="337" t="str">
        <f t="shared" si="9"/>
        <v/>
      </c>
      <c r="D31" s="79"/>
      <c r="E31" s="337" t="str">
        <f t="shared" si="10"/>
        <v/>
      </c>
      <c r="F31" s="74"/>
      <c r="G31" s="75"/>
      <c r="H31" s="76"/>
      <c r="I31" s="76"/>
      <c r="J31" s="77"/>
      <c r="K31" s="339"/>
      <c r="L31" s="323" t="str">
        <f t="shared" si="11"/>
        <v/>
      </c>
      <c r="M31" s="323">
        <f t="shared" si="20"/>
        <v>0</v>
      </c>
      <c r="N31" s="323">
        <f t="shared" si="20"/>
        <v>0</v>
      </c>
      <c r="O31" s="323">
        <f t="shared" si="20"/>
        <v>0</v>
      </c>
      <c r="P31" s="323">
        <f t="shared" si="20"/>
        <v>0</v>
      </c>
      <c r="Q31" s="323">
        <f t="shared" si="20"/>
        <v>0</v>
      </c>
      <c r="R31" s="323">
        <f t="shared" si="20"/>
        <v>0</v>
      </c>
      <c r="S31" s="323">
        <f t="shared" si="20"/>
        <v>0</v>
      </c>
      <c r="T31" s="323">
        <f t="shared" si="20"/>
        <v>0</v>
      </c>
      <c r="U31" s="323">
        <f t="shared" si="20"/>
        <v>0</v>
      </c>
      <c r="V31" s="323">
        <f t="shared" si="20"/>
        <v>0</v>
      </c>
      <c r="W31" s="323">
        <f t="shared" si="20"/>
        <v>0</v>
      </c>
      <c r="X31" s="323">
        <f t="shared" si="20"/>
        <v>0</v>
      </c>
      <c r="Y31" s="323">
        <f t="shared" si="20"/>
        <v>0</v>
      </c>
      <c r="Z31" s="323">
        <f t="shared" si="20"/>
        <v>0</v>
      </c>
      <c r="AA31" s="323">
        <f t="shared" si="20"/>
        <v>0</v>
      </c>
      <c r="AB31" s="323">
        <f t="shared" si="20"/>
        <v>0</v>
      </c>
      <c r="AC31" s="323">
        <f t="shared" si="13"/>
        <v>0</v>
      </c>
      <c r="AD31" s="323">
        <f t="shared" si="22"/>
        <v>0</v>
      </c>
      <c r="AE31" s="323">
        <f t="shared" si="22"/>
        <v>0</v>
      </c>
      <c r="AF31" s="323">
        <f t="shared" si="22"/>
        <v>0</v>
      </c>
      <c r="AG31" s="323">
        <f t="shared" si="22"/>
        <v>0</v>
      </c>
      <c r="AH31" s="323">
        <f t="shared" si="22"/>
        <v>0</v>
      </c>
      <c r="AI31" s="323">
        <f t="shared" si="22"/>
        <v>0</v>
      </c>
      <c r="AJ31" s="323">
        <f t="shared" si="22"/>
        <v>0</v>
      </c>
      <c r="AK31" s="323">
        <f t="shared" si="22"/>
        <v>0</v>
      </c>
      <c r="AL31" s="323">
        <f t="shared" si="22"/>
        <v>0</v>
      </c>
      <c r="AM31" s="323">
        <f t="shared" si="22"/>
        <v>0</v>
      </c>
      <c r="AN31" s="323">
        <f t="shared" si="22"/>
        <v>0</v>
      </c>
      <c r="AO31" s="323">
        <f t="shared" si="22"/>
        <v>0</v>
      </c>
      <c r="AP31" s="323">
        <f t="shared" si="22"/>
        <v>0</v>
      </c>
      <c r="AQ31" s="323">
        <f t="shared" si="22"/>
        <v>0</v>
      </c>
      <c r="AR31" s="323">
        <f t="shared" si="22"/>
        <v>0</v>
      </c>
      <c r="AS31" s="323">
        <f t="shared" si="22"/>
        <v>0</v>
      </c>
      <c r="AT31" s="323">
        <f t="shared" si="22"/>
        <v>0</v>
      </c>
      <c r="AU31" s="323">
        <f t="shared" si="22"/>
        <v>0</v>
      </c>
      <c r="AV31" s="323">
        <f t="shared" si="22"/>
        <v>0</v>
      </c>
      <c r="AW31" s="323">
        <f t="shared" si="22"/>
        <v>0</v>
      </c>
      <c r="AX31" s="323">
        <f t="shared" si="22"/>
        <v>0</v>
      </c>
      <c r="AY31" s="323">
        <f t="shared" si="22"/>
        <v>0</v>
      </c>
      <c r="AZ31" s="323">
        <f t="shared" si="22"/>
        <v>0</v>
      </c>
      <c r="BA31" s="323">
        <f t="shared" ref="AD31:BU37" si="23">AND(BA$5&gt;=$H31,BA$5&lt;=$I31)*(BA$6*$J31)</f>
        <v>0</v>
      </c>
      <c r="BB31" s="323">
        <f t="shared" si="23"/>
        <v>0</v>
      </c>
      <c r="BC31" s="323">
        <f t="shared" si="23"/>
        <v>0</v>
      </c>
      <c r="BD31" s="323">
        <f t="shared" si="23"/>
        <v>0</v>
      </c>
      <c r="BE31" s="323">
        <f t="shared" si="23"/>
        <v>0</v>
      </c>
      <c r="BF31" s="323">
        <f t="shared" si="23"/>
        <v>0</v>
      </c>
      <c r="BG31" s="323">
        <f t="shared" si="23"/>
        <v>0</v>
      </c>
      <c r="BH31" s="323">
        <f t="shared" si="23"/>
        <v>0</v>
      </c>
      <c r="BI31" s="323">
        <f t="shared" si="23"/>
        <v>0</v>
      </c>
      <c r="BJ31" s="323">
        <f t="shared" si="23"/>
        <v>0</v>
      </c>
      <c r="BK31" s="323">
        <f t="shared" si="23"/>
        <v>0</v>
      </c>
      <c r="BL31" s="323">
        <f t="shared" si="23"/>
        <v>0</v>
      </c>
      <c r="BM31" s="323">
        <f t="shared" si="23"/>
        <v>0</v>
      </c>
      <c r="BN31" s="323">
        <f t="shared" si="23"/>
        <v>0</v>
      </c>
      <c r="BO31" s="323">
        <f t="shared" si="23"/>
        <v>0</v>
      </c>
      <c r="BP31" s="323">
        <f t="shared" si="23"/>
        <v>0</v>
      </c>
      <c r="BQ31" s="323">
        <f t="shared" si="23"/>
        <v>0</v>
      </c>
      <c r="BR31" s="323">
        <f t="shared" si="23"/>
        <v>0</v>
      </c>
      <c r="BS31" s="323">
        <f t="shared" si="23"/>
        <v>0</v>
      </c>
      <c r="BT31" s="323">
        <f t="shared" si="23"/>
        <v>0</v>
      </c>
      <c r="BU31" s="323">
        <f t="shared" si="23"/>
        <v>0</v>
      </c>
      <c r="BV31" s="324"/>
      <c r="BW31" s="246">
        <f t="shared" si="21"/>
        <v>0</v>
      </c>
      <c r="BX31" s="246">
        <f t="shared" si="21"/>
        <v>0</v>
      </c>
      <c r="BY31" s="246">
        <f t="shared" si="21"/>
        <v>0</v>
      </c>
      <c r="BZ31" s="246">
        <f t="shared" si="21"/>
        <v>0</v>
      </c>
      <c r="CA31" s="246">
        <f t="shared" si="21"/>
        <v>0</v>
      </c>
      <c r="CB31" s="325">
        <f t="shared" si="21"/>
        <v>0</v>
      </c>
      <c r="CC31" s="324"/>
      <c r="CD31" s="324"/>
      <c r="CE31" s="62"/>
      <c r="CF31" s="54"/>
    </row>
    <row r="32" spans="1:84" outlineLevel="1">
      <c r="A32" s="52">
        <f t="shared" si="17"/>
        <v>25</v>
      </c>
      <c r="B32" s="79"/>
      <c r="C32" s="337" t="str">
        <f t="shared" si="9"/>
        <v/>
      </c>
      <c r="D32" s="79"/>
      <c r="E32" s="337" t="str">
        <f t="shared" si="10"/>
        <v/>
      </c>
      <c r="F32" s="74"/>
      <c r="G32" s="75"/>
      <c r="H32" s="76"/>
      <c r="I32" s="76"/>
      <c r="J32" s="77"/>
      <c r="K32" s="339"/>
      <c r="L32" s="323" t="str">
        <f t="shared" si="11"/>
        <v/>
      </c>
      <c r="M32" s="323">
        <f t="shared" si="20"/>
        <v>0</v>
      </c>
      <c r="N32" s="323">
        <f t="shared" si="20"/>
        <v>0</v>
      </c>
      <c r="O32" s="323">
        <f t="shared" si="20"/>
        <v>0</v>
      </c>
      <c r="P32" s="323">
        <f t="shared" si="20"/>
        <v>0</v>
      </c>
      <c r="Q32" s="323">
        <f t="shared" si="20"/>
        <v>0</v>
      </c>
      <c r="R32" s="323">
        <f t="shared" si="20"/>
        <v>0</v>
      </c>
      <c r="S32" s="323">
        <f t="shared" si="20"/>
        <v>0</v>
      </c>
      <c r="T32" s="323">
        <f t="shared" si="20"/>
        <v>0</v>
      </c>
      <c r="U32" s="323">
        <f t="shared" si="20"/>
        <v>0</v>
      </c>
      <c r="V32" s="323">
        <f t="shared" si="20"/>
        <v>0</v>
      </c>
      <c r="W32" s="323">
        <f t="shared" si="20"/>
        <v>0</v>
      </c>
      <c r="X32" s="323">
        <f t="shared" si="20"/>
        <v>0</v>
      </c>
      <c r="Y32" s="323">
        <f t="shared" si="20"/>
        <v>0</v>
      </c>
      <c r="Z32" s="323">
        <f t="shared" si="20"/>
        <v>0</v>
      </c>
      <c r="AA32" s="323">
        <f t="shared" si="20"/>
        <v>0</v>
      </c>
      <c r="AB32" s="323">
        <f t="shared" si="20"/>
        <v>0</v>
      </c>
      <c r="AC32" s="323">
        <f t="shared" si="13"/>
        <v>0</v>
      </c>
      <c r="AD32" s="323">
        <f t="shared" si="23"/>
        <v>0</v>
      </c>
      <c r="AE32" s="323">
        <f t="shared" si="23"/>
        <v>0</v>
      </c>
      <c r="AF32" s="323">
        <f t="shared" si="23"/>
        <v>0</v>
      </c>
      <c r="AG32" s="323">
        <f t="shared" si="23"/>
        <v>0</v>
      </c>
      <c r="AH32" s="323">
        <f t="shared" si="23"/>
        <v>0</v>
      </c>
      <c r="AI32" s="323">
        <f t="shared" si="23"/>
        <v>0</v>
      </c>
      <c r="AJ32" s="323">
        <f t="shared" si="23"/>
        <v>0</v>
      </c>
      <c r="AK32" s="323">
        <f t="shared" si="23"/>
        <v>0</v>
      </c>
      <c r="AL32" s="323">
        <f t="shared" si="23"/>
        <v>0</v>
      </c>
      <c r="AM32" s="323">
        <f t="shared" si="23"/>
        <v>0</v>
      </c>
      <c r="AN32" s="323">
        <f t="shared" si="23"/>
        <v>0</v>
      </c>
      <c r="AO32" s="323">
        <f t="shared" si="23"/>
        <v>0</v>
      </c>
      <c r="AP32" s="323">
        <f t="shared" si="23"/>
        <v>0</v>
      </c>
      <c r="AQ32" s="323">
        <f t="shared" si="23"/>
        <v>0</v>
      </c>
      <c r="AR32" s="323">
        <f t="shared" si="23"/>
        <v>0</v>
      </c>
      <c r="AS32" s="323">
        <f t="shared" si="23"/>
        <v>0</v>
      </c>
      <c r="AT32" s="323">
        <f t="shared" si="23"/>
        <v>0</v>
      </c>
      <c r="AU32" s="323">
        <f t="shared" si="23"/>
        <v>0</v>
      </c>
      <c r="AV32" s="323">
        <f t="shared" si="23"/>
        <v>0</v>
      </c>
      <c r="AW32" s="323">
        <f t="shared" si="23"/>
        <v>0</v>
      </c>
      <c r="AX32" s="323">
        <f t="shared" si="23"/>
        <v>0</v>
      </c>
      <c r="AY32" s="323">
        <f t="shared" si="23"/>
        <v>0</v>
      </c>
      <c r="AZ32" s="323">
        <f t="shared" si="23"/>
        <v>0</v>
      </c>
      <c r="BA32" s="323">
        <f t="shared" si="23"/>
        <v>0</v>
      </c>
      <c r="BB32" s="323">
        <f t="shared" si="23"/>
        <v>0</v>
      </c>
      <c r="BC32" s="323">
        <f t="shared" si="23"/>
        <v>0</v>
      </c>
      <c r="BD32" s="323">
        <f t="shared" si="23"/>
        <v>0</v>
      </c>
      <c r="BE32" s="323">
        <f t="shared" si="23"/>
        <v>0</v>
      </c>
      <c r="BF32" s="323">
        <f t="shared" si="23"/>
        <v>0</v>
      </c>
      <c r="BG32" s="323">
        <f t="shared" si="23"/>
        <v>0</v>
      </c>
      <c r="BH32" s="323">
        <f t="shared" si="23"/>
        <v>0</v>
      </c>
      <c r="BI32" s="323">
        <f t="shared" si="23"/>
        <v>0</v>
      </c>
      <c r="BJ32" s="323">
        <f t="shared" si="23"/>
        <v>0</v>
      </c>
      <c r="BK32" s="323">
        <f t="shared" si="23"/>
        <v>0</v>
      </c>
      <c r="BL32" s="323">
        <f t="shared" si="23"/>
        <v>0</v>
      </c>
      <c r="BM32" s="323">
        <f t="shared" si="23"/>
        <v>0</v>
      </c>
      <c r="BN32" s="323">
        <f t="shared" si="23"/>
        <v>0</v>
      </c>
      <c r="BO32" s="323">
        <f t="shared" si="23"/>
        <v>0</v>
      </c>
      <c r="BP32" s="323">
        <f t="shared" si="23"/>
        <v>0</v>
      </c>
      <c r="BQ32" s="323">
        <f t="shared" si="23"/>
        <v>0</v>
      </c>
      <c r="BR32" s="323">
        <f t="shared" si="23"/>
        <v>0</v>
      </c>
      <c r="BS32" s="323">
        <f t="shared" si="23"/>
        <v>0</v>
      </c>
      <c r="BT32" s="323">
        <f t="shared" si="23"/>
        <v>0</v>
      </c>
      <c r="BU32" s="323">
        <f t="shared" si="23"/>
        <v>0</v>
      </c>
      <c r="BV32" s="324"/>
      <c r="BW32" s="246">
        <f t="shared" si="21"/>
        <v>0</v>
      </c>
      <c r="BX32" s="246">
        <f t="shared" si="21"/>
        <v>0</v>
      </c>
      <c r="BY32" s="246">
        <f t="shared" si="21"/>
        <v>0</v>
      </c>
      <c r="BZ32" s="246">
        <f t="shared" si="21"/>
        <v>0</v>
      </c>
      <c r="CA32" s="246">
        <f t="shared" si="21"/>
        <v>0</v>
      </c>
      <c r="CB32" s="325">
        <f t="shared" si="21"/>
        <v>0</v>
      </c>
      <c r="CC32" s="324"/>
      <c r="CD32" s="324"/>
      <c r="CE32" s="62"/>
      <c r="CF32" s="54"/>
    </row>
    <row r="33" spans="1:84" outlineLevel="1">
      <c r="A33" s="52">
        <f t="shared" si="17"/>
        <v>26</v>
      </c>
      <c r="B33" s="79"/>
      <c r="C33" s="337" t="str">
        <f t="shared" si="9"/>
        <v/>
      </c>
      <c r="D33" s="79"/>
      <c r="E33" s="337" t="str">
        <f t="shared" si="10"/>
        <v/>
      </c>
      <c r="F33" s="74"/>
      <c r="G33" s="75"/>
      <c r="H33" s="76"/>
      <c r="I33" s="76"/>
      <c r="J33" s="77"/>
      <c r="K33" s="339"/>
      <c r="L33" s="323" t="str">
        <f t="shared" si="11"/>
        <v/>
      </c>
      <c r="M33" s="323">
        <f t="shared" si="20"/>
        <v>0</v>
      </c>
      <c r="N33" s="323">
        <f t="shared" si="20"/>
        <v>0</v>
      </c>
      <c r="O33" s="323">
        <f t="shared" si="20"/>
        <v>0</v>
      </c>
      <c r="P33" s="323">
        <f t="shared" si="20"/>
        <v>0</v>
      </c>
      <c r="Q33" s="323">
        <f t="shared" si="20"/>
        <v>0</v>
      </c>
      <c r="R33" s="323">
        <f t="shared" si="20"/>
        <v>0</v>
      </c>
      <c r="S33" s="323">
        <f t="shared" si="20"/>
        <v>0</v>
      </c>
      <c r="T33" s="323">
        <f t="shared" si="20"/>
        <v>0</v>
      </c>
      <c r="U33" s="323">
        <f t="shared" si="20"/>
        <v>0</v>
      </c>
      <c r="V33" s="323">
        <f t="shared" si="20"/>
        <v>0</v>
      </c>
      <c r="W33" s="323">
        <f t="shared" si="20"/>
        <v>0</v>
      </c>
      <c r="X33" s="323">
        <f t="shared" si="20"/>
        <v>0</v>
      </c>
      <c r="Y33" s="323">
        <f t="shared" si="20"/>
        <v>0</v>
      </c>
      <c r="Z33" s="323">
        <f t="shared" si="20"/>
        <v>0</v>
      </c>
      <c r="AA33" s="323">
        <f t="shared" si="20"/>
        <v>0</v>
      </c>
      <c r="AB33" s="323">
        <f t="shared" si="20"/>
        <v>0</v>
      </c>
      <c r="AC33" s="323">
        <f t="shared" si="13"/>
        <v>0</v>
      </c>
      <c r="AD33" s="323">
        <f t="shared" si="23"/>
        <v>0</v>
      </c>
      <c r="AE33" s="323">
        <f t="shared" si="23"/>
        <v>0</v>
      </c>
      <c r="AF33" s="323">
        <f t="shared" si="23"/>
        <v>0</v>
      </c>
      <c r="AG33" s="323">
        <f t="shared" si="23"/>
        <v>0</v>
      </c>
      <c r="AH33" s="323">
        <f t="shared" si="23"/>
        <v>0</v>
      </c>
      <c r="AI33" s="323">
        <f t="shared" si="23"/>
        <v>0</v>
      </c>
      <c r="AJ33" s="323">
        <f t="shared" si="23"/>
        <v>0</v>
      </c>
      <c r="AK33" s="323">
        <f t="shared" si="23"/>
        <v>0</v>
      </c>
      <c r="AL33" s="323">
        <f t="shared" si="23"/>
        <v>0</v>
      </c>
      <c r="AM33" s="323">
        <f t="shared" si="23"/>
        <v>0</v>
      </c>
      <c r="AN33" s="323">
        <f t="shared" si="23"/>
        <v>0</v>
      </c>
      <c r="AO33" s="323">
        <f t="shared" si="23"/>
        <v>0</v>
      </c>
      <c r="AP33" s="323">
        <f t="shared" si="23"/>
        <v>0</v>
      </c>
      <c r="AQ33" s="323">
        <f t="shared" si="23"/>
        <v>0</v>
      </c>
      <c r="AR33" s="323">
        <f t="shared" si="23"/>
        <v>0</v>
      </c>
      <c r="AS33" s="323">
        <f t="shared" si="23"/>
        <v>0</v>
      </c>
      <c r="AT33" s="323">
        <f t="shared" si="23"/>
        <v>0</v>
      </c>
      <c r="AU33" s="323">
        <f t="shared" si="23"/>
        <v>0</v>
      </c>
      <c r="AV33" s="323">
        <f t="shared" si="23"/>
        <v>0</v>
      </c>
      <c r="AW33" s="323">
        <f t="shared" si="23"/>
        <v>0</v>
      </c>
      <c r="AX33" s="323">
        <f t="shared" si="23"/>
        <v>0</v>
      </c>
      <c r="AY33" s="323">
        <f t="shared" si="23"/>
        <v>0</v>
      </c>
      <c r="AZ33" s="323">
        <f t="shared" si="23"/>
        <v>0</v>
      </c>
      <c r="BA33" s="323">
        <f t="shared" si="23"/>
        <v>0</v>
      </c>
      <c r="BB33" s="323">
        <f t="shared" si="23"/>
        <v>0</v>
      </c>
      <c r="BC33" s="323">
        <f t="shared" si="23"/>
        <v>0</v>
      </c>
      <c r="BD33" s="323">
        <f t="shared" si="23"/>
        <v>0</v>
      </c>
      <c r="BE33" s="323">
        <f t="shared" si="23"/>
        <v>0</v>
      </c>
      <c r="BF33" s="323">
        <f t="shared" si="23"/>
        <v>0</v>
      </c>
      <c r="BG33" s="323">
        <f t="shared" si="23"/>
        <v>0</v>
      </c>
      <c r="BH33" s="323">
        <f t="shared" si="23"/>
        <v>0</v>
      </c>
      <c r="BI33" s="323">
        <f t="shared" si="23"/>
        <v>0</v>
      </c>
      <c r="BJ33" s="323">
        <f t="shared" si="23"/>
        <v>0</v>
      </c>
      <c r="BK33" s="323">
        <f t="shared" si="23"/>
        <v>0</v>
      </c>
      <c r="BL33" s="323">
        <f t="shared" si="23"/>
        <v>0</v>
      </c>
      <c r="BM33" s="323">
        <f t="shared" si="23"/>
        <v>0</v>
      </c>
      <c r="BN33" s="323">
        <f t="shared" si="23"/>
        <v>0</v>
      </c>
      <c r="BO33" s="323">
        <f t="shared" si="23"/>
        <v>0</v>
      </c>
      <c r="BP33" s="323">
        <f t="shared" si="23"/>
        <v>0</v>
      </c>
      <c r="BQ33" s="323">
        <f t="shared" si="23"/>
        <v>0</v>
      </c>
      <c r="BR33" s="323">
        <f t="shared" si="23"/>
        <v>0</v>
      </c>
      <c r="BS33" s="323">
        <f t="shared" si="23"/>
        <v>0</v>
      </c>
      <c r="BT33" s="323">
        <f t="shared" si="23"/>
        <v>0</v>
      </c>
      <c r="BU33" s="323">
        <f t="shared" si="23"/>
        <v>0</v>
      </c>
      <c r="BV33" s="324"/>
      <c r="BW33" s="246">
        <f t="shared" si="21"/>
        <v>0</v>
      </c>
      <c r="BX33" s="246">
        <f t="shared" si="21"/>
        <v>0</v>
      </c>
      <c r="BY33" s="246">
        <f t="shared" si="21"/>
        <v>0</v>
      </c>
      <c r="BZ33" s="246">
        <f t="shared" si="21"/>
        <v>0</v>
      </c>
      <c r="CA33" s="246">
        <f t="shared" si="21"/>
        <v>0</v>
      </c>
      <c r="CB33" s="325">
        <f t="shared" si="21"/>
        <v>0</v>
      </c>
      <c r="CC33" s="324"/>
      <c r="CD33" s="324"/>
      <c r="CE33" s="62"/>
      <c r="CF33" s="54"/>
    </row>
    <row r="34" spans="1:84" outlineLevel="1">
      <c r="A34" s="52">
        <f t="shared" si="17"/>
        <v>27</v>
      </c>
      <c r="B34" s="79"/>
      <c r="C34" s="337" t="str">
        <f t="shared" si="9"/>
        <v/>
      </c>
      <c r="D34" s="79"/>
      <c r="E34" s="337" t="str">
        <f t="shared" si="10"/>
        <v/>
      </c>
      <c r="F34" s="74"/>
      <c r="G34" s="75"/>
      <c r="H34" s="76"/>
      <c r="I34" s="76"/>
      <c r="J34" s="77"/>
      <c r="K34" s="339"/>
      <c r="L34" s="323" t="str">
        <f t="shared" si="11"/>
        <v/>
      </c>
      <c r="M34" s="323">
        <f t="shared" si="20"/>
        <v>0</v>
      </c>
      <c r="N34" s="323">
        <f t="shared" si="20"/>
        <v>0</v>
      </c>
      <c r="O34" s="323">
        <f t="shared" si="20"/>
        <v>0</v>
      </c>
      <c r="P34" s="323">
        <f t="shared" si="20"/>
        <v>0</v>
      </c>
      <c r="Q34" s="323">
        <f t="shared" si="20"/>
        <v>0</v>
      </c>
      <c r="R34" s="323">
        <f t="shared" si="20"/>
        <v>0</v>
      </c>
      <c r="S34" s="323">
        <f t="shared" si="20"/>
        <v>0</v>
      </c>
      <c r="T34" s="323">
        <f t="shared" si="20"/>
        <v>0</v>
      </c>
      <c r="U34" s="323">
        <f t="shared" si="20"/>
        <v>0</v>
      </c>
      <c r="V34" s="323">
        <f t="shared" si="20"/>
        <v>0</v>
      </c>
      <c r="W34" s="323">
        <f t="shared" si="20"/>
        <v>0</v>
      </c>
      <c r="X34" s="323">
        <f t="shared" si="20"/>
        <v>0</v>
      </c>
      <c r="Y34" s="323">
        <f t="shared" si="20"/>
        <v>0</v>
      </c>
      <c r="Z34" s="323">
        <f t="shared" si="20"/>
        <v>0</v>
      </c>
      <c r="AA34" s="323">
        <f t="shared" si="20"/>
        <v>0</v>
      </c>
      <c r="AB34" s="323">
        <f t="shared" si="20"/>
        <v>0</v>
      </c>
      <c r="AC34" s="323">
        <f t="shared" si="13"/>
        <v>0</v>
      </c>
      <c r="AD34" s="323">
        <f t="shared" si="23"/>
        <v>0</v>
      </c>
      <c r="AE34" s="323">
        <f t="shared" si="23"/>
        <v>0</v>
      </c>
      <c r="AF34" s="323">
        <f t="shared" si="23"/>
        <v>0</v>
      </c>
      <c r="AG34" s="323">
        <f t="shared" si="23"/>
        <v>0</v>
      </c>
      <c r="AH34" s="323">
        <f t="shared" si="23"/>
        <v>0</v>
      </c>
      <c r="AI34" s="323">
        <f t="shared" si="23"/>
        <v>0</v>
      </c>
      <c r="AJ34" s="323">
        <f t="shared" si="23"/>
        <v>0</v>
      </c>
      <c r="AK34" s="323">
        <f t="shared" si="23"/>
        <v>0</v>
      </c>
      <c r="AL34" s="323">
        <f t="shared" si="23"/>
        <v>0</v>
      </c>
      <c r="AM34" s="323">
        <f t="shared" si="23"/>
        <v>0</v>
      </c>
      <c r="AN34" s="323">
        <f t="shared" si="23"/>
        <v>0</v>
      </c>
      <c r="AO34" s="323">
        <f t="shared" si="23"/>
        <v>0</v>
      </c>
      <c r="AP34" s="323">
        <f t="shared" si="23"/>
        <v>0</v>
      </c>
      <c r="AQ34" s="323">
        <f t="shared" si="23"/>
        <v>0</v>
      </c>
      <c r="AR34" s="323">
        <f t="shared" si="23"/>
        <v>0</v>
      </c>
      <c r="AS34" s="323">
        <f t="shared" si="23"/>
        <v>0</v>
      </c>
      <c r="AT34" s="323">
        <f t="shared" si="23"/>
        <v>0</v>
      </c>
      <c r="AU34" s="323">
        <f t="shared" si="23"/>
        <v>0</v>
      </c>
      <c r="AV34" s="323">
        <f t="shared" si="23"/>
        <v>0</v>
      </c>
      <c r="AW34" s="323">
        <f t="shared" si="23"/>
        <v>0</v>
      </c>
      <c r="AX34" s="323">
        <f t="shared" si="23"/>
        <v>0</v>
      </c>
      <c r="AY34" s="323">
        <f t="shared" si="23"/>
        <v>0</v>
      </c>
      <c r="AZ34" s="323">
        <f t="shared" si="23"/>
        <v>0</v>
      </c>
      <c r="BA34" s="323">
        <f t="shared" si="23"/>
        <v>0</v>
      </c>
      <c r="BB34" s="323">
        <f t="shared" si="23"/>
        <v>0</v>
      </c>
      <c r="BC34" s="323">
        <f t="shared" si="23"/>
        <v>0</v>
      </c>
      <c r="BD34" s="323">
        <f t="shared" si="23"/>
        <v>0</v>
      </c>
      <c r="BE34" s="323">
        <f t="shared" si="23"/>
        <v>0</v>
      </c>
      <c r="BF34" s="323">
        <f t="shared" si="23"/>
        <v>0</v>
      </c>
      <c r="BG34" s="323">
        <f t="shared" si="23"/>
        <v>0</v>
      </c>
      <c r="BH34" s="323">
        <f t="shared" si="23"/>
        <v>0</v>
      </c>
      <c r="BI34" s="323">
        <f t="shared" si="23"/>
        <v>0</v>
      </c>
      <c r="BJ34" s="323">
        <f t="shared" si="23"/>
        <v>0</v>
      </c>
      <c r="BK34" s="323">
        <f t="shared" si="23"/>
        <v>0</v>
      </c>
      <c r="BL34" s="323">
        <f t="shared" si="23"/>
        <v>0</v>
      </c>
      <c r="BM34" s="323">
        <f t="shared" si="23"/>
        <v>0</v>
      </c>
      <c r="BN34" s="323">
        <f t="shared" si="23"/>
        <v>0</v>
      </c>
      <c r="BO34" s="323">
        <f t="shared" si="23"/>
        <v>0</v>
      </c>
      <c r="BP34" s="323">
        <f t="shared" si="23"/>
        <v>0</v>
      </c>
      <c r="BQ34" s="323">
        <f t="shared" si="23"/>
        <v>0</v>
      </c>
      <c r="BR34" s="323">
        <f t="shared" si="23"/>
        <v>0</v>
      </c>
      <c r="BS34" s="323">
        <f t="shared" si="23"/>
        <v>0</v>
      </c>
      <c r="BT34" s="323">
        <f t="shared" si="23"/>
        <v>0</v>
      </c>
      <c r="BU34" s="323">
        <f t="shared" si="23"/>
        <v>0</v>
      </c>
      <c r="BV34" s="324"/>
      <c r="BW34" s="246">
        <f t="shared" si="21"/>
        <v>0</v>
      </c>
      <c r="BX34" s="246">
        <f t="shared" si="21"/>
        <v>0</v>
      </c>
      <c r="BY34" s="246">
        <f t="shared" si="21"/>
        <v>0</v>
      </c>
      <c r="BZ34" s="246">
        <f t="shared" si="21"/>
        <v>0</v>
      </c>
      <c r="CA34" s="246">
        <f t="shared" si="21"/>
        <v>0</v>
      </c>
      <c r="CB34" s="325">
        <f t="shared" si="21"/>
        <v>0</v>
      </c>
      <c r="CC34" s="324"/>
      <c r="CD34" s="324"/>
      <c r="CE34" s="62"/>
      <c r="CF34" s="54"/>
    </row>
    <row r="35" spans="1:84" outlineLevel="1">
      <c r="A35" s="52">
        <f t="shared" si="17"/>
        <v>28</v>
      </c>
      <c r="B35" s="79"/>
      <c r="C35" s="337" t="str">
        <f t="shared" si="9"/>
        <v/>
      </c>
      <c r="D35" s="79"/>
      <c r="E35" s="337" t="str">
        <f t="shared" si="10"/>
        <v/>
      </c>
      <c r="F35" s="74"/>
      <c r="G35" s="75"/>
      <c r="H35" s="76"/>
      <c r="I35" s="76"/>
      <c r="J35" s="77"/>
      <c r="K35" s="339"/>
      <c r="L35" s="323" t="str">
        <f t="shared" si="11"/>
        <v/>
      </c>
      <c r="M35" s="323">
        <f t="shared" si="20"/>
        <v>0</v>
      </c>
      <c r="N35" s="323">
        <f t="shared" si="20"/>
        <v>0</v>
      </c>
      <c r="O35" s="323">
        <f t="shared" si="20"/>
        <v>0</v>
      </c>
      <c r="P35" s="323">
        <f t="shared" si="20"/>
        <v>0</v>
      </c>
      <c r="Q35" s="323">
        <f t="shared" si="20"/>
        <v>0</v>
      </c>
      <c r="R35" s="323">
        <f t="shared" si="20"/>
        <v>0</v>
      </c>
      <c r="S35" s="323">
        <f t="shared" si="20"/>
        <v>0</v>
      </c>
      <c r="T35" s="323">
        <f t="shared" si="20"/>
        <v>0</v>
      </c>
      <c r="U35" s="323">
        <f t="shared" si="20"/>
        <v>0</v>
      </c>
      <c r="V35" s="323">
        <f t="shared" si="20"/>
        <v>0</v>
      </c>
      <c r="W35" s="323">
        <f t="shared" si="20"/>
        <v>0</v>
      </c>
      <c r="X35" s="323">
        <f t="shared" si="20"/>
        <v>0</v>
      </c>
      <c r="Y35" s="323">
        <f t="shared" si="20"/>
        <v>0</v>
      </c>
      <c r="Z35" s="323">
        <f t="shared" si="20"/>
        <v>0</v>
      </c>
      <c r="AA35" s="323">
        <f t="shared" si="20"/>
        <v>0</v>
      </c>
      <c r="AB35" s="323">
        <f t="shared" si="20"/>
        <v>0</v>
      </c>
      <c r="AC35" s="323">
        <f t="shared" si="13"/>
        <v>0</v>
      </c>
      <c r="AD35" s="323">
        <f t="shared" si="23"/>
        <v>0</v>
      </c>
      <c r="AE35" s="323">
        <f t="shared" si="23"/>
        <v>0</v>
      </c>
      <c r="AF35" s="323">
        <f t="shared" si="23"/>
        <v>0</v>
      </c>
      <c r="AG35" s="323">
        <f t="shared" si="23"/>
        <v>0</v>
      </c>
      <c r="AH35" s="323">
        <f t="shared" si="23"/>
        <v>0</v>
      </c>
      <c r="AI35" s="323">
        <f t="shared" si="23"/>
        <v>0</v>
      </c>
      <c r="AJ35" s="323">
        <f t="shared" si="23"/>
        <v>0</v>
      </c>
      <c r="AK35" s="323">
        <f t="shared" si="23"/>
        <v>0</v>
      </c>
      <c r="AL35" s="323">
        <f t="shared" si="23"/>
        <v>0</v>
      </c>
      <c r="AM35" s="323">
        <f t="shared" si="23"/>
        <v>0</v>
      </c>
      <c r="AN35" s="323">
        <f t="shared" si="23"/>
        <v>0</v>
      </c>
      <c r="AO35" s="323">
        <f t="shared" si="23"/>
        <v>0</v>
      </c>
      <c r="AP35" s="323">
        <f t="shared" si="23"/>
        <v>0</v>
      </c>
      <c r="AQ35" s="323">
        <f t="shared" si="23"/>
        <v>0</v>
      </c>
      <c r="AR35" s="323">
        <f t="shared" si="23"/>
        <v>0</v>
      </c>
      <c r="AS35" s="323">
        <f t="shared" si="23"/>
        <v>0</v>
      </c>
      <c r="AT35" s="323">
        <f t="shared" si="23"/>
        <v>0</v>
      </c>
      <c r="AU35" s="323">
        <f t="shared" si="23"/>
        <v>0</v>
      </c>
      <c r="AV35" s="323">
        <f t="shared" si="23"/>
        <v>0</v>
      </c>
      <c r="AW35" s="323">
        <f t="shared" si="23"/>
        <v>0</v>
      </c>
      <c r="AX35" s="323">
        <f t="shared" si="23"/>
        <v>0</v>
      </c>
      <c r="AY35" s="323">
        <f t="shared" si="23"/>
        <v>0</v>
      </c>
      <c r="AZ35" s="323">
        <f t="shared" si="23"/>
        <v>0</v>
      </c>
      <c r="BA35" s="323">
        <f t="shared" si="23"/>
        <v>0</v>
      </c>
      <c r="BB35" s="323">
        <f t="shared" si="23"/>
        <v>0</v>
      </c>
      <c r="BC35" s="323">
        <f t="shared" si="23"/>
        <v>0</v>
      </c>
      <c r="BD35" s="323">
        <f t="shared" si="23"/>
        <v>0</v>
      </c>
      <c r="BE35" s="323">
        <f t="shared" si="23"/>
        <v>0</v>
      </c>
      <c r="BF35" s="323">
        <f t="shared" si="23"/>
        <v>0</v>
      </c>
      <c r="BG35" s="323">
        <f t="shared" si="23"/>
        <v>0</v>
      </c>
      <c r="BH35" s="323">
        <f t="shared" si="23"/>
        <v>0</v>
      </c>
      <c r="BI35" s="323">
        <f t="shared" si="23"/>
        <v>0</v>
      </c>
      <c r="BJ35" s="323">
        <f t="shared" si="23"/>
        <v>0</v>
      </c>
      <c r="BK35" s="323">
        <f t="shared" si="23"/>
        <v>0</v>
      </c>
      <c r="BL35" s="323">
        <f t="shared" si="23"/>
        <v>0</v>
      </c>
      <c r="BM35" s="323">
        <f t="shared" si="23"/>
        <v>0</v>
      </c>
      <c r="BN35" s="323">
        <f t="shared" si="23"/>
        <v>0</v>
      </c>
      <c r="BO35" s="323">
        <f t="shared" si="23"/>
        <v>0</v>
      </c>
      <c r="BP35" s="323">
        <f t="shared" si="23"/>
        <v>0</v>
      </c>
      <c r="BQ35" s="323">
        <f t="shared" si="23"/>
        <v>0</v>
      </c>
      <c r="BR35" s="323">
        <f t="shared" si="23"/>
        <v>0</v>
      </c>
      <c r="BS35" s="323">
        <f t="shared" si="23"/>
        <v>0</v>
      </c>
      <c r="BT35" s="323">
        <f t="shared" si="23"/>
        <v>0</v>
      </c>
      <c r="BU35" s="323">
        <f t="shared" si="23"/>
        <v>0</v>
      </c>
      <c r="BV35" s="324"/>
      <c r="BW35" s="246">
        <f t="shared" si="21"/>
        <v>0</v>
      </c>
      <c r="BX35" s="246">
        <f t="shared" si="21"/>
        <v>0</v>
      </c>
      <c r="BY35" s="246">
        <f t="shared" si="21"/>
        <v>0</v>
      </c>
      <c r="BZ35" s="246">
        <f t="shared" si="21"/>
        <v>0</v>
      </c>
      <c r="CA35" s="246">
        <f t="shared" si="21"/>
        <v>0</v>
      </c>
      <c r="CB35" s="325">
        <f t="shared" si="21"/>
        <v>0</v>
      </c>
      <c r="CC35" s="324"/>
      <c r="CD35" s="324"/>
      <c r="CE35" s="62"/>
      <c r="CF35" s="54"/>
    </row>
    <row r="36" spans="1:84" outlineLevel="1">
      <c r="A36" s="52">
        <f t="shared" si="17"/>
        <v>29</v>
      </c>
      <c r="B36" s="79"/>
      <c r="C36" s="337" t="str">
        <f t="shared" si="9"/>
        <v/>
      </c>
      <c r="D36" s="79"/>
      <c r="E36" s="337" t="str">
        <f t="shared" si="10"/>
        <v/>
      </c>
      <c r="F36" s="74"/>
      <c r="G36" s="75"/>
      <c r="H36" s="76"/>
      <c r="I36" s="76"/>
      <c r="J36" s="77"/>
      <c r="K36" s="339"/>
      <c r="L36" s="323" t="str">
        <f t="shared" si="11"/>
        <v/>
      </c>
      <c r="M36" s="323">
        <f t="shared" si="20"/>
        <v>0</v>
      </c>
      <c r="N36" s="323">
        <f t="shared" si="20"/>
        <v>0</v>
      </c>
      <c r="O36" s="323">
        <f t="shared" si="20"/>
        <v>0</v>
      </c>
      <c r="P36" s="323">
        <f t="shared" si="20"/>
        <v>0</v>
      </c>
      <c r="Q36" s="323">
        <f t="shared" si="20"/>
        <v>0</v>
      </c>
      <c r="R36" s="323">
        <f t="shared" si="20"/>
        <v>0</v>
      </c>
      <c r="S36" s="323">
        <f t="shared" si="20"/>
        <v>0</v>
      </c>
      <c r="T36" s="323">
        <f t="shared" si="20"/>
        <v>0</v>
      </c>
      <c r="U36" s="323">
        <f t="shared" si="20"/>
        <v>0</v>
      </c>
      <c r="V36" s="323">
        <f t="shared" si="20"/>
        <v>0</v>
      </c>
      <c r="W36" s="323">
        <f t="shared" si="20"/>
        <v>0</v>
      </c>
      <c r="X36" s="323">
        <f t="shared" si="20"/>
        <v>0</v>
      </c>
      <c r="Y36" s="323">
        <f t="shared" si="20"/>
        <v>0</v>
      </c>
      <c r="Z36" s="323">
        <f t="shared" si="20"/>
        <v>0</v>
      </c>
      <c r="AA36" s="323">
        <f t="shared" si="20"/>
        <v>0</v>
      </c>
      <c r="AB36" s="323">
        <f t="shared" si="20"/>
        <v>0</v>
      </c>
      <c r="AC36" s="323">
        <f t="shared" si="13"/>
        <v>0</v>
      </c>
      <c r="AD36" s="323">
        <f t="shared" si="23"/>
        <v>0</v>
      </c>
      <c r="AE36" s="323">
        <f t="shared" si="23"/>
        <v>0</v>
      </c>
      <c r="AF36" s="323">
        <f t="shared" si="23"/>
        <v>0</v>
      </c>
      <c r="AG36" s="323">
        <f t="shared" si="23"/>
        <v>0</v>
      </c>
      <c r="AH36" s="323">
        <f t="shared" si="23"/>
        <v>0</v>
      </c>
      <c r="AI36" s="323">
        <f t="shared" si="23"/>
        <v>0</v>
      </c>
      <c r="AJ36" s="323">
        <f t="shared" si="23"/>
        <v>0</v>
      </c>
      <c r="AK36" s="323">
        <f t="shared" si="23"/>
        <v>0</v>
      </c>
      <c r="AL36" s="323">
        <f t="shared" si="23"/>
        <v>0</v>
      </c>
      <c r="AM36" s="323">
        <f t="shared" si="23"/>
        <v>0</v>
      </c>
      <c r="AN36" s="323">
        <f t="shared" si="23"/>
        <v>0</v>
      </c>
      <c r="AO36" s="323">
        <f t="shared" si="23"/>
        <v>0</v>
      </c>
      <c r="AP36" s="323">
        <f t="shared" si="23"/>
        <v>0</v>
      </c>
      <c r="AQ36" s="323">
        <f t="shared" si="23"/>
        <v>0</v>
      </c>
      <c r="AR36" s="323">
        <f t="shared" si="23"/>
        <v>0</v>
      </c>
      <c r="AS36" s="323">
        <f t="shared" si="23"/>
        <v>0</v>
      </c>
      <c r="AT36" s="323">
        <f t="shared" si="23"/>
        <v>0</v>
      </c>
      <c r="AU36" s="323">
        <f t="shared" si="23"/>
        <v>0</v>
      </c>
      <c r="AV36" s="323">
        <f t="shared" si="23"/>
        <v>0</v>
      </c>
      <c r="AW36" s="323">
        <f t="shared" si="23"/>
        <v>0</v>
      </c>
      <c r="AX36" s="323">
        <f t="shared" si="23"/>
        <v>0</v>
      </c>
      <c r="AY36" s="323">
        <f t="shared" si="23"/>
        <v>0</v>
      </c>
      <c r="AZ36" s="323">
        <f t="shared" si="23"/>
        <v>0</v>
      </c>
      <c r="BA36" s="323">
        <f t="shared" si="23"/>
        <v>0</v>
      </c>
      <c r="BB36" s="323">
        <f t="shared" si="23"/>
        <v>0</v>
      </c>
      <c r="BC36" s="323">
        <f t="shared" si="23"/>
        <v>0</v>
      </c>
      <c r="BD36" s="323">
        <f t="shared" si="23"/>
        <v>0</v>
      </c>
      <c r="BE36" s="323">
        <f t="shared" si="23"/>
        <v>0</v>
      </c>
      <c r="BF36" s="323">
        <f t="shared" si="23"/>
        <v>0</v>
      </c>
      <c r="BG36" s="323">
        <f t="shared" si="23"/>
        <v>0</v>
      </c>
      <c r="BH36" s="323">
        <f t="shared" si="23"/>
        <v>0</v>
      </c>
      <c r="BI36" s="323">
        <f t="shared" si="23"/>
        <v>0</v>
      </c>
      <c r="BJ36" s="323">
        <f t="shared" si="23"/>
        <v>0</v>
      </c>
      <c r="BK36" s="323">
        <f t="shared" si="23"/>
        <v>0</v>
      </c>
      <c r="BL36" s="323">
        <f t="shared" si="23"/>
        <v>0</v>
      </c>
      <c r="BM36" s="323">
        <f t="shared" si="23"/>
        <v>0</v>
      </c>
      <c r="BN36" s="323">
        <f t="shared" si="23"/>
        <v>0</v>
      </c>
      <c r="BO36" s="323">
        <f t="shared" si="23"/>
        <v>0</v>
      </c>
      <c r="BP36" s="323">
        <f t="shared" si="23"/>
        <v>0</v>
      </c>
      <c r="BQ36" s="323">
        <f t="shared" si="23"/>
        <v>0</v>
      </c>
      <c r="BR36" s="323">
        <f t="shared" si="23"/>
        <v>0</v>
      </c>
      <c r="BS36" s="323">
        <f t="shared" si="23"/>
        <v>0</v>
      </c>
      <c r="BT36" s="323">
        <f t="shared" si="23"/>
        <v>0</v>
      </c>
      <c r="BU36" s="323">
        <f t="shared" si="23"/>
        <v>0</v>
      </c>
      <c r="BV36" s="324"/>
      <c r="BW36" s="246">
        <f t="shared" si="21"/>
        <v>0</v>
      </c>
      <c r="BX36" s="246">
        <f t="shared" si="21"/>
        <v>0</v>
      </c>
      <c r="BY36" s="246">
        <f t="shared" si="21"/>
        <v>0</v>
      </c>
      <c r="BZ36" s="246">
        <f t="shared" si="21"/>
        <v>0</v>
      </c>
      <c r="CA36" s="246">
        <f t="shared" si="21"/>
        <v>0</v>
      </c>
      <c r="CB36" s="325">
        <f t="shared" si="21"/>
        <v>0</v>
      </c>
      <c r="CC36" s="324"/>
      <c r="CD36" s="324"/>
      <c r="CE36" s="62"/>
      <c r="CF36" s="54"/>
    </row>
    <row r="37" spans="1:84" outlineLevel="1">
      <c r="A37" s="52">
        <f t="shared" si="17"/>
        <v>30</v>
      </c>
      <c r="B37" s="79"/>
      <c r="C37" s="337" t="str">
        <f t="shared" si="9"/>
        <v/>
      </c>
      <c r="D37" s="79"/>
      <c r="E37" s="337" t="str">
        <f t="shared" si="10"/>
        <v/>
      </c>
      <c r="F37" s="74"/>
      <c r="G37" s="75"/>
      <c r="H37" s="76"/>
      <c r="I37" s="76"/>
      <c r="J37" s="77"/>
      <c r="K37" s="339"/>
      <c r="L37" s="323" t="str">
        <f t="shared" si="11"/>
        <v/>
      </c>
      <c r="M37" s="323">
        <f t="shared" si="20"/>
        <v>0</v>
      </c>
      <c r="N37" s="323">
        <f t="shared" si="20"/>
        <v>0</v>
      </c>
      <c r="O37" s="323">
        <f t="shared" si="20"/>
        <v>0</v>
      </c>
      <c r="P37" s="323">
        <f t="shared" si="20"/>
        <v>0</v>
      </c>
      <c r="Q37" s="323">
        <f t="shared" si="20"/>
        <v>0</v>
      </c>
      <c r="R37" s="323">
        <f t="shared" si="20"/>
        <v>0</v>
      </c>
      <c r="S37" s="323">
        <f t="shared" si="20"/>
        <v>0</v>
      </c>
      <c r="T37" s="323">
        <f t="shared" si="20"/>
        <v>0</v>
      </c>
      <c r="U37" s="323">
        <f t="shared" si="20"/>
        <v>0</v>
      </c>
      <c r="V37" s="323">
        <f t="shared" si="20"/>
        <v>0</v>
      </c>
      <c r="W37" s="323">
        <f t="shared" si="20"/>
        <v>0</v>
      </c>
      <c r="X37" s="323">
        <f t="shared" si="20"/>
        <v>0</v>
      </c>
      <c r="Y37" s="323">
        <f t="shared" si="20"/>
        <v>0</v>
      </c>
      <c r="Z37" s="323">
        <f t="shared" si="20"/>
        <v>0</v>
      </c>
      <c r="AA37" s="323">
        <f t="shared" si="20"/>
        <v>0</v>
      </c>
      <c r="AB37" s="323">
        <f t="shared" si="20"/>
        <v>0</v>
      </c>
      <c r="AC37" s="323">
        <f t="shared" si="13"/>
        <v>0</v>
      </c>
      <c r="AD37" s="323">
        <f t="shared" si="23"/>
        <v>0</v>
      </c>
      <c r="AE37" s="323">
        <f t="shared" si="23"/>
        <v>0</v>
      </c>
      <c r="AF37" s="323">
        <f t="shared" si="23"/>
        <v>0</v>
      </c>
      <c r="AG37" s="323">
        <f t="shared" si="23"/>
        <v>0</v>
      </c>
      <c r="AH37" s="323">
        <f t="shared" si="23"/>
        <v>0</v>
      </c>
      <c r="AI37" s="323">
        <f t="shared" si="23"/>
        <v>0</v>
      </c>
      <c r="AJ37" s="323">
        <f t="shared" si="23"/>
        <v>0</v>
      </c>
      <c r="AK37" s="323">
        <f t="shared" si="23"/>
        <v>0</v>
      </c>
      <c r="AL37" s="323">
        <f t="shared" si="23"/>
        <v>0</v>
      </c>
      <c r="AM37" s="323">
        <f t="shared" si="23"/>
        <v>0</v>
      </c>
      <c r="AN37" s="323">
        <f t="shared" si="23"/>
        <v>0</v>
      </c>
      <c r="AO37" s="323">
        <f t="shared" si="23"/>
        <v>0</v>
      </c>
      <c r="AP37" s="323">
        <f t="shared" si="23"/>
        <v>0</v>
      </c>
      <c r="AQ37" s="323">
        <f t="shared" si="23"/>
        <v>0</v>
      </c>
      <c r="AR37" s="323">
        <f t="shared" ref="AD37:BU43" si="24">AND(AR$5&gt;=$H37,AR$5&lt;=$I37)*(AR$6*$J37)</f>
        <v>0</v>
      </c>
      <c r="AS37" s="323">
        <f t="shared" si="24"/>
        <v>0</v>
      </c>
      <c r="AT37" s="323">
        <f t="shared" si="24"/>
        <v>0</v>
      </c>
      <c r="AU37" s="323">
        <f t="shared" si="24"/>
        <v>0</v>
      </c>
      <c r="AV37" s="323">
        <f t="shared" si="24"/>
        <v>0</v>
      </c>
      <c r="AW37" s="323">
        <f t="shared" si="24"/>
        <v>0</v>
      </c>
      <c r="AX37" s="323">
        <f t="shared" si="24"/>
        <v>0</v>
      </c>
      <c r="AY37" s="323">
        <f t="shared" si="24"/>
        <v>0</v>
      </c>
      <c r="AZ37" s="323">
        <f t="shared" si="24"/>
        <v>0</v>
      </c>
      <c r="BA37" s="323">
        <f t="shared" si="24"/>
        <v>0</v>
      </c>
      <c r="BB37" s="323">
        <f t="shared" si="24"/>
        <v>0</v>
      </c>
      <c r="BC37" s="323">
        <f t="shared" si="24"/>
        <v>0</v>
      </c>
      <c r="BD37" s="323">
        <f t="shared" si="24"/>
        <v>0</v>
      </c>
      <c r="BE37" s="323">
        <f t="shared" si="24"/>
        <v>0</v>
      </c>
      <c r="BF37" s="323">
        <f t="shared" si="24"/>
        <v>0</v>
      </c>
      <c r="BG37" s="323">
        <f t="shared" si="24"/>
        <v>0</v>
      </c>
      <c r="BH37" s="323">
        <f t="shared" si="24"/>
        <v>0</v>
      </c>
      <c r="BI37" s="323">
        <f t="shared" si="24"/>
        <v>0</v>
      </c>
      <c r="BJ37" s="323">
        <f t="shared" si="24"/>
        <v>0</v>
      </c>
      <c r="BK37" s="323">
        <f t="shared" si="24"/>
        <v>0</v>
      </c>
      <c r="BL37" s="323">
        <f t="shared" si="24"/>
        <v>0</v>
      </c>
      <c r="BM37" s="323">
        <f t="shared" si="24"/>
        <v>0</v>
      </c>
      <c r="BN37" s="323">
        <f t="shared" si="24"/>
        <v>0</v>
      </c>
      <c r="BO37" s="323">
        <f t="shared" si="24"/>
        <v>0</v>
      </c>
      <c r="BP37" s="323">
        <f t="shared" si="24"/>
        <v>0</v>
      </c>
      <c r="BQ37" s="323">
        <f t="shared" si="24"/>
        <v>0</v>
      </c>
      <c r="BR37" s="323">
        <f t="shared" si="24"/>
        <v>0</v>
      </c>
      <c r="BS37" s="323">
        <f t="shared" si="24"/>
        <v>0</v>
      </c>
      <c r="BT37" s="323">
        <f t="shared" si="24"/>
        <v>0</v>
      </c>
      <c r="BU37" s="323">
        <f t="shared" si="24"/>
        <v>0</v>
      </c>
      <c r="BV37" s="324"/>
      <c r="BW37" s="246">
        <f t="shared" si="21"/>
        <v>0</v>
      </c>
      <c r="BX37" s="246">
        <f t="shared" si="21"/>
        <v>0</v>
      </c>
      <c r="BY37" s="246">
        <f t="shared" si="21"/>
        <v>0</v>
      </c>
      <c r="BZ37" s="246">
        <f t="shared" si="21"/>
        <v>0</v>
      </c>
      <c r="CA37" s="246">
        <f t="shared" si="21"/>
        <v>0</v>
      </c>
      <c r="CB37" s="325">
        <f t="shared" si="21"/>
        <v>0</v>
      </c>
      <c r="CC37" s="324"/>
      <c r="CD37" s="324"/>
      <c r="CE37" s="62"/>
      <c r="CF37" s="54"/>
    </row>
    <row r="38" spans="1:84" outlineLevel="1">
      <c r="A38" s="52">
        <f t="shared" si="17"/>
        <v>31</v>
      </c>
      <c r="B38" s="79"/>
      <c r="C38" s="337" t="str">
        <f t="shared" si="9"/>
        <v/>
      </c>
      <c r="D38" s="79"/>
      <c r="E38" s="337" t="str">
        <f t="shared" si="10"/>
        <v/>
      </c>
      <c r="F38" s="74"/>
      <c r="G38" s="75"/>
      <c r="H38" s="76"/>
      <c r="I38" s="76"/>
      <c r="J38" s="77"/>
      <c r="K38" s="339"/>
      <c r="L38" s="323" t="str">
        <f t="shared" si="11"/>
        <v/>
      </c>
      <c r="M38" s="323">
        <f t="shared" si="20"/>
        <v>0</v>
      </c>
      <c r="N38" s="323">
        <f t="shared" si="20"/>
        <v>0</v>
      </c>
      <c r="O38" s="323">
        <f t="shared" si="20"/>
        <v>0</v>
      </c>
      <c r="P38" s="323">
        <f t="shared" si="20"/>
        <v>0</v>
      </c>
      <c r="Q38" s="323">
        <f t="shared" si="20"/>
        <v>0</v>
      </c>
      <c r="R38" s="323">
        <f t="shared" si="20"/>
        <v>0</v>
      </c>
      <c r="S38" s="323">
        <f t="shared" si="20"/>
        <v>0</v>
      </c>
      <c r="T38" s="323">
        <f t="shared" si="20"/>
        <v>0</v>
      </c>
      <c r="U38" s="323">
        <f t="shared" si="20"/>
        <v>0</v>
      </c>
      <c r="V38" s="323">
        <f t="shared" si="20"/>
        <v>0</v>
      </c>
      <c r="W38" s="323">
        <f t="shared" si="20"/>
        <v>0</v>
      </c>
      <c r="X38" s="323">
        <f t="shared" si="20"/>
        <v>0</v>
      </c>
      <c r="Y38" s="323">
        <f t="shared" si="20"/>
        <v>0</v>
      </c>
      <c r="Z38" s="323">
        <f t="shared" si="20"/>
        <v>0</v>
      </c>
      <c r="AA38" s="323">
        <f t="shared" si="20"/>
        <v>0</v>
      </c>
      <c r="AB38" s="323">
        <f t="shared" si="20"/>
        <v>0</v>
      </c>
      <c r="AC38" s="323">
        <f t="shared" si="13"/>
        <v>0</v>
      </c>
      <c r="AD38" s="323">
        <f t="shared" si="24"/>
        <v>0</v>
      </c>
      <c r="AE38" s="323">
        <f t="shared" si="24"/>
        <v>0</v>
      </c>
      <c r="AF38" s="323">
        <f t="shared" si="24"/>
        <v>0</v>
      </c>
      <c r="AG38" s="323">
        <f t="shared" si="24"/>
        <v>0</v>
      </c>
      <c r="AH38" s="323">
        <f t="shared" si="24"/>
        <v>0</v>
      </c>
      <c r="AI38" s="323">
        <f t="shared" si="24"/>
        <v>0</v>
      </c>
      <c r="AJ38" s="323">
        <f t="shared" si="24"/>
        <v>0</v>
      </c>
      <c r="AK38" s="323">
        <f t="shared" si="24"/>
        <v>0</v>
      </c>
      <c r="AL38" s="323">
        <f t="shared" si="24"/>
        <v>0</v>
      </c>
      <c r="AM38" s="323">
        <f t="shared" si="24"/>
        <v>0</v>
      </c>
      <c r="AN38" s="323">
        <f t="shared" si="24"/>
        <v>0</v>
      </c>
      <c r="AO38" s="323">
        <f t="shared" si="24"/>
        <v>0</v>
      </c>
      <c r="AP38" s="323">
        <f t="shared" si="24"/>
        <v>0</v>
      </c>
      <c r="AQ38" s="323">
        <f t="shared" si="24"/>
        <v>0</v>
      </c>
      <c r="AR38" s="323">
        <f t="shared" si="24"/>
        <v>0</v>
      </c>
      <c r="AS38" s="323">
        <f t="shared" si="24"/>
        <v>0</v>
      </c>
      <c r="AT38" s="323">
        <f t="shared" si="24"/>
        <v>0</v>
      </c>
      <c r="AU38" s="323">
        <f t="shared" si="24"/>
        <v>0</v>
      </c>
      <c r="AV38" s="323">
        <f t="shared" si="24"/>
        <v>0</v>
      </c>
      <c r="AW38" s="323">
        <f t="shared" si="24"/>
        <v>0</v>
      </c>
      <c r="AX38" s="323">
        <f t="shared" si="24"/>
        <v>0</v>
      </c>
      <c r="AY38" s="323">
        <f t="shared" si="24"/>
        <v>0</v>
      </c>
      <c r="AZ38" s="323">
        <f t="shared" si="24"/>
        <v>0</v>
      </c>
      <c r="BA38" s="323">
        <f t="shared" si="24"/>
        <v>0</v>
      </c>
      <c r="BB38" s="323">
        <f t="shared" si="24"/>
        <v>0</v>
      </c>
      <c r="BC38" s="323">
        <f t="shared" si="24"/>
        <v>0</v>
      </c>
      <c r="BD38" s="323">
        <f t="shared" si="24"/>
        <v>0</v>
      </c>
      <c r="BE38" s="323">
        <f t="shared" si="24"/>
        <v>0</v>
      </c>
      <c r="BF38" s="323">
        <f t="shared" si="24"/>
        <v>0</v>
      </c>
      <c r="BG38" s="323">
        <f t="shared" si="24"/>
        <v>0</v>
      </c>
      <c r="BH38" s="323">
        <f t="shared" si="24"/>
        <v>0</v>
      </c>
      <c r="BI38" s="323">
        <f t="shared" si="24"/>
        <v>0</v>
      </c>
      <c r="BJ38" s="323">
        <f t="shared" si="24"/>
        <v>0</v>
      </c>
      <c r="BK38" s="323">
        <f t="shared" si="24"/>
        <v>0</v>
      </c>
      <c r="BL38" s="323">
        <f t="shared" si="24"/>
        <v>0</v>
      </c>
      <c r="BM38" s="323">
        <f t="shared" si="24"/>
        <v>0</v>
      </c>
      <c r="BN38" s="323">
        <f t="shared" si="24"/>
        <v>0</v>
      </c>
      <c r="BO38" s="323">
        <f t="shared" si="24"/>
        <v>0</v>
      </c>
      <c r="BP38" s="323">
        <f t="shared" si="24"/>
        <v>0</v>
      </c>
      <c r="BQ38" s="323">
        <f t="shared" si="24"/>
        <v>0</v>
      </c>
      <c r="BR38" s="323">
        <f t="shared" si="24"/>
        <v>0</v>
      </c>
      <c r="BS38" s="323">
        <f t="shared" si="24"/>
        <v>0</v>
      </c>
      <c r="BT38" s="323">
        <f t="shared" si="24"/>
        <v>0</v>
      </c>
      <c r="BU38" s="323">
        <f t="shared" si="24"/>
        <v>0</v>
      </c>
      <c r="BV38" s="324"/>
      <c r="BW38" s="246">
        <f t="shared" si="21"/>
        <v>0</v>
      </c>
      <c r="BX38" s="246">
        <f t="shared" si="21"/>
        <v>0</v>
      </c>
      <c r="BY38" s="246">
        <f t="shared" si="21"/>
        <v>0</v>
      </c>
      <c r="BZ38" s="246">
        <f t="shared" si="21"/>
        <v>0</v>
      </c>
      <c r="CA38" s="246">
        <f t="shared" si="21"/>
        <v>0</v>
      </c>
      <c r="CB38" s="325">
        <f t="shared" si="21"/>
        <v>0</v>
      </c>
      <c r="CC38" s="324"/>
      <c r="CD38" s="324"/>
      <c r="CE38" s="62"/>
      <c r="CF38" s="54"/>
    </row>
    <row r="39" spans="1:84" outlineLevel="1">
      <c r="A39" s="52">
        <f t="shared" si="17"/>
        <v>32</v>
      </c>
      <c r="B39" s="79"/>
      <c r="C39" s="337" t="str">
        <f t="shared" si="9"/>
        <v/>
      </c>
      <c r="D39" s="79"/>
      <c r="E39" s="337" t="str">
        <f t="shared" si="10"/>
        <v/>
      </c>
      <c r="F39" s="74"/>
      <c r="G39" s="75"/>
      <c r="H39" s="76"/>
      <c r="I39" s="76"/>
      <c r="J39" s="77"/>
      <c r="K39" s="339"/>
      <c r="L39" s="323" t="str">
        <f t="shared" si="11"/>
        <v/>
      </c>
      <c r="M39" s="323">
        <f t="shared" ref="M39:AB54" si="25">AND(M$5&gt;=$H39,M$5&lt;=$I39)*(M$6*$J39)</f>
        <v>0</v>
      </c>
      <c r="N39" s="323">
        <f t="shared" si="25"/>
        <v>0</v>
      </c>
      <c r="O39" s="323">
        <f t="shared" si="25"/>
        <v>0</v>
      </c>
      <c r="P39" s="323">
        <f t="shared" si="25"/>
        <v>0</v>
      </c>
      <c r="Q39" s="323">
        <f t="shared" si="25"/>
        <v>0</v>
      </c>
      <c r="R39" s="323">
        <f t="shared" si="25"/>
        <v>0</v>
      </c>
      <c r="S39" s="323">
        <f t="shared" si="25"/>
        <v>0</v>
      </c>
      <c r="T39" s="323">
        <f t="shared" si="25"/>
        <v>0</v>
      </c>
      <c r="U39" s="323">
        <f t="shared" si="25"/>
        <v>0</v>
      </c>
      <c r="V39" s="323">
        <f t="shared" si="25"/>
        <v>0</v>
      </c>
      <c r="W39" s="323">
        <f t="shared" si="25"/>
        <v>0</v>
      </c>
      <c r="X39" s="323">
        <f t="shared" si="25"/>
        <v>0</v>
      </c>
      <c r="Y39" s="323">
        <f t="shared" si="25"/>
        <v>0</v>
      </c>
      <c r="Z39" s="323">
        <f t="shared" si="25"/>
        <v>0</v>
      </c>
      <c r="AA39" s="323">
        <f t="shared" si="25"/>
        <v>0</v>
      </c>
      <c r="AB39" s="323">
        <f t="shared" si="25"/>
        <v>0</v>
      </c>
      <c r="AC39" s="323">
        <f t="shared" si="13"/>
        <v>0</v>
      </c>
      <c r="AD39" s="323">
        <f t="shared" si="24"/>
        <v>0</v>
      </c>
      <c r="AE39" s="323">
        <f t="shared" si="24"/>
        <v>0</v>
      </c>
      <c r="AF39" s="323">
        <f t="shared" si="24"/>
        <v>0</v>
      </c>
      <c r="AG39" s="323">
        <f t="shared" si="24"/>
        <v>0</v>
      </c>
      <c r="AH39" s="323">
        <f t="shared" si="24"/>
        <v>0</v>
      </c>
      <c r="AI39" s="323">
        <f t="shared" si="24"/>
        <v>0</v>
      </c>
      <c r="AJ39" s="323">
        <f t="shared" si="24"/>
        <v>0</v>
      </c>
      <c r="AK39" s="323">
        <f t="shared" si="24"/>
        <v>0</v>
      </c>
      <c r="AL39" s="323">
        <f t="shared" si="24"/>
        <v>0</v>
      </c>
      <c r="AM39" s="323">
        <f t="shared" si="24"/>
        <v>0</v>
      </c>
      <c r="AN39" s="323">
        <f t="shared" si="24"/>
        <v>0</v>
      </c>
      <c r="AO39" s="323">
        <f t="shared" si="24"/>
        <v>0</v>
      </c>
      <c r="AP39" s="323">
        <f t="shared" si="24"/>
        <v>0</v>
      </c>
      <c r="AQ39" s="323">
        <f t="shared" si="24"/>
        <v>0</v>
      </c>
      <c r="AR39" s="323">
        <f t="shared" si="24"/>
        <v>0</v>
      </c>
      <c r="AS39" s="323">
        <f t="shared" si="24"/>
        <v>0</v>
      </c>
      <c r="AT39" s="323">
        <f t="shared" si="24"/>
        <v>0</v>
      </c>
      <c r="AU39" s="323">
        <f t="shared" si="24"/>
        <v>0</v>
      </c>
      <c r="AV39" s="323">
        <f t="shared" si="24"/>
        <v>0</v>
      </c>
      <c r="AW39" s="323">
        <f t="shared" si="24"/>
        <v>0</v>
      </c>
      <c r="AX39" s="323">
        <f t="shared" si="24"/>
        <v>0</v>
      </c>
      <c r="AY39" s="323">
        <f t="shared" si="24"/>
        <v>0</v>
      </c>
      <c r="AZ39" s="323">
        <f t="shared" si="24"/>
        <v>0</v>
      </c>
      <c r="BA39" s="323">
        <f t="shared" si="24"/>
        <v>0</v>
      </c>
      <c r="BB39" s="323">
        <f t="shared" si="24"/>
        <v>0</v>
      </c>
      <c r="BC39" s="323">
        <f t="shared" si="24"/>
        <v>0</v>
      </c>
      <c r="BD39" s="323">
        <f t="shared" si="24"/>
        <v>0</v>
      </c>
      <c r="BE39" s="323">
        <f t="shared" si="24"/>
        <v>0</v>
      </c>
      <c r="BF39" s="323">
        <f t="shared" si="24"/>
        <v>0</v>
      </c>
      <c r="BG39" s="323">
        <f t="shared" si="24"/>
        <v>0</v>
      </c>
      <c r="BH39" s="323">
        <f t="shared" si="24"/>
        <v>0</v>
      </c>
      <c r="BI39" s="323">
        <f t="shared" si="24"/>
        <v>0</v>
      </c>
      <c r="BJ39" s="323">
        <f t="shared" si="24"/>
        <v>0</v>
      </c>
      <c r="BK39" s="323">
        <f t="shared" si="24"/>
        <v>0</v>
      </c>
      <c r="BL39" s="323">
        <f t="shared" si="24"/>
        <v>0</v>
      </c>
      <c r="BM39" s="323">
        <f t="shared" si="24"/>
        <v>0</v>
      </c>
      <c r="BN39" s="323">
        <f t="shared" si="24"/>
        <v>0</v>
      </c>
      <c r="BO39" s="323">
        <f t="shared" si="24"/>
        <v>0</v>
      </c>
      <c r="BP39" s="323">
        <f t="shared" si="24"/>
        <v>0</v>
      </c>
      <c r="BQ39" s="323">
        <f t="shared" si="24"/>
        <v>0</v>
      </c>
      <c r="BR39" s="323">
        <f t="shared" si="24"/>
        <v>0</v>
      </c>
      <c r="BS39" s="323">
        <f t="shared" si="24"/>
        <v>0</v>
      </c>
      <c r="BT39" s="323">
        <f t="shared" si="24"/>
        <v>0</v>
      </c>
      <c r="BU39" s="323">
        <f t="shared" si="24"/>
        <v>0</v>
      </c>
      <c r="BV39" s="324"/>
      <c r="BW39" s="246">
        <f t="shared" si="21"/>
        <v>0</v>
      </c>
      <c r="BX39" s="246">
        <f t="shared" si="21"/>
        <v>0</v>
      </c>
      <c r="BY39" s="246">
        <f t="shared" si="21"/>
        <v>0</v>
      </c>
      <c r="BZ39" s="246">
        <f t="shared" si="21"/>
        <v>0</v>
      </c>
      <c r="CA39" s="246">
        <f t="shared" si="21"/>
        <v>0</v>
      </c>
      <c r="CB39" s="325">
        <f t="shared" si="21"/>
        <v>0</v>
      </c>
      <c r="CC39" s="324"/>
      <c r="CD39" s="324"/>
      <c r="CE39" s="62"/>
      <c r="CF39" s="54"/>
    </row>
    <row r="40" spans="1:84" outlineLevel="1">
      <c r="A40" s="52">
        <f t="shared" si="17"/>
        <v>33</v>
      </c>
      <c r="B40" s="79"/>
      <c r="C40" s="337" t="str">
        <f t="shared" ref="C40:C71" si="26">IFERROR(INDEX(MS_Name,MATCH(B40,MS_Ref,0)),"")</f>
        <v/>
      </c>
      <c r="D40" s="79"/>
      <c r="E40" s="337" t="str">
        <f t="shared" ref="E40:E71" si="27">IFERROR(INDEX(WP_Name,MATCH(D40,WP_Ref,0)),"")</f>
        <v/>
      </c>
      <c r="F40" s="74"/>
      <c r="G40" s="75"/>
      <c r="H40" s="76"/>
      <c r="I40" s="76"/>
      <c r="J40" s="77"/>
      <c r="K40" s="339"/>
      <c r="L40" s="323" t="str">
        <f t="shared" ref="L40:L71" si="28">IFERROR(INDEX(Day_Rate,MATCH(F40,Res_Grade,0)),"")</f>
        <v/>
      </c>
      <c r="M40" s="323">
        <f t="shared" si="25"/>
        <v>0</v>
      </c>
      <c r="N40" s="323">
        <f t="shared" si="25"/>
        <v>0</v>
      </c>
      <c r="O40" s="323">
        <f t="shared" si="25"/>
        <v>0</v>
      </c>
      <c r="P40" s="323">
        <f t="shared" si="25"/>
        <v>0</v>
      </c>
      <c r="Q40" s="323">
        <f t="shared" si="25"/>
        <v>0</v>
      </c>
      <c r="R40" s="323">
        <f t="shared" si="25"/>
        <v>0</v>
      </c>
      <c r="S40" s="323">
        <f t="shared" si="25"/>
        <v>0</v>
      </c>
      <c r="T40" s="323">
        <f t="shared" si="25"/>
        <v>0</v>
      </c>
      <c r="U40" s="323">
        <f t="shared" si="25"/>
        <v>0</v>
      </c>
      <c r="V40" s="323">
        <f t="shared" si="25"/>
        <v>0</v>
      </c>
      <c r="W40" s="323">
        <f t="shared" si="25"/>
        <v>0</v>
      </c>
      <c r="X40" s="323">
        <f t="shared" si="25"/>
        <v>0</v>
      </c>
      <c r="Y40" s="323">
        <f t="shared" si="25"/>
        <v>0</v>
      </c>
      <c r="Z40" s="323">
        <f t="shared" si="25"/>
        <v>0</v>
      </c>
      <c r="AA40" s="323">
        <f t="shared" si="25"/>
        <v>0</v>
      </c>
      <c r="AB40" s="323">
        <f t="shared" si="25"/>
        <v>0</v>
      </c>
      <c r="AC40" s="323">
        <f t="shared" ref="AC40:AC71" si="29">AND(AC$5&gt;=$H40,AC$5&lt;=$I40)*(AC$6*$J40)</f>
        <v>0</v>
      </c>
      <c r="AD40" s="323">
        <f t="shared" si="24"/>
        <v>0</v>
      </c>
      <c r="AE40" s="323">
        <f t="shared" si="24"/>
        <v>0</v>
      </c>
      <c r="AF40" s="323">
        <f t="shared" si="24"/>
        <v>0</v>
      </c>
      <c r="AG40" s="323">
        <f t="shared" si="24"/>
        <v>0</v>
      </c>
      <c r="AH40" s="323">
        <f t="shared" si="24"/>
        <v>0</v>
      </c>
      <c r="AI40" s="323">
        <f t="shared" si="24"/>
        <v>0</v>
      </c>
      <c r="AJ40" s="323">
        <f t="shared" si="24"/>
        <v>0</v>
      </c>
      <c r="AK40" s="323">
        <f t="shared" si="24"/>
        <v>0</v>
      </c>
      <c r="AL40" s="323">
        <f t="shared" si="24"/>
        <v>0</v>
      </c>
      <c r="AM40" s="323">
        <f t="shared" si="24"/>
        <v>0</v>
      </c>
      <c r="AN40" s="323">
        <f t="shared" si="24"/>
        <v>0</v>
      </c>
      <c r="AO40" s="323">
        <f t="shared" si="24"/>
        <v>0</v>
      </c>
      <c r="AP40" s="323">
        <f t="shared" si="24"/>
        <v>0</v>
      </c>
      <c r="AQ40" s="323">
        <f t="shared" si="24"/>
        <v>0</v>
      </c>
      <c r="AR40" s="323">
        <f t="shared" si="24"/>
        <v>0</v>
      </c>
      <c r="AS40" s="323">
        <f t="shared" si="24"/>
        <v>0</v>
      </c>
      <c r="AT40" s="323">
        <f t="shared" si="24"/>
        <v>0</v>
      </c>
      <c r="AU40" s="323">
        <f t="shared" si="24"/>
        <v>0</v>
      </c>
      <c r="AV40" s="323">
        <f t="shared" si="24"/>
        <v>0</v>
      </c>
      <c r="AW40" s="323">
        <f t="shared" si="24"/>
        <v>0</v>
      </c>
      <c r="AX40" s="323">
        <f t="shared" si="24"/>
        <v>0</v>
      </c>
      <c r="AY40" s="323">
        <f t="shared" si="24"/>
        <v>0</v>
      </c>
      <c r="AZ40" s="323">
        <f t="shared" si="24"/>
        <v>0</v>
      </c>
      <c r="BA40" s="323">
        <f t="shared" si="24"/>
        <v>0</v>
      </c>
      <c r="BB40" s="323">
        <f t="shared" si="24"/>
        <v>0</v>
      </c>
      <c r="BC40" s="323">
        <f t="shared" si="24"/>
        <v>0</v>
      </c>
      <c r="BD40" s="323">
        <f t="shared" si="24"/>
        <v>0</v>
      </c>
      <c r="BE40" s="323">
        <f t="shared" si="24"/>
        <v>0</v>
      </c>
      <c r="BF40" s="323">
        <f t="shared" si="24"/>
        <v>0</v>
      </c>
      <c r="BG40" s="323">
        <f t="shared" si="24"/>
        <v>0</v>
      </c>
      <c r="BH40" s="323">
        <f t="shared" si="24"/>
        <v>0</v>
      </c>
      <c r="BI40" s="323">
        <f t="shared" si="24"/>
        <v>0</v>
      </c>
      <c r="BJ40" s="323">
        <f t="shared" si="24"/>
        <v>0</v>
      </c>
      <c r="BK40" s="323">
        <f t="shared" si="24"/>
        <v>0</v>
      </c>
      <c r="BL40" s="323">
        <f t="shared" si="24"/>
        <v>0</v>
      </c>
      <c r="BM40" s="323">
        <f t="shared" si="24"/>
        <v>0</v>
      </c>
      <c r="BN40" s="323">
        <f t="shared" si="24"/>
        <v>0</v>
      </c>
      <c r="BO40" s="323">
        <f t="shared" si="24"/>
        <v>0</v>
      </c>
      <c r="BP40" s="323">
        <f t="shared" si="24"/>
        <v>0</v>
      </c>
      <c r="BQ40" s="323">
        <f t="shared" si="24"/>
        <v>0</v>
      </c>
      <c r="BR40" s="323">
        <f t="shared" si="24"/>
        <v>0</v>
      </c>
      <c r="BS40" s="323">
        <f t="shared" si="24"/>
        <v>0</v>
      </c>
      <c r="BT40" s="323">
        <f t="shared" si="24"/>
        <v>0</v>
      </c>
      <c r="BU40" s="323">
        <f t="shared" si="24"/>
        <v>0</v>
      </c>
      <c r="BV40" s="324"/>
      <c r="BW40" s="246">
        <f t="shared" ref="BW40:CB55" si="30">SUMPRODUCT(  N( $M$98:$BU$98 &gt;= BW$98), N( $M$99:$BU$99 &lt;= BW$99 ), $M40:$BU40 )</f>
        <v>0</v>
      </c>
      <c r="BX40" s="246">
        <f t="shared" si="30"/>
        <v>0</v>
      </c>
      <c r="BY40" s="246">
        <f t="shared" si="30"/>
        <v>0</v>
      </c>
      <c r="BZ40" s="246">
        <f t="shared" si="30"/>
        <v>0</v>
      </c>
      <c r="CA40" s="246">
        <f t="shared" si="30"/>
        <v>0</v>
      </c>
      <c r="CB40" s="325">
        <f t="shared" si="30"/>
        <v>0</v>
      </c>
      <c r="CC40" s="324"/>
      <c r="CD40" s="324"/>
      <c r="CE40" s="62"/>
      <c r="CF40" s="54"/>
    </row>
    <row r="41" spans="1:84" outlineLevel="1">
      <c r="A41" s="52">
        <f t="shared" si="17"/>
        <v>34</v>
      </c>
      <c r="B41" s="79"/>
      <c r="C41" s="337" t="str">
        <f t="shared" si="26"/>
        <v/>
      </c>
      <c r="D41" s="79"/>
      <c r="E41" s="337" t="str">
        <f t="shared" si="27"/>
        <v/>
      </c>
      <c r="F41" s="74"/>
      <c r="G41" s="75"/>
      <c r="H41" s="76"/>
      <c r="I41" s="76"/>
      <c r="J41" s="77"/>
      <c r="K41" s="339"/>
      <c r="L41" s="323" t="str">
        <f t="shared" si="28"/>
        <v/>
      </c>
      <c r="M41" s="323">
        <f t="shared" si="25"/>
        <v>0</v>
      </c>
      <c r="N41" s="323">
        <f t="shared" si="25"/>
        <v>0</v>
      </c>
      <c r="O41" s="323">
        <f t="shared" si="25"/>
        <v>0</v>
      </c>
      <c r="P41" s="323">
        <f t="shared" si="25"/>
        <v>0</v>
      </c>
      <c r="Q41" s="323">
        <f t="shared" si="25"/>
        <v>0</v>
      </c>
      <c r="R41" s="323">
        <f t="shared" si="25"/>
        <v>0</v>
      </c>
      <c r="S41" s="323">
        <f t="shared" si="25"/>
        <v>0</v>
      </c>
      <c r="T41" s="323">
        <f t="shared" si="25"/>
        <v>0</v>
      </c>
      <c r="U41" s="323">
        <f t="shared" si="25"/>
        <v>0</v>
      </c>
      <c r="V41" s="323">
        <f t="shared" si="25"/>
        <v>0</v>
      </c>
      <c r="W41" s="323">
        <f t="shared" si="25"/>
        <v>0</v>
      </c>
      <c r="X41" s="323">
        <f t="shared" si="25"/>
        <v>0</v>
      </c>
      <c r="Y41" s="323">
        <f t="shared" si="25"/>
        <v>0</v>
      </c>
      <c r="Z41" s="323">
        <f t="shared" si="25"/>
        <v>0</v>
      </c>
      <c r="AA41" s="323">
        <f t="shared" si="25"/>
        <v>0</v>
      </c>
      <c r="AB41" s="323">
        <f t="shared" si="25"/>
        <v>0</v>
      </c>
      <c r="AC41" s="323">
        <f t="shared" si="29"/>
        <v>0</v>
      </c>
      <c r="AD41" s="323">
        <f t="shared" si="24"/>
        <v>0</v>
      </c>
      <c r="AE41" s="323">
        <f t="shared" si="24"/>
        <v>0</v>
      </c>
      <c r="AF41" s="323">
        <f t="shared" si="24"/>
        <v>0</v>
      </c>
      <c r="AG41" s="323">
        <f t="shared" si="24"/>
        <v>0</v>
      </c>
      <c r="AH41" s="323">
        <f t="shared" si="24"/>
        <v>0</v>
      </c>
      <c r="AI41" s="323">
        <f t="shared" si="24"/>
        <v>0</v>
      </c>
      <c r="AJ41" s="323">
        <f t="shared" si="24"/>
        <v>0</v>
      </c>
      <c r="AK41" s="323">
        <f t="shared" si="24"/>
        <v>0</v>
      </c>
      <c r="AL41" s="323">
        <f t="shared" si="24"/>
        <v>0</v>
      </c>
      <c r="AM41" s="323">
        <f t="shared" si="24"/>
        <v>0</v>
      </c>
      <c r="AN41" s="323">
        <f t="shared" si="24"/>
        <v>0</v>
      </c>
      <c r="AO41" s="323">
        <f t="shared" si="24"/>
        <v>0</v>
      </c>
      <c r="AP41" s="323">
        <f t="shared" si="24"/>
        <v>0</v>
      </c>
      <c r="AQ41" s="323">
        <f t="shared" si="24"/>
        <v>0</v>
      </c>
      <c r="AR41" s="323">
        <f t="shared" si="24"/>
        <v>0</v>
      </c>
      <c r="AS41" s="323">
        <f t="shared" si="24"/>
        <v>0</v>
      </c>
      <c r="AT41" s="323">
        <f t="shared" si="24"/>
        <v>0</v>
      </c>
      <c r="AU41" s="323">
        <f t="shared" si="24"/>
        <v>0</v>
      </c>
      <c r="AV41" s="323">
        <f t="shared" si="24"/>
        <v>0</v>
      </c>
      <c r="AW41" s="323">
        <f t="shared" si="24"/>
        <v>0</v>
      </c>
      <c r="AX41" s="323">
        <f t="shared" si="24"/>
        <v>0</v>
      </c>
      <c r="AY41" s="323">
        <f t="shared" si="24"/>
        <v>0</v>
      </c>
      <c r="AZ41" s="323">
        <f t="shared" si="24"/>
        <v>0</v>
      </c>
      <c r="BA41" s="323">
        <f t="shared" si="24"/>
        <v>0</v>
      </c>
      <c r="BB41" s="323">
        <f t="shared" si="24"/>
        <v>0</v>
      </c>
      <c r="BC41" s="323">
        <f t="shared" si="24"/>
        <v>0</v>
      </c>
      <c r="BD41" s="323">
        <f t="shared" si="24"/>
        <v>0</v>
      </c>
      <c r="BE41" s="323">
        <f t="shared" si="24"/>
        <v>0</v>
      </c>
      <c r="BF41" s="323">
        <f t="shared" si="24"/>
        <v>0</v>
      </c>
      <c r="BG41" s="323">
        <f t="shared" si="24"/>
        <v>0</v>
      </c>
      <c r="BH41" s="323">
        <f t="shared" si="24"/>
        <v>0</v>
      </c>
      <c r="BI41" s="323">
        <f t="shared" si="24"/>
        <v>0</v>
      </c>
      <c r="BJ41" s="323">
        <f t="shared" si="24"/>
        <v>0</v>
      </c>
      <c r="BK41" s="323">
        <f t="shared" si="24"/>
        <v>0</v>
      </c>
      <c r="BL41" s="323">
        <f t="shared" si="24"/>
        <v>0</v>
      </c>
      <c r="BM41" s="323">
        <f t="shared" si="24"/>
        <v>0</v>
      </c>
      <c r="BN41" s="323">
        <f t="shared" si="24"/>
        <v>0</v>
      </c>
      <c r="BO41" s="323">
        <f t="shared" si="24"/>
        <v>0</v>
      </c>
      <c r="BP41" s="323">
        <f t="shared" si="24"/>
        <v>0</v>
      </c>
      <c r="BQ41" s="323">
        <f t="shared" si="24"/>
        <v>0</v>
      </c>
      <c r="BR41" s="323">
        <f t="shared" si="24"/>
        <v>0</v>
      </c>
      <c r="BS41" s="323">
        <f t="shared" si="24"/>
        <v>0</v>
      </c>
      <c r="BT41" s="323">
        <f t="shared" si="24"/>
        <v>0</v>
      </c>
      <c r="BU41" s="323">
        <f t="shared" si="24"/>
        <v>0</v>
      </c>
      <c r="BV41" s="324"/>
      <c r="BW41" s="246">
        <f t="shared" si="30"/>
        <v>0</v>
      </c>
      <c r="BX41" s="246">
        <f t="shared" si="30"/>
        <v>0</v>
      </c>
      <c r="BY41" s="246">
        <f t="shared" si="30"/>
        <v>0</v>
      </c>
      <c r="BZ41" s="246">
        <f t="shared" si="30"/>
        <v>0</v>
      </c>
      <c r="CA41" s="246">
        <f t="shared" si="30"/>
        <v>0</v>
      </c>
      <c r="CB41" s="325">
        <f t="shared" si="30"/>
        <v>0</v>
      </c>
      <c r="CC41" s="324"/>
      <c r="CD41" s="324"/>
      <c r="CE41" s="62"/>
      <c r="CF41" s="54"/>
    </row>
    <row r="42" spans="1:84" outlineLevel="1">
      <c r="A42" s="52">
        <f t="shared" si="17"/>
        <v>35</v>
      </c>
      <c r="B42" s="79"/>
      <c r="C42" s="337" t="str">
        <f t="shared" si="26"/>
        <v/>
      </c>
      <c r="D42" s="79"/>
      <c r="E42" s="337" t="str">
        <f t="shared" si="27"/>
        <v/>
      </c>
      <c r="F42" s="74"/>
      <c r="G42" s="75"/>
      <c r="H42" s="76"/>
      <c r="I42" s="76"/>
      <c r="J42" s="77"/>
      <c r="K42" s="339"/>
      <c r="L42" s="323" t="str">
        <f t="shared" si="28"/>
        <v/>
      </c>
      <c r="M42" s="323">
        <f t="shared" si="25"/>
        <v>0</v>
      </c>
      <c r="N42" s="323">
        <f t="shared" si="25"/>
        <v>0</v>
      </c>
      <c r="O42" s="323">
        <f t="shared" si="25"/>
        <v>0</v>
      </c>
      <c r="P42" s="323">
        <f t="shared" si="25"/>
        <v>0</v>
      </c>
      <c r="Q42" s="323">
        <f t="shared" si="25"/>
        <v>0</v>
      </c>
      <c r="R42" s="323">
        <f t="shared" si="25"/>
        <v>0</v>
      </c>
      <c r="S42" s="323">
        <f t="shared" si="25"/>
        <v>0</v>
      </c>
      <c r="T42" s="323">
        <f t="shared" si="25"/>
        <v>0</v>
      </c>
      <c r="U42" s="323">
        <f t="shared" si="25"/>
        <v>0</v>
      </c>
      <c r="V42" s="323">
        <f t="shared" si="25"/>
        <v>0</v>
      </c>
      <c r="W42" s="323">
        <f t="shared" si="25"/>
        <v>0</v>
      </c>
      <c r="X42" s="323">
        <f t="shared" si="25"/>
        <v>0</v>
      </c>
      <c r="Y42" s="323">
        <f t="shared" si="25"/>
        <v>0</v>
      </c>
      <c r="Z42" s="323">
        <f t="shared" si="25"/>
        <v>0</v>
      </c>
      <c r="AA42" s="323">
        <f t="shared" si="25"/>
        <v>0</v>
      </c>
      <c r="AB42" s="323">
        <f t="shared" si="25"/>
        <v>0</v>
      </c>
      <c r="AC42" s="323">
        <f t="shared" si="29"/>
        <v>0</v>
      </c>
      <c r="AD42" s="323">
        <f t="shared" si="24"/>
        <v>0</v>
      </c>
      <c r="AE42" s="323">
        <f t="shared" si="24"/>
        <v>0</v>
      </c>
      <c r="AF42" s="323">
        <f t="shared" si="24"/>
        <v>0</v>
      </c>
      <c r="AG42" s="323">
        <f t="shared" si="24"/>
        <v>0</v>
      </c>
      <c r="AH42" s="323">
        <f t="shared" si="24"/>
        <v>0</v>
      </c>
      <c r="AI42" s="323">
        <f t="shared" si="24"/>
        <v>0</v>
      </c>
      <c r="AJ42" s="323">
        <f t="shared" si="24"/>
        <v>0</v>
      </c>
      <c r="AK42" s="323">
        <f t="shared" si="24"/>
        <v>0</v>
      </c>
      <c r="AL42" s="323">
        <f t="shared" si="24"/>
        <v>0</v>
      </c>
      <c r="AM42" s="323">
        <f t="shared" si="24"/>
        <v>0</v>
      </c>
      <c r="AN42" s="323">
        <f t="shared" si="24"/>
        <v>0</v>
      </c>
      <c r="AO42" s="323">
        <f t="shared" si="24"/>
        <v>0</v>
      </c>
      <c r="AP42" s="323">
        <f t="shared" si="24"/>
        <v>0</v>
      </c>
      <c r="AQ42" s="323">
        <f t="shared" si="24"/>
        <v>0</v>
      </c>
      <c r="AR42" s="323">
        <f t="shared" si="24"/>
        <v>0</v>
      </c>
      <c r="AS42" s="323">
        <f t="shared" si="24"/>
        <v>0</v>
      </c>
      <c r="AT42" s="323">
        <f t="shared" si="24"/>
        <v>0</v>
      </c>
      <c r="AU42" s="323">
        <f t="shared" si="24"/>
        <v>0</v>
      </c>
      <c r="AV42" s="323">
        <f t="shared" si="24"/>
        <v>0</v>
      </c>
      <c r="AW42" s="323">
        <f t="shared" si="24"/>
        <v>0</v>
      </c>
      <c r="AX42" s="323">
        <f t="shared" si="24"/>
        <v>0</v>
      </c>
      <c r="AY42" s="323">
        <f t="shared" si="24"/>
        <v>0</v>
      </c>
      <c r="AZ42" s="323">
        <f t="shared" si="24"/>
        <v>0</v>
      </c>
      <c r="BA42" s="323">
        <f t="shared" si="24"/>
        <v>0</v>
      </c>
      <c r="BB42" s="323">
        <f t="shared" si="24"/>
        <v>0</v>
      </c>
      <c r="BC42" s="323">
        <f t="shared" si="24"/>
        <v>0</v>
      </c>
      <c r="BD42" s="323">
        <f t="shared" si="24"/>
        <v>0</v>
      </c>
      <c r="BE42" s="323">
        <f t="shared" si="24"/>
        <v>0</v>
      </c>
      <c r="BF42" s="323">
        <f t="shared" si="24"/>
        <v>0</v>
      </c>
      <c r="BG42" s="323">
        <f t="shared" si="24"/>
        <v>0</v>
      </c>
      <c r="BH42" s="323">
        <f t="shared" si="24"/>
        <v>0</v>
      </c>
      <c r="BI42" s="323">
        <f t="shared" si="24"/>
        <v>0</v>
      </c>
      <c r="BJ42" s="323">
        <f t="shared" si="24"/>
        <v>0</v>
      </c>
      <c r="BK42" s="323">
        <f t="shared" si="24"/>
        <v>0</v>
      </c>
      <c r="BL42" s="323">
        <f t="shared" si="24"/>
        <v>0</v>
      </c>
      <c r="BM42" s="323">
        <f t="shared" si="24"/>
        <v>0</v>
      </c>
      <c r="BN42" s="323">
        <f t="shared" si="24"/>
        <v>0</v>
      </c>
      <c r="BO42" s="323">
        <f t="shared" si="24"/>
        <v>0</v>
      </c>
      <c r="BP42" s="323">
        <f t="shared" si="24"/>
        <v>0</v>
      </c>
      <c r="BQ42" s="323">
        <f t="shared" si="24"/>
        <v>0</v>
      </c>
      <c r="BR42" s="323">
        <f t="shared" si="24"/>
        <v>0</v>
      </c>
      <c r="BS42" s="323">
        <f t="shared" si="24"/>
        <v>0</v>
      </c>
      <c r="BT42" s="323">
        <f t="shared" si="24"/>
        <v>0</v>
      </c>
      <c r="BU42" s="323">
        <f t="shared" si="24"/>
        <v>0</v>
      </c>
      <c r="BV42" s="324"/>
      <c r="BW42" s="246">
        <f t="shared" si="30"/>
        <v>0</v>
      </c>
      <c r="BX42" s="246">
        <f t="shared" si="30"/>
        <v>0</v>
      </c>
      <c r="BY42" s="246">
        <f t="shared" si="30"/>
        <v>0</v>
      </c>
      <c r="BZ42" s="246">
        <f t="shared" si="30"/>
        <v>0</v>
      </c>
      <c r="CA42" s="246">
        <f t="shared" si="30"/>
        <v>0</v>
      </c>
      <c r="CB42" s="325">
        <f t="shared" si="30"/>
        <v>0</v>
      </c>
      <c r="CC42" s="324"/>
      <c r="CD42" s="324"/>
      <c r="CE42" s="62"/>
      <c r="CF42" s="54"/>
    </row>
    <row r="43" spans="1:84" outlineLevel="1">
      <c r="A43" s="52">
        <f t="shared" si="17"/>
        <v>36</v>
      </c>
      <c r="B43" s="79"/>
      <c r="C43" s="337" t="str">
        <f t="shared" si="26"/>
        <v/>
      </c>
      <c r="D43" s="79"/>
      <c r="E43" s="337" t="str">
        <f t="shared" si="27"/>
        <v/>
      </c>
      <c r="F43" s="74"/>
      <c r="G43" s="75"/>
      <c r="H43" s="76"/>
      <c r="I43" s="76"/>
      <c r="J43" s="77"/>
      <c r="K43" s="339"/>
      <c r="L43" s="323" t="str">
        <f t="shared" si="28"/>
        <v/>
      </c>
      <c r="M43" s="323">
        <f t="shared" si="25"/>
        <v>0</v>
      </c>
      <c r="N43" s="323">
        <f t="shared" si="25"/>
        <v>0</v>
      </c>
      <c r="O43" s="323">
        <f t="shared" si="25"/>
        <v>0</v>
      </c>
      <c r="P43" s="323">
        <f t="shared" si="25"/>
        <v>0</v>
      </c>
      <c r="Q43" s="323">
        <f t="shared" si="25"/>
        <v>0</v>
      </c>
      <c r="R43" s="323">
        <f t="shared" si="25"/>
        <v>0</v>
      </c>
      <c r="S43" s="323">
        <f t="shared" si="25"/>
        <v>0</v>
      </c>
      <c r="T43" s="323">
        <f t="shared" si="25"/>
        <v>0</v>
      </c>
      <c r="U43" s="323">
        <f t="shared" si="25"/>
        <v>0</v>
      </c>
      <c r="V43" s="323">
        <f t="shared" si="25"/>
        <v>0</v>
      </c>
      <c r="W43" s="323">
        <f t="shared" si="25"/>
        <v>0</v>
      </c>
      <c r="X43" s="323">
        <f t="shared" si="25"/>
        <v>0</v>
      </c>
      <c r="Y43" s="323">
        <f t="shared" si="25"/>
        <v>0</v>
      </c>
      <c r="Z43" s="323">
        <f t="shared" si="25"/>
        <v>0</v>
      </c>
      <c r="AA43" s="323">
        <f t="shared" si="25"/>
        <v>0</v>
      </c>
      <c r="AB43" s="323">
        <f t="shared" si="25"/>
        <v>0</v>
      </c>
      <c r="AC43" s="323">
        <f t="shared" si="29"/>
        <v>0</v>
      </c>
      <c r="AD43" s="323">
        <f t="shared" si="24"/>
        <v>0</v>
      </c>
      <c r="AE43" s="323">
        <f t="shared" si="24"/>
        <v>0</v>
      </c>
      <c r="AF43" s="323">
        <f t="shared" si="24"/>
        <v>0</v>
      </c>
      <c r="AG43" s="323">
        <f t="shared" si="24"/>
        <v>0</v>
      </c>
      <c r="AH43" s="323">
        <f t="shared" si="24"/>
        <v>0</v>
      </c>
      <c r="AI43" s="323">
        <f t="shared" ref="AD43:BU48" si="31">AND(AI$5&gt;=$H43,AI$5&lt;=$I43)*(AI$6*$J43)</f>
        <v>0</v>
      </c>
      <c r="AJ43" s="323">
        <f t="shared" si="31"/>
        <v>0</v>
      </c>
      <c r="AK43" s="323">
        <f t="shared" si="31"/>
        <v>0</v>
      </c>
      <c r="AL43" s="323">
        <f t="shared" si="31"/>
        <v>0</v>
      </c>
      <c r="AM43" s="323">
        <f t="shared" si="31"/>
        <v>0</v>
      </c>
      <c r="AN43" s="323">
        <f t="shared" si="31"/>
        <v>0</v>
      </c>
      <c r="AO43" s="323">
        <f t="shared" si="31"/>
        <v>0</v>
      </c>
      <c r="AP43" s="323">
        <f t="shared" si="31"/>
        <v>0</v>
      </c>
      <c r="AQ43" s="323">
        <f t="shared" si="31"/>
        <v>0</v>
      </c>
      <c r="AR43" s="323">
        <f t="shared" si="31"/>
        <v>0</v>
      </c>
      <c r="AS43" s="323">
        <f t="shared" si="31"/>
        <v>0</v>
      </c>
      <c r="AT43" s="323">
        <f t="shared" si="31"/>
        <v>0</v>
      </c>
      <c r="AU43" s="323">
        <f t="shared" si="31"/>
        <v>0</v>
      </c>
      <c r="AV43" s="323">
        <f t="shared" si="31"/>
        <v>0</v>
      </c>
      <c r="AW43" s="323">
        <f t="shared" si="31"/>
        <v>0</v>
      </c>
      <c r="AX43" s="323">
        <f t="shared" si="31"/>
        <v>0</v>
      </c>
      <c r="AY43" s="323">
        <f t="shared" si="31"/>
        <v>0</v>
      </c>
      <c r="AZ43" s="323">
        <f t="shared" si="31"/>
        <v>0</v>
      </c>
      <c r="BA43" s="323">
        <f t="shared" si="31"/>
        <v>0</v>
      </c>
      <c r="BB43" s="323">
        <f t="shared" si="31"/>
        <v>0</v>
      </c>
      <c r="BC43" s="323">
        <f t="shared" si="31"/>
        <v>0</v>
      </c>
      <c r="BD43" s="323">
        <f t="shared" si="31"/>
        <v>0</v>
      </c>
      <c r="BE43" s="323">
        <f t="shared" si="31"/>
        <v>0</v>
      </c>
      <c r="BF43" s="323">
        <f t="shared" si="31"/>
        <v>0</v>
      </c>
      <c r="BG43" s="323">
        <f t="shared" si="31"/>
        <v>0</v>
      </c>
      <c r="BH43" s="323">
        <f t="shared" si="31"/>
        <v>0</v>
      </c>
      <c r="BI43" s="323">
        <f t="shared" si="31"/>
        <v>0</v>
      </c>
      <c r="BJ43" s="323">
        <f t="shared" si="31"/>
        <v>0</v>
      </c>
      <c r="BK43" s="323">
        <f t="shared" si="31"/>
        <v>0</v>
      </c>
      <c r="BL43" s="323">
        <f t="shared" si="31"/>
        <v>0</v>
      </c>
      <c r="BM43" s="323">
        <f t="shared" si="31"/>
        <v>0</v>
      </c>
      <c r="BN43" s="323">
        <f t="shared" si="31"/>
        <v>0</v>
      </c>
      <c r="BO43" s="323">
        <f t="shared" si="31"/>
        <v>0</v>
      </c>
      <c r="BP43" s="323">
        <f t="shared" si="31"/>
        <v>0</v>
      </c>
      <c r="BQ43" s="323">
        <f t="shared" si="31"/>
        <v>0</v>
      </c>
      <c r="BR43" s="323">
        <f t="shared" si="31"/>
        <v>0</v>
      </c>
      <c r="BS43" s="323">
        <f t="shared" si="31"/>
        <v>0</v>
      </c>
      <c r="BT43" s="323">
        <f t="shared" si="31"/>
        <v>0</v>
      </c>
      <c r="BU43" s="323">
        <f t="shared" si="31"/>
        <v>0</v>
      </c>
      <c r="BV43" s="324"/>
      <c r="BW43" s="246">
        <f t="shared" si="30"/>
        <v>0</v>
      </c>
      <c r="BX43" s="246">
        <f t="shared" si="30"/>
        <v>0</v>
      </c>
      <c r="BY43" s="246">
        <f t="shared" si="30"/>
        <v>0</v>
      </c>
      <c r="BZ43" s="246">
        <f t="shared" si="30"/>
        <v>0</v>
      </c>
      <c r="CA43" s="246">
        <f t="shared" si="30"/>
        <v>0</v>
      </c>
      <c r="CB43" s="325">
        <f t="shared" si="30"/>
        <v>0</v>
      </c>
      <c r="CC43" s="324"/>
      <c r="CD43" s="324"/>
      <c r="CE43" s="62"/>
      <c r="CF43" s="54"/>
    </row>
    <row r="44" spans="1:84" outlineLevel="1">
      <c r="A44" s="52">
        <f t="shared" si="17"/>
        <v>37</v>
      </c>
      <c r="B44" s="79"/>
      <c r="C44" s="337" t="str">
        <f t="shared" si="26"/>
        <v/>
      </c>
      <c r="D44" s="79"/>
      <c r="E44" s="337" t="str">
        <f t="shared" si="27"/>
        <v/>
      </c>
      <c r="F44" s="74"/>
      <c r="G44" s="75"/>
      <c r="H44" s="76"/>
      <c r="I44" s="76"/>
      <c r="J44" s="77"/>
      <c r="K44" s="339"/>
      <c r="L44" s="323" t="str">
        <f t="shared" si="28"/>
        <v/>
      </c>
      <c r="M44" s="323">
        <f t="shared" si="25"/>
        <v>0</v>
      </c>
      <c r="N44" s="323">
        <f t="shared" si="25"/>
        <v>0</v>
      </c>
      <c r="O44" s="323">
        <f t="shared" si="25"/>
        <v>0</v>
      </c>
      <c r="P44" s="323">
        <f t="shared" si="25"/>
        <v>0</v>
      </c>
      <c r="Q44" s="323">
        <f t="shared" si="25"/>
        <v>0</v>
      </c>
      <c r="R44" s="323">
        <f t="shared" si="25"/>
        <v>0</v>
      </c>
      <c r="S44" s="323">
        <f t="shared" si="25"/>
        <v>0</v>
      </c>
      <c r="T44" s="323">
        <f t="shared" si="25"/>
        <v>0</v>
      </c>
      <c r="U44" s="323">
        <f t="shared" si="25"/>
        <v>0</v>
      </c>
      <c r="V44" s="323">
        <f t="shared" si="25"/>
        <v>0</v>
      </c>
      <c r="W44" s="323">
        <f t="shared" si="25"/>
        <v>0</v>
      </c>
      <c r="X44" s="323">
        <f t="shared" si="25"/>
        <v>0</v>
      </c>
      <c r="Y44" s="323">
        <f t="shared" si="25"/>
        <v>0</v>
      </c>
      <c r="Z44" s="323">
        <f t="shared" si="25"/>
        <v>0</v>
      </c>
      <c r="AA44" s="323">
        <f t="shared" si="25"/>
        <v>0</v>
      </c>
      <c r="AB44" s="323">
        <f t="shared" si="25"/>
        <v>0</v>
      </c>
      <c r="AC44" s="323">
        <f t="shared" si="29"/>
        <v>0</v>
      </c>
      <c r="AD44" s="323">
        <f t="shared" si="31"/>
        <v>0</v>
      </c>
      <c r="AE44" s="323">
        <f t="shared" si="31"/>
        <v>0</v>
      </c>
      <c r="AF44" s="323">
        <f t="shared" si="31"/>
        <v>0</v>
      </c>
      <c r="AG44" s="323">
        <f t="shared" si="31"/>
        <v>0</v>
      </c>
      <c r="AH44" s="323">
        <f t="shared" si="31"/>
        <v>0</v>
      </c>
      <c r="AI44" s="323">
        <f t="shared" si="31"/>
        <v>0</v>
      </c>
      <c r="AJ44" s="323">
        <f t="shared" si="31"/>
        <v>0</v>
      </c>
      <c r="AK44" s="323">
        <f t="shared" si="31"/>
        <v>0</v>
      </c>
      <c r="AL44" s="323">
        <f t="shared" si="31"/>
        <v>0</v>
      </c>
      <c r="AM44" s="323">
        <f t="shared" si="31"/>
        <v>0</v>
      </c>
      <c r="AN44" s="323">
        <f t="shared" si="31"/>
        <v>0</v>
      </c>
      <c r="AO44" s="323">
        <f t="shared" si="31"/>
        <v>0</v>
      </c>
      <c r="AP44" s="323">
        <f t="shared" si="31"/>
        <v>0</v>
      </c>
      <c r="AQ44" s="323">
        <f t="shared" si="31"/>
        <v>0</v>
      </c>
      <c r="AR44" s="323">
        <f t="shared" si="31"/>
        <v>0</v>
      </c>
      <c r="AS44" s="323">
        <f t="shared" si="31"/>
        <v>0</v>
      </c>
      <c r="AT44" s="323">
        <f t="shared" si="31"/>
        <v>0</v>
      </c>
      <c r="AU44" s="323">
        <f t="shared" si="31"/>
        <v>0</v>
      </c>
      <c r="AV44" s="323">
        <f t="shared" si="31"/>
        <v>0</v>
      </c>
      <c r="AW44" s="323">
        <f t="shared" si="31"/>
        <v>0</v>
      </c>
      <c r="AX44" s="323">
        <f t="shared" si="31"/>
        <v>0</v>
      </c>
      <c r="AY44" s="323">
        <f t="shared" si="31"/>
        <v>0</v>
      </c>
      <c r="AZ44" s="323">
        <f t="shared" si="31"/>
        <v>0</v>
      </c>
      <c r="BA44" s="323">
        <f t="shared" si="31"/>
        <v>0</v>
      </c>
      <c r="BB44" s="323">
        <f t="shared" si="31"/>
        <v>0</v>
      </c>
      <c r="BC44" s="323">
        <f t="shared" si="31"/>
        <v>0</v>
      </c>
      <c r="BD44" s="323">
        <f t="shared" si="31"/>
        <v>0</v>
      </c>
      <c r="BE44" s="323">
        <f t="shared" si="31"/>
        <v>0</v>
      </c>
      <c r="BF44" s="323">
        <f t="shared" si="31"/>
        <v>0</v>
      </c>
      <c r="BG44" s="323">
        <f t="shared" si="31"/>
        <v>0</v>
      </c>
      <c r="BH44" s="323">
        <f t="shared" si="31"/>
        <v>0</v>
      </c>
      <c r="BI44" s="323">
        <f t="shared" si="31"/>
        <v>0</v>
      </c>
      <c r="BJ44" s="323">
        <f t="shared" si="31"/>
        <v>0</v>
      </c>
      <c r="BK44" s="323">
        <f t="shared" si="31"/>
        <v>0</v>
      </c>
      <c r="BL44" s="323">
        <f t="shared" si="31"/>
        <v>0</v>
      </c>
      <c r="BM44" s="323">
        <f t="shared" si="31"/>
        <v>0</v>
      </c>
      <c r="BN44" s="323">
        <f t="shared" si="31"/>
        <v>0</v>
      </c>
      <c r="BO44" s="323">
        <f t="shared" si="31"/>
        <v>0</v>
      </c>
      <c r="BP44" s="323">
        <f t="shared" si="31"/>
        <v>0</v>
      </c>
      <c r="BQ44" s="323">
        <f t="shared" si="31"/>
        <v>0</v>
      </c>
      <c r="BR44" s="323">
        <f t="shared" si="31"/>
        <v>0</v>
      </c>
      <c r="BS44" s="323">
        <f t="shared" si="31"/>
        <v>0</v>
      </c>
      <c r="BT44" s="323">
        <f t="shared" si="31"/>
        <v>0</v>
      </c>
      <c r="BU44" s="323">
        <f t="shared" si="31"/>
        <v>0</v>
      </c>
      <c r="BV44" s="324"/>
      <c r="BW44" s="246">
        <f t="shared" si="30"/>
        <v>0</v>
      </c>
      <c r="BX44" s="246">
        <f t="shared" si="30"/>
        <v>0</v>
      </c>
      <c r="BY44" s="246">
        <f t="shared" si="30"/>
        <v>0</v>
      </c>
      <c r="BZ44" s="246">
        <f t="shared" si="30"/>
        <v>0</v>
      </c>
      <c r="CA44" s="246">
        <f t="shared" si="30"/>
        <v>0</v>
      </c>
      <c r="CB44" s="325">
        <f t="shared" si="30"/>
        <v>0</v>
      </c>
      <c r="CC44" s="324"/>
      <c r="CD44" s="324"/>
      <c r="CE44" s="62"/>
      <c r="CF44" s="54"/>
    </row>
    <row r="45" spans="1:84" outlineLevel="1">
      <c r="A45" s="52">
        <f t="shared" si="17"/>
        <v>38</v>
      </c>
      <c r="B45" s="79"/>
      <c r="C45" s="337" t="str">
        <f t="shared" si="26"/>
        <v/>
      </c>
      <c r="D45" s="79"/>
      <c r="E45" s="337" t="str">
        <f t="shared" si="27"/>
        <v/>
      </c>
      <c r="F45" s="74"/>
      <c r="G45" s="75"/>
      <c r="H45" s="76"/>
      <c r="I45" s="76"/>
      <c r="J45" s="77"/>
      <c r="K45" s="339"/>
      <c r="L45" s="323" t="str">
        <f t="shared" si="28"/>
        <v/>
      </c>
      <c r="M45" s="323">
        <f t="shared" si="25"/>
        <v>0</v>
      </c>
      <c r="N45" s="323">
        <f t="shared" si="25"/>
        <v>0</v>
      </c>
      <c r="O45" s="323">
        <f t="shared" si="25"/>
        <v>0</v>
      </c>
      <c r="P45" s="323">
        <f t="shared" si="25"/>
        <v>0</v>
      </c>
      <c r="Q45" s="323">
        <f t="shared" si="25"/>
        <v>0</v>
      </c>
      <c r="R45" s="323">
        <f t="shared" si="25"/>
        <v>0</v>
      </c>
      <c r="S45" s="323">
        <f t="shared" si="25"/>
        <v>0</v>
      </c>
      <c r="T45" s="323">
        <f t="shared" si="25"/>
        <v>0</v>
      </c>
      <c r="U45" s="323">
        <f t="shared" si="25"/>
        <v>0</v>
      </c>
      <c r="V45" s="323">
        <f t="shared" si="25"/>
        <v>0</v>
      </c>
      <c r="W45" s="323">
        <f t="shared" si="25"/>
        <v>0</v>
      </c>
      <c r="X45" s="323">
        <f t="shared" si="25"/>
        <v>0</v>
      </c>
      <c r="Y45" s="323">
        <f t="shared" si="25"/>
        <v>0</v>
      </c>
      <c r="Z45" s="323">
        <f t="shared" si="25"/>
        <v>0</v>
      </c>
      <c r="AA45" s="323">
        <f t="shared" si="25"/>
        <v>0</v>
      </c>
      <c r="AB45" s="323">
        <f t="shared" si="25"/>
        <v>0</v>
      </c>
      <c r="AC45" s="323">
        <f t="shared" si="29"/>
        <v>0</v>
      </c>
      <c r="AD45" s="323">
        <f t="shared" si="31"/>
        <v>0</v>
      </c>
      <c r="AE45" s="323">
        <f t="shared" si="31"/>
        <v>0</v>
      </c>
      <c r="AF45" s="323">
        <f t="shared" si="31"/>
        <v>0</v>
      </c>
      <c r="AG45" s="323">
        <f t="shared" si="31"/>
        <v>0</v>
      </c>
      <c r="AH45" s="323">
        <f t="shared" si="31"/>
        <v>0</v>
      </c>
      <c r="AI45" s="323">
        <f t="shared" si="31"/>
        <v>0</v>
      </c>
      <c r="AJ45" s="323">
        <f t="shared" si="31"/>
        <v>0</v>
      </c>
      <c r="AK45" s="323">
        <f t="shared" si="31"/>
        <v>0</v>
      </c>
      <c r="AL45" s="323">
        <f t="shared" si="31"/>
        <v>0</v>
      </c>
      <c r="AM45" s="323">
        <f t="shared" si="31"/>
        <v>0</v>
      </c>
      <c r="AN45" s="323">
        <f t="shared" si="31"/>
        <v>0</v>
      </c>
      <c r="AO45" s="323">
        <f t="shared" si="31"/>
        <v>0</v>
      </c>
      <c r="AP45" s="323">
        <f t="shared" si="31"/>
        <v>0</v>
      </c>
      <c r="AQ45" s="323">
        <f t="shared" si="31"/>
        <v>0</v>
      </c>
      <c r="AR45" s="323">
        <f t="shared" si="31"/>
        <v>0</v>
      </c>
      <c r="AS45" s="323">
        <f t="shared" si="31"/>
        <v>0</v>
      </c>
      <c r="AT45" s="323">
        <f t="shared" si="31"/>
        <v>0</v>
      </c>
      <c r="AU45" s="323">
        <f t="shared" si="31"/>
        <v>0</v>
      </c>
      <c r="AV45" s="323">
        <f t="shared" si="31"/>
        <v>0</v>
      </c>
      <c r="AW45" s="323">
        <f t="shared" si="31"/>
        <v>0</v>
      </c>
      <c r="AX45" s="323">
        <f t="shared" si="31"/>
        <v>0</v>
      </c>
      <c r="AY45" s="323">
        <f t="shared" si="31"/>
        <v>0</v>
      </c>
      <c r="AZ45" s="323">
        <f t="shared" si="31"/>
        <v>0</v>
      </c>
      <c r="BA45" s="323">
        <f t="shared" si="31"/>
        <v>0</v>
      </c>
      <c r="BB45" s="323">
        <f t="shared" si="31"/>
        <v>0</v>
      </c>
      <c r="BC45" s="323">
        <f t="shared" si="31"/>
        <v>0</v>
      </c>
      <c r="BD45" s="323">
        <f t="shared" si="31"/>
        <v>0</v>
      </c>
      <c r="BE45" s="323">
        <f t="shared" si="31"/>
        <v>0</v>
      </c>
      <c r="BF45" s="323">
        <f t="shared" si="31"/>
        <v>0</v>
      </c>
      <c r="BG45" s="323">
        <f t="shared" si="31"/>
        <v>0</v>
      </c>
      <c r="BH45" s="323">
        <f t="shared" si="31"/>
        <v>0</v>
      </c>
      <c r="BI45" s="323">
        <f t="shared" si="31"/>
        <v>0</v>
      </c>
      <c r="BJ45" s="323">
        <f t="shared" si="31"/>
        <v>0</v>
      </c>
      <c r="BK45" s="323">
        <f t="shared" si="31"/>
        <v>0</v>
      </c>
      <c r="BL45" s="323">
        <f t="shared" si="31"/>
        <v>0</v>
      </c>
      <c r="BM45" s="323">
        <f t="shared" si="31"/>
        <v>0</v>
      </c>
      <c r="BN45" s="323">
        <f t="shared" si="31"/>
        <v>0</v>
      </c>
      <c r="BO45" s="323">
        <f t="shared" si="31"/>
        <v>0</v>
      </c>
      <c r="BP45" s="323">
        <f t="shared" si="31"/>
        <v>0</v>
      </c>
      <c r="BQ45" s="323">
        <f t="shared" si="31"/>
        <v>0</v>
      </c>
      <c r="BR45" s="323">
        <f t="shared" si="31"/>
        <v>0</v>
      </c>
      <c r="BS45" s="323">
        <f t="shared" si="31"/>
        <v>0</v>
      </c>
      <c r="BT45" s="323">
        <f t="shared" si="31"/>
        <v>0</v>
      </c>
      <c r="BU45" s="323">
        <f t="shared" si="31"/>
        <v>0</v>
      </c>
      <c r="BV45" s="324"/>
      <c r="BW45" s="246">
        <f t="shared" si="30"/>
        <v>0</v>
      </c>
      <c r="BX45" s="246">
        <f t="shared" si="30"/>
        <v>0</v>
      </c>
      <c r="BY45" s="246">
        <f t="shared" si="30"/>
        <v>0</v>
      </c>
      <c r="BZ45" s="246">
        <f t="shared" si="30"/>
        <v>0</v>
      </c>
      <c r="CA45" s="246">
        <f t="shared" si="30"/>
        <v>0</v>
      </c>
      <c r="CB45" s="325">
        <f t="shared" si="30"/>
        <v>0</v>
      </c>
      <c r="CC45" s="324"/>
      <c r="CD45" s="324"/>
      <c r="CE45" s="62"/>
      <c r="CF45" s="54"/>
    </row>
    <row r="46" spans="1:84" outlineLevel="1">
      <c r="A46" s="52">
        <f t="shared" si="17"/>
        <v>39</v>
      </c>
      <c r="B46" s="79"/>
      <c r="C46" s="337" t="str">
        <f t="shared" si="26"/>
        <v/>
      </c>
      <c r="D46" s="79"/>
      <c r="E46" s="337" t="str">
        <f t="shared" si="27"/>
        <v/>
      </c>
      <c r="F46" s="74"/>
      <c r="G46" s="75"/>
      <c r="H46" s="76"/>
      <c r="I46" s="76"/>
      <c r="J46" s="77"/>
      <c r="K46" s="339"/>
      <c r="L46" s="323" t="str">
        <f t="shared" si="28"/>
        <v/>
      </c>
      <c r="M46" s="323">
        <f t="shared" si="25"/>
        <v>0</v>
      </c>
      <c r="N46" s="323">
        <f t="shared" si="25"/>
        <v>0</v>
      </c>
      <c r="O46" s="323">
        <f t="shared" si="25"/>
        <v>0</v>
      </c>
      <c r="P46" s="323">
        <f t="shared" si="25"/>
        <v>0</v>
      </c>
      <c r="Q46" s="323">
        <f t="shared" si="25"/>
        <v>0</v>
      </c>
      <c r="R46" s="323">
        <f t="shared" si="25"/>
        <v>0</v>
      </c>
      <c r="S46" s="323">
        <f t="shared" si="25"/>
        <v>0</v>
      </c>
      <c r="T46" s="323">
        <f t="shared" si="25"/>
        <v>0</v>
      </c>
      <c r="U46" s="323">
        <f t="shared" si="25"/>
        <v>0</v>
      </c>
      <c r="V46" s="323">
        <f t="shared" si="25"/>
        <v>0</v>
      </c>
      <c r="W46" s="323">
        <f t="shared" si="25"/>
        <v>0</v>
      </c>
      <c r="X46" s="323">
        <f t="shared" si="25"/>
        <v>0</v>
      </c>
      <c r="Y46" s="323">
        <f t="shared" si="25"/>
        <v>0</v>
      </c>
      <c r="Z46" s="323">
        <f t="shared" si="25"/>
        <v>0</v>
      </c>
      <c r="AA46" s="323">
        <f t="shared" si="25"/>
        <v>0</v>
      </c>
      <c r="AB46" s="323">
        <f t="shared" si="25"/>
        <v>0</v>
      </c>
      <c r="AC46" s="323">
        <f t="shared" si="29"/>
        <v>0</v>
      </c>
      <c r="AD46" s="323">
        <f t="shared" si="31"/>
        <v>0</v>
      </c>
      <c r="AE46" s="323">
        <f t="shared" si="31"/>
        <v>0</v>
      </c>
      <c r="AF46" s="323">
        <f t="shared" si="31"/>
        <v>0</v>
      </c>
      <c r="AG46" s="323">
        <f t="shared" si="31"/>
        <v>0</v>
      </c>
      <c r="AH46" s="323">
        <f t="shared" si="31"/>
        <v>0</v>
      </c>
      <c r="AI46" s="323">
        <f t="shared" si="31"/>
        <v>0</v>
      </c>
      <c r="AJ46" s="323">
        <f t="shared" si="31"/>
        <v>0</v>
      </c>
      <c r="AK46" s="323">
        <f t="shared" si="31"/>
        <v>0</v>
      </c>
      <c r="AL46" s="323">
        <f t="shared" si="31"/>
        <v>0</v>
      </c>
      <c r="AM46" s="323">
        <f t="shared" si="31"/>
        <v>0</v>
      </c>
      <c r="AN46" s="323">
        <f t="shared" si="31"/>
        <v>0</v>
      </c>
      <c r="AO46" s="323">
        <f t="shared" si="31"/>
        <v>0</v>
      </c>
      <c r="AP46" s="323">
        <f t="shared" si="31"/>
        <v>0</v>
      </c>
      <c r="AQ46" s="323">
        <f t="shared" si="31"/>
        <v>0</v>
      </c>
      <c r="AR46" s="323">
        <f t="shared" si="31"/>
        <v>0</v>
      </c>
      <c r="AS46" s="323">
        <f t="shared" si="31"/>
        <v>0</v>
      </c>
      <c r="AT46" s="323">
        <f t="shared" si="31"/>
        <v>0</v>
      </c>
      <c r="AU46" s="323">
        <f t="shared" si="31"/>
        <v>0</v>
      </c>
      <c r="AV46" s="323">
        <f t="shared" si="31"/>
        <v>0</v>
      </c>
      <c r="AW46" s="323">
        <f t="shared" si="31"/>
        <v>0</v>
      </c>
      <c r="AX46" s="323">
        <f t="shared" si="31"/>
        <v>0</v>
      </c>
      <c r="AY46" s="323">
        <f t="shared" si="31"/>
        <v>0</v>
      </c>
      <c r="AZ46" s="323">
        <f t="shared" si="31"/>
        <v>0</v>
      </c>
      <c r="BA46" s="323">
        <f t="shared" si="31"/>
        <v>0</v>
      </c>
      <c r="BB46" s="323">
        <f t="shared" si="31"/>
        <v>0</v>
      </c>
      <c r="BC46" s="323">
        <f t="shared" si="31"/>
        <v>0</v>
      </c>
      <c r="BD46" s="323">
        <f t="shared" si="31"/>
        <v>0</v>
      </c>
      <c r="BE46" s="323">
        <f t="shared" si="31"/>
        <v>0</v>
      </c>
      <c r="BF46" s="323">
        <f t="shared" si="31"/>
        <v>0</v>
      </c>
      <c r="BG46" s="323">
        <f t="shared" si="31"/>
        <v>0</v>
      </c>
      <c r="BH46" s="323">
        <f t="shared" si="31"/>
        <v>0</v>
      </c>
      <c r="BI46" s="323">
        <f t="shared" si="31"/>
        <v>0</v>
      </c>
      <c r="BJ46" s="323">
        <f t="shared" si="31"/>
        <v>0</v>
      </c>
      <c r="BK46" s="323">
        <f t="shared" si="31"/>
        <v>0</v>
      </c>
      <c r="BL46" s="323">
        <f t="shared" si="31"/>
        <v>0</v>
      </c>
      <c r="BM46" s="323">
        <f t="shared" si="31"/>
        <v>0</v>
      </c>
      <c r="BN46" s="323">
        <f t="shared" si="31"/>
        <v>0</v>
      </c>
      <c r="BO46" s="323">
        <f t="shared" si="31"/>
        <v>0</v>
      </c>
      <c r="BP46" s="323">
        <f t="shared" si="31"/>
        <v>0</v>
      </c>
      <c r="BQ46" s="323">
        <f t="shared" si="31"/>
        <v>0</v>
      </c>
      <c r="BR46" s="323">
        <f t="shared" si="31"/>
        <v>0</v>
      </c>
      <c r="BS46" s="323">
        <f t="shared" si="31"/>
        <v>0</v>
      </c>
      <c r="BT46" s="323">
        <f t="shared" si="31"/>
        <v>0</v>
      </c>
      <c r="BU46" s="323">
        <f t="shared" si="31"/>
        <v>0</v>
      </c>
      <c r="BV46" s="324"/>
      <c r="BW46" s="246">
        <f t="shared" si="30"/>
        <v>0</v>
      </c>
      <c r="BX46" s="246">
        <f t="shared" si="30"/>
        <v>0</v>
      </c>
      <c r="BY46" s="246">
        <f t="shared" si="30"/>
        <v>0</v>
      </c>
      <c r="BZ46" s="246">
        <f t="shared" si="30"/>
        <v>0</v>
      </c>
      <c r="CA46" s="246">
        <f t="shared" si="30"/>
        <v>0</v>
      </c>
      <c r="CB46" s="325">
        <f t="shared" si="30"/>
        <v>0</v>
      </c>
      <c r="CC46" s="324"/>
      <c r="CD46" s="324"/>
      <c r="CE46" s="62"/>
      <c r="CF46" s="54"/>
    </row>
    <row r="47" spans="1:84" outlineLevel="1">
      <c r="A47" s="52">
        <f t="shared" si="17"/>
        <v>40</v>
      </c>
      <c r="B47" s="79"/>
      <c r="C47" s="337" t="str">
        <f t="shared" si="26"/>
        <v/>
      </c>
      <c r="D47" s="79"/>
      <c r="E47" s="337" t="str">
        <f t="shared" si="27"/>
        <v/>
      </c>
      <c r="F47" s="74"/>
      <c r="G47" s="75"/>
      <c r="H47" s="76"/>
      <c r="I47" s="76"/>
      <c r="J47" s="77"/>
      <c r="K47" s="339"/>
      <c r="L47" s="323" t="str">
        <f t="shared" si="28"/>
        <v/>
      </c>
      <c r="M47" s="323">
        <f t="shared" si="25"/>
        <v>0</v>
      </c>
      <c r="N47" s="323">
        <f t="shared" si="25"/>
        <v>0</v>
      </c>
      <c r="O47" s="323">
        <f t="shared" si="25"/>
        <v>0</v>
      </c>
      <c r="P47" s="323">
        <f t="shared" si="25"/>
        <v>0</v>
      </c>
      <c r="Q47" s="323">
        <f t="shared" si="25"/>
        <v>0</v>
      </c>
      <c r="R47" s="323">
        <f t="shared" si="25"/>
        <v>0</v>
      </c>
      <c r="S47" s="323">
        <f t="shared" si="25"/>
        <v>0</v>
      </c>
      <c r="T47" s="323">
        <f t="shared" si="25"/>
        <v>0</v>
      </c>
      <c r="U47" s="323">
        <f t="shared" si="25"/>
        <v>0</v>
      </c>
      <c r="V47" s="323">
        <f t="shared" si="25"/>
        <v>0</v>
      </c>
      <c r="W47" s="323">
        <f t="shared" si="25"/>
        <v>0</v>
      </c>
      <c r="X47" s="323">
        <f t="shared" si="25"/>
        <v>0</v>
      </c>
      <c r="Y47" s="323">
        <f t="shared" si="25"/>
        <v>0</v>
      </c>
      <c r="Z47" s="323">
        <f t="shared" si="25"/>
        <v>0</v>
      </c>
      <c r="AA47" s="323">
        <f t="shared" si="25"/>
        <v>0</v>
      </c>
      <c r="AB47" s="323">
        <f t="shared" si="25"/>
        <v>0</v>
      </c>
      <c r="AC47" s="323">
        <f t="shared" si="29"/>
        <v>0</v>
      </c>
      <c r="AD47" s="323">
        <f t="shared" si="31"/>
        <v>0</v>
      </c>
      <c r="AE47" s="323">
        <f t="shared" si="31"/>
        <v>0</v>
      </c>
      <c r="AF47" s="323">
        <f t="shared" si="31"/>
        <v>0</v>
      </c>
      <c r="AG47" s="323">
        <f t="shared" si="31"/>
        <v>0</v>
      </c>
      <c r="AH47" s="323">
        <f t="shared" si="31"/>
        <v>0</v>
      </c>
      <c r="AI47" s="323">
        <f t="shared" si="31"/>
        <v>0</v>
      </c>
      <c r="AJ47" s="323">
        <f t="shared" si="31"/>
        <v>0</v>
      </c>
      <c r="AK47" s="323">
        <f t="shared" si="31"/>
        <v>0</v>
      </c>
      <c r="AL47" s="323">
        <f t="shared" si="31"/>
        <v>0</v>
      </c>
      <c r="AM47" s="323">
        <f t="shared" si="31"/>
        <v>0</v>
      </c>
      <c r="AN47" s="323">
        <f t="shared" si="31"/>
        <v>0</v>
      </c>
      <c r="AO47" s="323">
        <f t="shared" si="31"/>
        <v>0</v>
      </c>
      <c r="AP47" s="323">
        <f t="shared" si="31"/>
        <v>0</v>
      </c>
      <c r="AQ47" s="323">
        <f t="shared" si="31"/>
        <v>0</v>
      </c>
      <c r="AR47" s="323">
        <f t="shared" si="31"/>
        <v>0</v>
      </c>
      <c r="AS47" s="323">
        <f t="shared" si="31"/>
        <v>0</v>
      </c>
      <c r="AT47" s="323">
        <f t="shared" si="31"/>
        <v>0</v>
      </c>
      <c r="AU47" s="323">
        <f t="shared" si="31"/>
        <v>0</v>
      </c>
      <c r="AV47" s="323">
        <f t="shared" si="31"/>
        <v>0</v>
      </c>
      <c r="AW47" s="323">
        <f t="shared" si="31"/>
        <v>0</v>
      </c>
      <c r="AX47" s="323">
        <f t="shared" si="31"/>
        <v>0</v>
      </c>
      <c r="AY47" s="323">
        <f t="shared" si="31"/>
        <v>0</v>
      </c>
      <c r="AZ47" s="323">
        <f t="shared" si="31"/>
        <v>0</v>
      </c>
      <c r="BA47" s="323">
        <f t="shared" si="31"/>
        <v>0</v>
      </c>
      <c r="BB47" s="323">
        <f t="shared" si="31"/>
        <v>0</v>
      </c>
      <c r="BC47" s="323">
        <f t="shared" si="31"/>
        <v>0</v>
      </c>
      <c r="BD47" s="323">
        <f t="shared" si="31"/>
        <v>0</v>
      </c>
      <c r="BE47" s="323">
        <f t="shared" si="31"/>
        <v>0</v>
      </c>
      <c r="BF47" s="323">
        <f t="shared" si="31"/>
        <v>0</v>
      </c>
      <c r="BG47" s="323">
        <f t="shared" si="31"/>
        <v>0</v>
      </c>
      <c r="BH47" s="323">
        <f t="shared" si="31"/>
        <v>0</v>
      </c>
      <c r="BI47" s="323">
        <f t="shared" si="31"/>
        <v>0</v>
      </c>
      <c r="BJ47" s="323">
        <f t="shared" si="31"/>
        <v>0</v>
      </c>
      <c r="BK47" s="323">
        <f t="shared" si="31"/>
        <v>0</v>
      </c>
      <c r="BL47" s="323">
        <f t="shared" si="31"/>
        <v>0</v>
      </c>
      <c r="BM47" s="323">
        <f t="shared" si="31"/>
        <v>0</v>
      </c>
      <c r="BN47" s="323">
        <f t="shared" si="31"/>
        <v>0</v>
      </c>
      <c r="BO47" s="323">
        <f t="shared" si="31"/>
        <v>0</v>
      </c>
      <c r="BP47" s="323">
        <f t="shared" si="31"/>
        <v>0</v>
      </c>
      <c r="BQ47" s="323">
        <f t="shared" si="31"/>
        <v>0</v>
      </c>
      <c r="BR47" s="323">
        <f t="shared" si="31"/>
        <v>0</v>
      </c>
      <c r="BS47" s="323">
        <f t="shared" si="31"/>
        <v>0</v>
      </c>
      <c r="BT47" s="323">
        <f t="shared" si="31"/>
        <v>0</v>
      </c>
      <c r="BU47" s="323">
        <f t="shared" si="31"/>
        <v>0</v>
      </c>
      <c r="BV47" s="324"/>
      <c r="BW47" s="246">
        <f t="shared" si="30"/>
        <v>0</v>
      </c>
      <c r="BX47" s="246">
        <f t="shared" si="30"/>
        <v>0</v>
      </c>
      <c r="BY47" s="246">
        <f t="shared" si="30"/>
        <v>0</v>
      </c>
      <c r="BZ47" s="246">
        <f t="shared" si="30"/>
        <v>0</v>
      </c>
      <c r="CA47" s="246">
        <f t="shared" si="30"/>
        <v>0</v>
      </c>
      <c r="CB47" s="325">
        <f t="shared" si="30"/>
        <v>0</v>
      </c>
      <c r="CC47" s="324"/>
      <c r="CD47" s="324"/>
      <c r="CE47" s="62"/>
      <c r="CF47" s="54"/>
    </row>
    <row r="48" spans="1:84" outlineLevel="1">
      <c r="A48" s="52">
        <f t="shared" si="17"/>
        <v>41</v>
      </c>
      <c r="B48" s="79"/>
      <c r="C48" s="337" t="str">
        <f t="shared" si="26"/>
        <v/>
      </c>
      <c r="D48" s="79"/>
      <c r="E48" s="337" t="str">
        <f t="shared" si="27"/>
        <v/>
      </c>
      <c r="F48" s="74"/>
      <c r="G48" s="75"/>
      <c r="H48" s="76"/>
      <c r="I48" s="76"/>
      <c r="J48" s="77"/>
      <c r="K48" s="339"/>
      <c r="L48" s="323" t="str">
        <f t="shared" si="28"/>
        <v/>
      </c>
      <c r="M48" s="323">
        <f t="shared" si="25"/>
        <v>0</v>
      </c>
      <c r="N48" s="323">
        <f t="shared" si="25"/>
        <v>0</v>
      </c>
      <c r="O48" s="323">
        <f t="shared" si="25"/>
        <v>0</v>
      </c>
      <c r="P48" s="323">
        <f t="shared" si="25"/>
        <v>0</v>
      </c>
      <c r="Q48" s="323">
        <f t="shared" si="25"/>
        <v>0</v>
      </c>
      <c r="R48" s="323">
        <f t="shared" si="25"/>
        <v>0</v>
      </c>
      <c r="S48" s="323">
        <f t="shared" si="25"/>
        <v>0</v>
      </c>
      <c r="T48" s="323">
        <f t="shared" si="25"/>
        <v>0</v>
      </c>
      <c r="U48" s="323">
        <f t="shared" si="25"/>
        <v>0</v>
      </c>
      <c r="V48" s="323">
        <f t="shared" si="25"/>
        <v>0</v>
      </c>
      <c r="W48" s="323">
        <f t="shared" si="25"/>
        <v>0</v>
      </c>
      <c r="X48" s="323">
        <f t="shared" si="25"/>
        <v>0</v>
      </c>
      <c r="Y48" s="323">
        <f t="shared" si="25"/>
        <v>0</v>
      </c>
      <c r="Z48" s="323">
        <f t="shared" si="25"/>
        <v>0</v>
      </c>
      <c r="AA48" s="323">
        <f t="shared" si="25"/>
        <v>0</v>
      </c>
      <c r="AB48" s="323">
        <f t="shared" si="25"/>
        <v>0</v>
      </c>
      <c r="AC48" s="323">
        <f t="shared" si="29"/>
        <v>0</v>
      </c>
      <c r="AD48" s="323">
        <f t="shared" si="31"/>
        <v>0</v>
      </c>
      <c r="AE48" s="323">
        <f t="shared" si="31"/>
        <v>0</v>
      </c>
      <c r="AF48" s="323">
        <f t="shared" si="31"/>
        <v>0</v>
      </c>
      <c r="AG48" s="323">
        <f t="shared" si="31"/>
        <v>0</v>
      </c>
      <c r="AH48" s="323">
        <f t="shared" si="31"/>
        <v>0</v>
      </c>
      <c r="AI48" s="323">
        <f t="shared" si="31"/>
        <v>0</v>
      </c>
      <c r="AJ48" s="323">
        <f t="shared" si="31"/>
        <v>0</v>
      </c>
      <c r="AK48" s="323">
        <f t="shared" si="31"/>
        <v>0</v>
      </c>
      <c r="AL48" s="323">
        <f t="shared" si="31"/>
        <v>0</v>
      </c>
      <c r="AM48" s="323">
        <f t="shared" si="31"/>
        <v>0</v>
      </c>
      <c r="AN48" s="323">
        <f t="shared" si="31"/>
        <v>0</v>
      </c>
      <c r="AO48" s="323">
        <f t="shared" si="31"/>
        <v>0</v>
      </c>
      <c r="AP48" s="323">
        <f t="shared" si="31"/>
        <v>0</v>
      </c>
      <c r="AQ48" s="323">
        <f t="shared" si="31"/>
        <v>0</v>
      </c>
      <c r="AR48" s="323">
        <f t="shared" si="31"/>
        <v>0</v>
      </c>
      <c r="AS48" s="323">
        <f t="shared" si="31"/>
        <v>0</v>
      </c>
      <c r="AT48" s="323">
        <f t="shared" si="31"/>
        <v>0</v>
      </c>
      <c r="AU48" s="323">
        <f t="shared" si="31"/>
        <v>0</v>
      </c>
      <c r="AV48" s="323">
        <f t="shared" si="31"/>
        <v>0</v>
      </c>
      <c r="AW48" s="323">
        <f t="shared" si="31"/>
        <v>0</v>
      </c>
      <c r="AX48" s="323">
        <f t="shared" si="31"/>
        <v>0</v>
      </c>
      <c r="AY48" s="323">
        <f t="shared" si="31"/>
        <v>0</v>
      </c>
      <c r="AZ48" s="323">
        <f t="shared" si="31"/>
        <v>0</v>
      </c>
      <c r="BA48" s="323">
        <f t="shared" si="31"/>
        <v>0</v>
      </c>
      <c r="BB48" s="323">
        <f t="shared" si="31"/>
        <v>0</v>
      </c>
      <c r="BC48" s="323">
        <f t="shared" si="31"/>
        <v>0</v>
      </c>
      <c r="BD48" s="323">
        <f t="shared" si="31"/>
        <v>0</v>
      </c>
      <c r="BE48" s="323">
        <f t="shared" si="31"/>
        <v>0</v>
      </c>
      <c r="BF48" s="323">
        <f t="shared" si="31"/>
        <v>0</v>
      </c>
      <c r="BG48" s="323">
        <f t="shared" si="31"/>
        <v>0</v>
      </c>
      <c r="BH48" s="323">
        <f t="shared" si="31"/>
        <v>0</v>
      </c>
      <c r="BI48" s="323">
        <f t="shared" si="31"/>
        <v>0</v>
      </c>
      <c r="BJ48" s="323">
        <f t="shared" si="31"/>
        <v>0</v>
      </c>
      <c r="BK48" s="323">
        <f t="shared" si="31"/>
        <v>0</v>
      </c>
      <c r="BL48" s="323">
        <f t="shared" si="31"/>
        <v>0</v>
      </c>
      <c r="BM48" s="323">
        <f t="shared" si="31"/>
        <v>0</v>
      </c>
      <c r="BN48" s="323">
        <f t="shared" si="31"/>
        <v>0</v>
      </c>
      <c r="BO48" s="323">
        <f t="shared" si="31"/>
        <v>0</v>
      </c>
      <c r="BP48" s="323">
        <f t="shared" si="31"/>
        <v>0</v>
      </c>
      <c r="BQ48" s="323">
        <f t="shared" si="31"/>
        <v>0</v>
      </c>
      <c r="BR48" s="323">
        <f t="shared" ref="AD48:BU54" si="32">AND(BR$5&gt;=$H48,BR$5&lt;=$I48)*(BR$6*$J48)</f>
        <v>0</v>
      </c>
      <c r="BS48" s="323">
        <f t="shared" si="32"/>
        <v>0</v>
      </c>
      <c r="BT48" s="323">
        <f t="shared" si="32"/>
        <v>0</v>
      </c>
      <c r="BU48" s="323">
        <f t="shared" si="32"/>
        <v>0</v>
      </c>
      <c r="BV48" s="324"/>
      <c r="BW48" s="246">
        <f t="shared" si="30"/>
        <v>0</v>
      </c>
      <c r="BX48" s="246">
        <f t="shared" si="30"/>
        <v>0</v>
      </c>
      <c r="BY48" s="246">
        <f t="shared" si="30"/>
        <v>0</v>
      </c>
      <c r="BZ48" s="246">
        <f t="shared" si="30"/>
        <v>0</v>
      </c>
      <c r="CA48" s="246">
        <f t="shared" si="30"/>
        <v>0</v>
      </c>
      <c r="CB48" s="325">
        <f t="shared" si="30"/>
        <v>0</v>
      </c>
      <c r="CC48" s="324"/>
      <c r="CD48" s="324"/>
      <c r="CE48" s="62"/>
      <c r="CF48" s="54"/>
    </row>
    <row r="49" spans="1:84" outlineLevel="1">
      <c r="A49" s="52">
        <f t="shared" si="17"/>
        <v>42</v>
      </c>
      <c r="B49" s="79"/>
      <c r="C49" s="337" t="str">
        <f t="shared" si="26"/>
        <v/>
      </c>
      <c r="D49" s="79"/>
      <c r="E49" s="337" t="str">
        <f t="shared" si="27"/>
        <v/>
      </c>
      <c r="F49" s="74"/>
      <c r="G49" s="75"/>
      <c r="H49" s="76"/>
      <c r="I49" s="76"/>
      <c r="J49" s="77"/>
      <c r="K49" s="339"/>
      <c r="L49" s="323" t="str">
        <f t="shared" si="28"/>
        <v/>
      </c>
      <c r="M49" s="323">
        <f t="shared" si="25"/>
        <v>0</v>
      </c>
      <c r="N49" s="323">
        <f t="shared" si="25"/>
        <v>0</v>
      </c>
      <c r="O49" s="323">
        <f t="shared" si="25"/>
        <v>0</v>
      </c>
      <c r="P49" s="323">
        <f t="shared" si="25"/>
        <v>0</v>
      </c>
      <c r="Q49" s="323">
        <f t="shared" si="25"/>
        <v>0</v>
      </c>
      <c r="R49" s="323">
        <f t="shared" si="25"/>
        <v>0</v>
      </c>
      <c r="S49" s="323">
        <f t="shared" si="25"/>
        <v>0</v>
      </c>
      <c r="T49" s="323">
        <f t="shared" si="25"/>
        <v>0</v>
      </c>
      <c r="U49" s="323">
        <f t="shared" si="25"/>
        <v>0</v>
      </c>
      <c r="V49" s="323">
        <f t="shared" si="25"/>
        <v>0</v>
      </c>
      <c r="W49" s="323">
        <f t="shared" si="25"/>
        <v>0</v>
      </c>
      <c r="X49" s="323">
        <f t="shared" si="25"/>
        <v>0</v>
      </c>
      <c r="Y49" s="323">
        <f t="shared" si="25"/>
        <v>0</v>
      </c>
      <c r="Z49" s="323">
        <f t="shared" si="25"/>
        <v>0</v>
      </c>
      <c r="AA49" s="323">
        <f t="shared" si="25"/>
        <v>0</v>
      </c>
      <c r="AB49" s="323">
        <f t="shared" si="25"/>
        <v>0</v>
      </c>
      <c r="AC49" s="323">
        <f t="shared" si="29"/>
        <v>0</v>
      </c>
      <c r="AD49" s="323">
        <f t="shared" si="32"/>
        <v>0</v>
      </c>
      <c r="AE49" s="323">
        <f t="shared" si="32"/>
        <v>0</v>
      </c>
      <c r="AF49" s="323">
        <f t="shared" si="32"/>
        <v>0</v>
      </c>
      <c r="AG49" s="323">
        <f t="shared" si="32"/>
        <v>0</v>
      </c>
      <c r="AH49" s="323">
        <f t="shared" si="32"/>
        <v>0</v>
      </c>
      <c r="AI49" s="323">
        <f t="shared" si="32"/>
        <v>0</v>
      </c>
      <c r="AJ49" s="323">
        <f t="shared" si="32"/>
        <v>0</v>
      </c>
      <c r="AK49" s="323">
        <f t="shared" si="32"/>
        <v>0</v>
      </c>
      <c r="AL49" s="323">
        <f t="shared" si="32"/>
        <v>0</v>
      </c>
      <c r="AM49" s="323">
        <f t="shared" si="32"/>
        <v>0</v>
      </c>
      <c r="AN49" s="323">
        <f t="shared" si="32"/>
        <v>0</v>
      </c>
      <c r="AO49" s="323">
        <f t="shared" si="32"/>
        <v>0</v>
      </c>
      <c r="AP49" s="323">
        <f t="shared" si="32"/>
        <v>0</v>
      </c>
      <c r="AQ49" s="323">
        <f t="shared" si="32"/>
        <v>0</v>
      </c>
      <c r="AR49" s="323">
        <f t="shared" si="32"/>
        <v>0</v>
      </c>
      <c r="AS49" s="323">
        <f t="shared" si="32"/>
        <v>0</v>
      </c>
      <c r="AT49" s="323">
        <f t="shared" si="32"/>
        <v>0</v>
      </c>
      <c r="AU49" s="323">
        <f t="shared" si="32"/>
        <v>0</v>
      </c>
      <c r="AV49" s="323">
        <f t="shared" si="32"/>
        <v>0</v>
      </c>
      <c r="AW49" s="323">
        <f t="shared" si="32"/>
        <v>0</v>
      </c>
      <c r="AX49" s="323">
        <f t="shared" si="32"/>
        <v>0</v>
      </c>
      <c r="AY49" s="323">
        <f t="shared" si="32"/>
        <v>0</v>
      </c>
      <c r="AZ49" s="323">
        <f t="shared" si="32"/>
        <v>0</v>
      </c>
      <c r="BA49" s="323">
        <f t="shared" si="32"/>
        <v>0</v>
      </c>
      <c r="BB49" s="323">
        <f t="shared" si="32"/>
        <v>0</v>
      </c>
      <c r="BC49" s="323">
        <f t="shared" si="32"/>
        <v>0</v>
      </c>
      <c r="BD49" s="323">
        <f t="shared" si="32"/>
        <v>0</v>
      </c>
      <c r="BE49" s="323">
        <f t="shared" si="32"/>
        <v>0</v>
      </c>
      <c r="BF49" s="323">
        <f t="shared" si="32"/>
        <v>0</v>
      </c>
      <c r="BG49" s="323">
        <f t="shared" si="32"/>
        <v>0</v>
      </c>
      <c r="BH49" s="323">
        <f t="shared" si="32"/>
        <v>0</v>
      </c>
      <c r="BI49" s="323">
        <f t="shared" si="32"/>
        <v>0</v>
      </c>
      <c r="BJ49" s="323">
        <f t="shared" si="32"/>
        <v>0</v>
      </c>
      <c r="BK49" s="323">
        <f t="shared" si="32"/>
        <v>0</v>
      </c>
      <c r="BL49" s="323">
        <f t="shared" si="32"/>
        <v>0</v>
      </c>
      <c r="BM49" s="323">
        <f t="shared" si="32"/>
        <v>0</v>
      </c>
      <c r="BN49" s="323">
        <f t="shared" si="32"/>
        <v>0</v>
      </c>
      <c r="BO49" s="323">
        <f t="shared" si="32"/>
        <v>0</v>
      </c>
      <c r="BP49" s="323">
        <f t="shared" si="32"/>
        <v>0</v>
      </c>
      <c r="BQ49" s="323">
        <f t="shared" si="32"/>
        <v>0</v>
      </c>
      <c r="BR49" s="323">
        <f t="shared" si="32"/>
        <v>0</v>
      </c>
      <c r="BS49" s="323">
        <f t="shared" si="32"/>
        <v>0</v>
      </c>
      <c r="BT49" s="323">
        <f t="shared" si="32"/>
        <v>0</v>
      </c>
      <c r="BU49" s="323">
        <f t="shared" si="32"/>
        <v>0</v>
      </c>
      <c r="BV49" s="324"/>
      <c r="BW49" s="246">
        <f t="shared" si="30"/>
        <v>0</v>
      </c>
      <c r="BX49" s="246">
        <f t="shared" si="30"/>
        <v>0</v>
      </c>
      <c r="BY49" s="246">
        <f t="shared" si="30"/>
        <v>0</v>
      </c>
      <c r="BZ49" s="246">
        <f t="shared" si="30"/>
        <v>0</v>
      </c>
      <c r="CA49" s="246">
        <f t="shared" si="30"/>
        <v>0</v>
      </c>
      <c r="CB49" s="325">
        <f t="shared" si="30"/>
        <v>0</v>
      </c>
      <c r="CC49" s="324"/>
      <c r="CD49" s="324"/>
      <c r="CE49" s="62"/>
      <c r="CF49" s="54"/>
    </row>
    <row r="50" spans="1:84" outlineLevel="1">
      <c r="A50" s="52">
        <f t="shared" si="17"/>
        <v>43</v>
      </c>
      <c r="B50" s="79"/>
      <c r="C50" s="337" t="str">
        <f t="shared" si="26"/>
        <v/>
      </c>
      <c r="D50" s="79"/>
      <c r="E50" s="337" t="str">
        <f t="shared" si="27"/>
        <v/>
      </c>
      <c r="F50" s="74"/>
      <c r="G50" s="75"/>
      <c r="H50" s="76"/>
      <c r="I50" s="76"/>
      <c r="J50" s="77"/>
      <c r="K50" s="339"/>
      <c r="L50" s="323" t="str">
        <f t="shared" si="28"/>
        <v/>
      </c>
      <c r="M50" s="323">
        <f t="shared" si="25"/>
        <v>0</v>
      </c>
      <c r="N50" s="323">
        <f t="shared" si="25"/>
        <v>0</v>
      </c>
      <c r="O50" s="323">
        <f t="shared" si="25"/>
        <v>0</v>
      </c>
      <c r="P50" s="323">
        <f t="shared" si="25"/>
        <v>0</v>
      </c>
      <c r="Q50" s="323">
        <f t="shared" si="25"/>
        <v>0</v>
      </c>
      <c r="R50" s="323">
        <f t="shared" si="25"/>
        <v>0</v>
      </c>
      <c r="S50" s="323">
        <f t="shared" si="25"/>
        <v>0</v>
      </c>
      <c r="T50" s="323">
        <f t="shared" si="25"/>
        <v>0</v>
      </c>
      <c r="U50" s="323">
        <f t="shared" si="25"/>
        <v>0</v>
      </c>
      <c r="V50" s="323">
        <f t="shared" si="25"/>
        <v>0</v>
      </c>
      <c r="W50" s="323">
        <f t="shared" si="25"/>
        <v>0</v>
      </c>
      <c r="X50" s="323">
        <f t="shared" si="25"/>
        <v>0</v>
      </c>
      <c r="Y50" s="323">
        <f t="shared" si="25"/>
        <v>0</v>
      </c>
      <c r="Z50" s="323">
        <f t="shared" si="25"/>
        <v>0</v>
      </c>
      <c r="AA50" s="323">
        <f t="shared" si="25"/>
        <v>0</v>
      </c>
      <c r="AB50" s="323">
        <f t="shared" si="25"/>
        <v>0</v>
      </c>
      <c r="AC50" s="323">
        <f t="shared" si="29"/>
        <v>0</v>
      </c>
      <c r="AD50" s="323">
        <f t="shared" si="32"/>
        <v>0</v>
      </c>
      <c r="AE50" s="323">
        <f t="shared" si="32"/>
        <v>0</v>
      </c>
      <c r="AF50" s="323">
        <f t="shared" si="32"/>
        <v>0</v>
      </c>
      <c r="AG50" s="323">
        <f t="shared" si="32"/>
        <v>0</v>
      </c>
      <c r="AH50" s="323">
        <f t="shared" si="32"/>
        <v>0</v>
      </c>
      <c r="AI50" s="323">
        <f t="shared" si="32"/>
        <v>0</v>
      </c>
      <c r="AJ50" s="323">
        <f t="shared" si="32"/>
        <v>0</v>
      </c>
      <c r="AK50" s="323">
        <f t="shared" si="32"/>
        <v>0</v>
      </c>
      <c r="AL50" s="323">
        <f t="shared" si="32"/>
        <v>0</v>
      </c>
      <c r="AM50" s="323">
        <f t="shared" si="32"/>
        <v>0</v>
      </c>
      <c r="AN50" s="323">
        <f t="shared" si="32"/>
        <v>0</v>
      </c>
      <c r="AO50" s="323">
        <f t="shared" si="32"/>
        <v>0</v>
      </c>
      <c r="AP50" s="323">
        <f t="shared" si="32"/>
        <v>0</v>
      </c>
      <c r="AQ50" s="323">
        <f t="shared" si="32"/>
        <v>0</v>
      </c>
      <c r="AR50" s="323">
        <f t="shared" si="32"/>
        <v>0</v>
      </c>
      <c r="AS50" s="323">
        <f t="shared" si="32"/>
        <v>0</v>
      </c>
      <c r="AT50" s="323">
        <f t="shared" si="32"/>
        <v>0</v>
      </c>
      <c r="AU50" s="323">
        <f t="shared" si="32"/>
        <v>0</v>
      </c>
      <c r="AV50" s="323">
        <f t="shared" si="32"/>
        <v>0</v>
      </c>
      <c r="AW50" s="323">
        <f t="shared" si="32"/>
        <v>0</v>
      </c>
      <c r="AX50" s="323">
        <f t="shared" si="32"/>
        <v>0</v>
      </c>
      <c r="AY50" s="323">
        <f t="shared" si="32"/>
        <v>0</v>
      </c>
      <c r="AZ50" s="323">
        <f t="shared" si="32"/>
        <v>0</v>
      </c>
      <c r="BA50" s="323">
        <f t="shared" si="32"/>
        <v>0</v>
      </c>
      <c r="BB50" s="323">
        <f t="shared" si="32"/>
        <v>0</v>
      </c>
      <c r="BC50" s="323">
        <f t="shared" si="32"/>
        <v>0</v>
      </c>
      <c r="BD50" s="323">
        <f t="shared" si="32"/>
        <v>0</v>
      </c>
      <c r="BE50" s="323">
        <f t="shared" si="32"/>
        <v>0</v>
      </c>
      <c r="BF50" s="323">
        <f t="shared" si="32"/>
        <v>0</v>
      </c>
      <c r="BG50" s="323">
        <f t="shared" si="32"/>
        <v>0</v>
      </c>
      <c r="BH50" s="323">
        <f t="shared" si="32"/>
        <v>0</v>
      </c>
      <c r="BI50" s="323">
        <f t="shared" si="32"/>
        <v>0</v>
      </c>
      <c r="BJ50" s="323">
        <f t="shared" si="32"/>
        <v>0</v>
      </c>
      <c r="BK50" s="323">
        <f t="shared" si="32"/>
        <v>0</v>
      </c>
      <c r="BL50" s="323">
        <f t="shared" si="32"/>
        <v>0</v>
      </c>
      <c r="BM50" s="323">
        <f t="shared" si="32"/>
        <v>0</v>
      </c>
      <c r="BN50" s="323">
        <f t="shared" si="32"/>
        <v>0</v>
      </c>
      <c r="BO50" s="323">
        <f t="shared" si="32"/>
        <v>0</v>
      </c>
      <c r="BP50" s="323">
        <f t="shared" si="32"/>
        <v>0</v>
      </c>
      <c r="BQ50" s="323">
        <f t="shared" si="32"/>
        <v>0</v>
      </c>
      <c r="BR50" s="323">
        <f t="shared" si="32"/>
        <v>0</v>
      </c>
      <c r="BS50" s="323">
        <f t="shared" si="32"/>
        <v>0</v>
      </c>
      <c r="BT50" s="323">
        <f t="shared" si="32"/>
        <v>0</v>
      </c>
      <c r="BU50" s="323">
        <f t="shared" si="32"/>
        <v>0</v>
      </c>
      <c r="BV50" s="324"/>
      <c r="BW50" s="246">
        <f t="shared" si="30"/>
        <v>0</v>
      </c>
      <c r="BX50" s="246">
        <f t="shared" si="30"/>
        <v>0</v>
      </c>
      <c r="BY50" s="246">
        <f t="shared" si="30"/>
        <v>0</v>
      </c>
      <c r="BZ50" s="246">
        <f t="shared" si="30"/>
        <v>0</v>
      </c>
      <c r="CA50" s="246">
        <f t="shared" si="30"/>
        <v>0</v>
      </c>
      <c r="CB50" s="325">
        <f t="shared" si="30"/>
        <v>0</v>
      </c>
      <c r="CC50" s="324"/>
      <c r="CD50" s="324"/>
      <c r="CE50" s="62"/>
      <c r="CF50" s="54"/>
    </row>
    <row r="51" spans="1:84" outlineLevel="1">
      <c r="A51" s="52">
        <f t="shared" si="17"/>
        <v>44</v>
      </c>
      <c r="B51" s="79"/>
      <c r="C51" s="337" t="str">
        <f t="shared" si="26"/>
        <v/>
      </c>
      <c r="D51" s="79"/>
      <c r="E51" s="337" t="str">
        <f t="shared" si="27"/>
        <v/>
      </c>
      <c r="F51" s="74"/>
      <c r="G51" s="75"/>
      <c r="H51" s="76"/>
      <c r="I51" s="76"/>
      <c r="J51" s="77"/>
      <c r="K51" s="339"/>
      <c r="L51" s="323" t="str">
        <f t="shared" si="28"/>
        <v/>
      </c>
      <c r="M51" s="323">
        <f t="shared" si="25"/>
        <v>0</v>
      </c>
      <c r="N51" s="323">
        <f t="shared" si="25"/>
        <v>0</v>
      </c>
      <c r="O51" s="323">
        <f t="shared" si="25"/>
        <v>0</v>
      </c>
      <c r="P51" s="323">
        <f t="shared" si="25"/>
        <v>0</v>
      </c>
      <c r="Q51" s="323">
        <f t="shared" si="25"/>
        <v>0</v>
      </c>
      <c r="R51" s="323">
        <f t="shared" si="25"/>
        <v>0</v>
      </c>
      <c r="S51" s="323">
        <f t="shared" si="25"/>
        <v>0</v>
      </c>
      <c r="T51" s="323">
        <f t="shared" si="25"/>
        <v>0</v>
      </c>
      <c r="U51" s="323">
        <f t="shared" si="25"/>
        <v>0</v>
      </c>
      <c r="V51" s="323">
        <f t="shared" si="25"/>
        <v>0</v>
      </c>
      <c r="W51" s="323">
        <f t="shared" si="25"/>
        <v>0</v>
      </c>
      <c r="X51" s="323">
        <f t="shared" si="25"/>
        <v>0</v>
      </c>
      <c r="Y51" s="323">
        <f t="shared" si="25"/>
        <v>0</v>
      </c>
      <c r="Z51" s="323">
        <f t="shared" si="25"/>
        <v>0</v>
      </c>
      <c r="AA51" s="323">
        <f t="shared" si="25"/>
        <v>0</v>
      </c>
      <c r="AB51" s="323">
        <f t="shared" si="25"/>
        <v>0</v>
      </c>
      <c r="AC51" s="323">
        <f t="shared" si="29"/>
        <v>0</v>
      </c>
      <c r="AD51" s="323">
        <f t="shared" si="32"/>
        <v>0</v>
      </c>
      <c r="AE51" s="323">
        <f t="shared" si="32"/>
        <v>0</v>
      </c>
      <c r="AF51" s="323">
        <f t="shared" si="32"/>
        <v>0</v>
      </c>
      <c r="AG51" s="323">
        <f t="shared" si="32"/>
        <v>0</v>
      </c>
      <c r="AH51" s="323">
        <f t="shared" si="32"/>
        <v>0</v>
      </c>
      <c r="AI51" s="323">
        <f t="shared" si="32"/>
        <v>0</v>
      </c>
      <c r="AJ51" s="323">
        <f t="shared" si="32"/>
        <v>0</v>
      </c>
      <c r="AK51" s="323">
        <f t="shared" si="32"/>
        <v>0</v>
      </c>
      <c r="AL51" s="323">
        <f t="shared" si="32"/>
        <v>0</v>
      </c>
      <c r="AM51" s="323">
        <f t="shared" si="32"/>
        <v>0</v>
      </c>
      <c r="AN51" s="323">
        <f t="shared" si="32"/>
        <v>0</v>
      </c>
      <c r="AO51" s="323">
        <f t="shared" si="32"/>
        <v>0</v>
      </c>
      <c r="AP51" s="323">
        <f t="shared" si="32"/>
        <v>0</v>
      </c>
      <c r="AQ51" s="323">
        <f t="shared" si="32"/>
        <v>0</v>
      </c>
      <c r="AR51" s="323">
        <f t="shared" si="32"/>
        <v>0</v>
      </c>
      <c r="AS51" s="323">
        <f t="shared" si="32"/>
        <v>0</v>
      </c>
      <c r="AT51" s="323">
        <f t="shared" si="32"/>
        <v>0</v>
      </c>
      <c r="AU51" s="323">
        <f t="shared" si="32"/>
        <v>0</v>
      </c>
      <c r="AV51" s="323">
        <f t="shared" si="32"/>
        <v>0</v>
      </c>
      <c r="AW51" s="323">
        <f t="shared" si="32"/>
        <v>0</v>
      </c>
      <c r="AX51" s="323">
        <f t="shared" si="32"/>
        <v>0</v>
      </c>
      <c r="AY51" s="323">
        <f t="shared" si="32"/>
        <v>0</v>
      </c>
      <c r="AZ51" s="323">
        <f t="shared" si="32"/>
        <v>0</v>
      </c>
      <c r="BA51" s="323">
        <f t="shared" si="32"/>
        <v>0</v>
      </c>
      <c r="BB51" s="323">
        <f t="shared" si="32"/>
        <v>0</v>
      </c>
      <c r="BC51" s="323">
        <f t="shared" si="32"/>
        <v>0</v>
      </c>
      <c r="BD51" s="323">
        <f t="shared" si="32"/>
        <v>0</v>
      </c>
      <c r="BE51" s="323">
        <f t="shared" si="32"/>
        <v>0</v>
      </c>
      <c r="BF51" s="323">
        <f t="shared" si="32"/>
        <v>0</v>
      </c>
      <c r="BG51" s="323">
        <f t="shared" si="32"/>
        <v>0</v>
      </c>
      <c r="BH51" s="323">
        <f t="shared" si="32"/>
        <v>0</v>
      </c>
      <c r="BI51" s="323">
        <f t="shared" si="32"/>
        <v>0</v>
      </c>
      <c r="BJ51" s="323">
        <f t="shared" si="32"/>
        <v>0</v>
      </c>
      <c r="BK51" s="323">
        <f t="shared" si="32"/>
        <v>0</v>
      </c>
      <c r="BL51" s="323">
        <f t="shared" si="32"/>
        <v>0</v>
      </c>
      <c r="BM51" s="323">
        <f t="shared" si="32"/>
        <v>0</v>
      </c>
      <c r="BN51" s="323">
        <f t="shared" si="32"/>
        <v>0</v>
      </c>
      <c r="BO51" s="323">
        <f t="shared" si="32"/>
        <v>0</v>
      </c>
      <c r="BP51" s="323">
        <f t="shared" si="32"/>
        <v>0</v>
      </c>
      <c r="BQ51" s="323">
        <f t="shared" si="32"/>
        <v>0</v>
      </c>
      <c r="BR51" s="323">
        <f t="shared" si="32"/>
        <v>0</v>
      </c>
      <c r="BS51" s="323">
        <f t="shared" si="32"/>
        <v>0</v>
      </c>
      <c r="BT51" s="323">
        <f t="shared" si="32"/>
        <v>0</v>
      </c>
      <c r="BU51" s="323">
        <f t="shared" si="32"/>
        <v>0</v>
      </c>
      <c r="BV51" s="324"/>
      <c r="BW51" s="246">
        <f t="shared" si="30"/>
        <v>0</v>
      </c>
      <c r="BX51" s="246">
        <f t="shared" si="30"/>
        <v>0</v>
      </c>
      <c r="BY51" s="246">
        <f t="shared" si="30"/>
        <v>0</v>
      </c>
      <c r="BZ51" s="246">
        <f t="shared" si="30"/>
        <v>0</v>
      </c>
      <c r="CA51" s="246">
        <f t="shared" si="30"/>
        <v>0</v>
      </c>
      <c r="CB51" s="325">
        <f t="shared" si="30"/>
        <v>0</v>
      </c>
      <c r="CC51" s="324"/>
      <c r="CD51" s="324"/>
      <c r="CE51" s="62"/>
      <c r="CF51" s="54"/>
    </row>
    <row r="52" spans="1:84" outlineLevel="1">
      <c r="A52" s="52">
        <f t="shared" si="17"/>
        <v>45</v>
      </c>
      <c r="B52" s="79"/>
      <c r="C52" s="337" t="str">
        <f t="shared" si="26"/>
        <v/>
      </c>
      <c r="D52" s="79"/>
      <c r="E52" s="337" t="str">
        <f t="shared" si="27"/>
        <v/>
      </c>
      <c r="F52" s="74"/>
      <c r="G52" s="75"/>
      <c r="H52" s="76"/>
      <c r="I52" s="76"/>
      <c r="J52" s="77"/>
      <c r="K52" s="339"/>
      <c r="L52" s="323" t="str">
        <f t="shared" si="28"/>
        <v/>
      </c>
      <c r="M52" s="323">
        <f t="shared" si="25"/>
        <v>0</v>
      </c>
      <c r="N52" s="323">
        <f t="shared" si="25"/>
        <v>0</v>
      </c>
      <c r="O52" s="323">
        <f t="shared" si="25"/>
        <v>0</v>
      </c>
      <c r="P52" s="323">
        <f t="shared" si="25"/>
        <v>0</v>
      </c>
      <c r="Q52" s="323">
        <f t="shared" si="25"/>
        <v>0</v>
      </c>
      <c r="R52" s="323">
        <f t="shared" si="25"/>
        <v>0</v>
      </c>
      <c r="S52" s="323">
        <f t="shared" si="25"/>
        <v>0</v>
      </c>
      <c r="T52" s="323">
        <f t="shared" si="25"/>
        <v>0</v>
      </c>
      <c r="U52" s="323">
        <f t="shared" si="25"/>
        <v>0</v>
      </c>
      <c r="V52" s="323">
        <f t="shared" si="25"/>
        <v>0</v>
      </c>
      <c r="W52" s="323">
        <f t="shared" si="25"/>
        <v>0</v>
      </c>
      <c r="X52" s="323">
        <f t="shared" si="25"/>
        <v>0</v>
      </c>
      <c r="Y52" s="323">
        <f t="shared" si="25"/>
        <v>0</v>
      </c>
      <c r="Z52" s="323">
        <f t="shared" si="25"/>
        <v>0</v>
      </c>
      <c r="AA52" s="323">
        <f t="shared" si="25"/>
        <v>0</v>
      </c>
      <c r="AB52" s="323">
        <f t="shared" si="25"/>
        <v>0</v>
      </c>
      <c r="AC52" s="323">
        <f t="shared" si="29"/>
        <v>0</v>
      </c>
      <c r="AD52" s="323">
        <f t="shared" si="32"/>
        <v>0</v>
      </c>
      <c r="AE52" s="323">
        <f t="shared" si="32"/>
        <v>0</v>
      </c>
      <c r="AF52" s="323">
        <f t="shared" si="32"/>
        <v>0</v>
      </c>
      <c r="AG52" s="323">
        <f t="shared" si="32"/>
        <v>0</v>
      </c>
      <c r="AH52" s="323">
        <f t="shared" si="32"/>
        <v>0</v>
      </c>
      <c r="AI52" s="323">
        <f t="shared" si="32"/>
        <v>0</v>
      </c>
      <c r="AJ52" s="323">
        <f t="shared" si="32"/>
        <v>0</v>
      </c>
      <c r="AK52" s="323">
        <f t="shared" si="32"/>
        <v>0</v>
      </c>
      <c r="AL52" s="323">
        <f t="shared" si="32"/>
        <v>0</v>
      </c>
      <c r="AM52" s="323">
        <f t="shared" si="32"/>
        <v>0</v>
      </c>
      <c r="AN52" s="323">
        <f t="shared" si="32"/>
        <v>0</v>
      </c>
      <c r="AO52" s="323">
        <f t="shared" si="32"/>
        <v>0</v>
      </c>
      <c r="AP52" s="323">
        <f t="shared" si="32"/>
        <v>0</v>
      </c>
      <c r="AQ52" s="323">
        <f t="shared" si="32"/>
        <v>0</v>
      </c>
      <c r="AR52" s="323">
        <f t="shared" si="32"/>
        <v>0</v>
      </c>
      <c r="AS52" s="323">
        <f t="shared" si="32"/>
        <v>0</v>
      </c>
      <c r="AT52" s="323">
        <f t="shared" si="32"/>
        <v>0</v>
      </c>
      <c r="AU52" s="323">
        <f t="shared" si="32"/>
        <v>0</v>
      </c>
      <c r="AV52" s="323">
        <f t="shared" si="32"/>
        <v>0</v>
      </c>
      <c r="AW52" s="323">
        <f t="shared" si="32"/>
        <v>0</v>
      </c>
      <c r="AX52" s="323">
        <f t="shared" si="32"/>
        <v>0</v>
      </c>
      <c r="AY52" s="323">
        <f t="shared" si="32"/>
        <v>0</v>
      </c>
      <c r="AZ52" s="323">
        <f t="shared" si="32"/>
        <v>0</v>
      </c>
      <c r="BA52" s="323">
        <f t="shared" si="32"/>
        <v>0</v>
      </c>
      <c r="BB52" s="323">
        <f t="shared" si="32"/>
        <v>0</v>
      </c>
      <c r="BC52" s="323">
        <f t="shared" si="32"/>
        <v>0</v>
      </c>
      <c r="BD52" s="323">
        <f t="shared" si="32"/>
        <v>0</v>
      </c>
      <c r="BE52" s="323">
        <f t="shared" si="32"/>
        <v>0</v>
      </c>
      <c r="BF52" s="323">
        <f t="shared" si="32"/>
        <v>0</v>
      </c>
      <c r="BG52" s="323">
        <f t="shared" si="32"/>
        <v>0</v>
      </c>
      <c r="BH52" s="323">
        <f t="shared" si="32"/>
        <v>0</v>
      </c>
      <c r="BI52" s="323">
        <f t="shared" si="32"/>
        <v>0</v>
      </c>
      <c r="BJ52" s="323">
        <f t="shared" si="32"/>
        <v>0</v>
      </c>
      <c r="BK52" s="323">
        <f t="shared" si="32"/>
        <v>0</v>
      </c>
      <c r="BL52" s="323">
        <f t="shared" si="32"/>
        <v>0</v>
      </c>
      <c r="BM52" s="323">
        <f t="shared" si="32"/>
        <v>0</v>
      </c>
      <c r="BN52" s="323">
        <f t="shared" si="32"/>
        <v>0</v>
      </c>
      <c r="BO52" s="323">
        <f t="shared" si="32"/>
        <v>0</v>
      </c>
      <c r="BP52" s="323">
        <f t="shared" si="32"/>
        <v>0</v>
      </c>
      <c r="BQ52" s="323">
        <f t="shared" si="32"/>
        <v>0</v>
      </c>
      <c r="BR52" s="323">
        <f t="shared" si="32"/>
        <v>0</v>
      </c>
      <c r="BS52" s="323">
        <f t="shared" si="32"/>
        <v>0</v>
      </c>
      <c r="BT52" s="323">
        <f t="shared" si="32"/>
        <v>0</v>
      </c>
      <c r="BU52" s="323">
        <f t="shared" si="32"/>
        <v>0</v>
      </c>
      <c r="BV52" s="324"/>
      <c r="BW52" s="246">
        <f t="shared" si="30"/>
        <v>0</v>
      </c>
      <c r="BX52" s="246">
        <f t="shared" si="30"/>
        <v>0</v>
      </c>
      <c r="BY52" s="246">
        <f t="shared" si="30"/>
        <v>0</v>
      </c>
      <c r="BZ52" s="246">
        <f t="shared" si="30"/>
        <v>0</v>
      </c>
      <c r="CA52" s="246">
        <f t="shared" si="30"/>
        <v>0</v>
      </c>
      <c r="CB52" s="325">
        <f t="shared" si="30"/>
        <v>0</v>
      </c>
      <c r="CC52" s="324"/>
      <c r="CD52" s="324"/>
      <c r="CE52" s="62"/>
      <c r="CF52" s="54"/>
    </row>
    <row r="53" spans="1:84" outlineLevel="1">
      <c r="A53" s="52">
        <f t="shared" si="17"/>
        <v>46</v>
      </c>
      <c r="B53" s="79"/>
      <c r="C53" s="337" t="str">
        <f t="shared" si="26"/>
        <v/>
      </c>
      <c r="D53" s="79"/>
      <c r="E53" s="337" t="str">
        <f t="shared" si="27"/>
        <v/>
      </c>
      <c r="F53" s="74"/>
      <c r="G53" s="75"/>
      <c r="H53" s="76"/>
      <c r="I53" s="76"/>
      <c r="J53" s="77"/>
      <c r="K53" s="339"/>
      <c r="L53" s="323" t="str">
        <f t="shared" si="28"/>
        <v/>
      </c>
      <c r="M53" s="323">
        <f t="shared" si="25"/>
        <v>0</v>
      </c>
      <c r="N53" s="323">
        <f t="shared" si="25"/>
        <v>0</v>
      </c>
      <c r="O53" s="323">
        <f t="shared" si="25"/>
        <v>0</v>
      </c>
      <c r="P53" s="323">
        <f t="shared" si="25"/>
        <v>0</v>
      </c>
      <c r="Q53" s="323">
        <f t="shared" si="25"/>
        <v>0</v>
      </c>
      <c r="R53" s="323">
        <f t="shared" si="25"/>
        <v>0</v>
      </c>
      <c r="S53" s="323">
        <f t="shared" si="25"/>
        <v>0</v>
      </c>
      <c r="T53" s="323">
        <f t="shared" si="25"/>
        <v>0</v>
      </c>
      <c r="U53" s="323">
        <f t="shared" si="25"/>
        <v>0</v>
      </c>
      <c r="V53" s="323">
        <f t="shared" si="25"/>
        <v>0</v>
      </c>
      <c r="W53" s="323">
        <f t="shared" si="25"/>
        <v>0</v>
      </c>
      <c r="X53" s="323">
        <f t="shared" si="25"/>
        <v>0</v>
      </c>
      <c r="Y53" s="323">
        <f t="shared" si="25"/>
        <v>0</v>
      </c>
      <c r="Z53" s="323">
        <f t="shared" si="25"/>
        <v>0</v>
      </c>
      <c r="AA53" s="323">
        <f t="shared" si="25"/>
        <v>0</v>
      </c>
      <c r="AB53" s="323">
        <f t="shared" si="25"/>
        <v>0</v>
      </c>
      <c r="AC53" s="323">
        <f t="shared" si="29"/>
        <v>0</v>
      </c>
      <c r="AD53" s="323">
        <f t="shared" si="32"/>
        <v>0</v>
      </c>
      <c r="AE53" s="323">
        <f t="shared" si="32"/>
        <v>0</v>
      </c>
      <c r="AF53" s="323">
        <f t="shared" si="32"/>
        <v>0</v>
      </c>
      <c r="AG53" s="323">
        <f t="shared" si="32"/>
        <v>0</v>
      </c>
      <c r="AH53" s="323">
        <f t="shared" si="32"/>
        <v>0</v>
      </c>
      <c r="AI53" s="323">
        <f t="shared" si="32"/>
        <v>0</v>
      </c>
      <c r="AJ53" s="323">
        <f t="shared" si="32"/>
        <v>0</v>
      </c>
      <c r="AK53" s="323">
        <f t="shared" si="32"/>
        <v>0</v>
      </c>
      <c r="AL53" s="323">
        <f t="shared" si="32"/>
        <v>0</v>
      </c>
      <c r="AM53" s="323">
        <f t="shared" si="32"/>
        <v>0</v>
      </c>
      <c r="AN53" s="323">
        <f t="shared" si="32"/>
        <v>0</v>
      </c>
      <c r="AO53" s="323">
        <f t="shared" si="32"/>
        <v>0</v>
      </c>
      <c r="AP53" s="323">
        <f t="shared" si="32"/>
        <v>0</v>
      </c>
      <c r="AQ53" s="323">
        <f t="shared" si="32"/>
        <v>0</v>
      </c>
      <c r="AR53" s="323">
        <f t="shared" si="32"/>
        <v>0</v>
      </c>
      <c r="AS53" s="323">
        <f t="shared" si="32"/>
        <v>0</v>
      </c>
      <c r="AT53" s="323">
        <f t="shared" si="32"/>
        <v>0</v>
      </c>
      <c r="AU53" s="323">
        <f t="shared" si="32"/>
        <v>0</v>
      </c>
      <c r="AV53" s="323">
        <f t="shared" si="32"/>
        <v>0</v>
      </c>
      <c r="AW53" s="323">
        <f t="shared" si="32"/>
        <v>0</v>
      </c>
      <c r="AX53" s="323">
        <f t="shared" si="32"/>
        <v>0</v>
      </c>
      <c r="AY53" s="323">
        <f t="shared" si="32"/>
        <v>0</v>
      </c>
      <c r="AZ53" s="323">
        <f t="shared" si="32"/>
        <v>0</v>
      </c>
      <c r="BA53" s="323">
        <f t="shared" si="32"/>
        <v>0</v>
      </c>
      <c r="BB53" s="323">
        <f t="shared" si="32"/>
        <v>0</v>
      </c>
      <c r="BC53" s="323">
        <f t="shared" si="32"/>
        <v>0</v>
      </c>
      <c r="BD53" s="323">
        <f t="shared" si="32"/>
        <v>0</v>
      </c>
      <c r="BE53" s="323">
        <f t="shared" si="32"/>
        <v>0</v>
      </c>
      <c r="BF53" s="323">
        <f t="shared" si="32"/>
        <v>0</v>
      </c>
      <c r="BG53" s="323">
        <f t="shared" si="32"/>
        <v>0</v>
      </c>
      <c r="BH53" s="323">
        <f t="shared" si="32"/>
        <v>0</v>
      </c>
      <c r="BI53" s="323">
        <f t="shared" si="32"/>
        <v>0</v>
      </c>
      <c r="BJ53" s="323">
        <f t="shared" si="32"/>
        <v>0</v>
      </c>
      <c r="BK53" s="323">
        <f t="shared" si="32"/>
        <v>0</v>
      </c>
      <c r="BL53" s="323">
        <f t="shared" si="32"/>
        <v>0</v>
      </c>
      <c r="BM53" s="323">
        <f t="shared" si="32"/>
        <v>0</v>
      </c>
      <c r="BN53" s="323">
        <f t="shared" si="32"/>
        <v>0</v>
      </c>
      <c r="BO53" s="323">
        <f t="shared" si="32"/>
        <v>0</v>
      </c>
      <c r="BP53" s="323">
        <f t="shared" si="32"/>
        <v>0</v>
      </c>
      <c r="BQ53" s="323">
        <f t="shared" si="32"/>
        <v>0</v>
      </c>
      <c r="BR53" s="323">
        <f t="shared" si="32"/>
        <v>0</v>
      </c>
      <c r="BS53" s="323">
        <f t="shared" si="32"/>
        <v>0</v>
      </c>
      <c r="BT53" s="323">
        <f t="shared" si="32"/>
        <v>0</v>
      </c>
      <c r="BU53" s="323">
        <f t="shared" si="32"/>
        <v>0</v>
      </c>
      <c r="BV53" s="324"/>
      <c r="BW53" s="246">
        <f t="shared" si="30"/>
        <v>0</v>
      </c>
      <c r="BX53" s="246">
        <f t="shared" si="30"/>
        <v>0</v>
      </c>
      <c r="BY53" s="246">
        <f t="shared" si="30"/>
        <v>0</v>
      </c>
      <c r="BZ53" s="246">
        <f t="shared" si="30"/>
        <v>0</v>
      </c>
      <c r="CA53" s="246">
        <f t="shared" si="30"/>
        <v>0</v>
      </c>
      <c r="CB53" s="325">
        <f t="shared" si="30"/>
        <v>0</v>
      </c>
      <c r="CC53" s="324"/>
      <c r="CD53" s="324"/>
      <c r="CE53" s="62"/>
      <c r="CF53" s="54"/>
    </row>
    <row r="54" spans="1:84" outlineLevel="1">
      <c r="A54" s="52">
        <f t="shared" si="17"/>
        <v>47</v>
      </c>
      <c r="B54" s="79"/>
      <c r="C54" s="337" t="str">
        <f t="shared" si="26"/>
        <v/>
      </c>
      <c r="D54" s="79"/>
      <c r="E54" s="337" t="str">
        <f t="shared" si="27"/>
        <v/>
      </c>
      <c r="F54" s="74"/>
      <c r="G54" s="75"/>
      <c r="H54" s="76"/>
      <c r="I54" s="76"/>
      <c r="J54" s="77"/>
      <c r="K54" s="339"/>
      <c r="L54" s="323" t="str">
        <f t="shared" si="28"/>
        <v/>
      </c>
      <c r="M54" s="323">
        <f t="shared" si="25"/>
        <v>0</v>
      </c>
      <c r="N54" s="323">
        <f t="shared" si="25"/>
        <v>0</v>
      </c>
      <c r="O54" s="323">
        <f t="shared" si="25"/>
        <v>0</v>
      </c>
      <c r="P54" s="323">
        <f t="shared" si="25"/>
        <v>0</v>
      </c>
      <c r="Q54" s="323">
        <f t="shared" si="25"/>
        <v>0</v>
      </c>
      <c r="R54" s="323">
        <f t="shared" si="25"/>
        <v>0</v>
      </c>
      <c r="S54" s="323">
        <f t="shared" si="25"/>
        <v>0</v>
      </c>
      <c r="T54" s="323">
        <f t="shared" si="25"/>
        <v>0</v>
      </c>
      <c r="U54" s="323">
        <f t="shared" si="25"/>
        <v>0</v>
      </c>
      <c r="V54" s="323">
        <f t="shared" si="25"/>
        <v>0</v>
      </c>
      <c r="W54" s="323">
        <f t="shared" si="25"/>
        <v>0</v>
      </c>
      <c r="X54" s="323">
        <f t="shared" si="25"/>
        <v>0</v>
      </c>
      <c r="Y54" s="323">
        <f t="shared" si="25"/>
        <v>0</v>
      </c>
      <c r="Z54" s="323">
        <f t="shared" si="25"/>
        <v>0</v>
      </c>
      <c r="AA54" s="323">
        <f t="shared" si="25"/>
        <v>0</v>
      </c>
      <c r="AB54" s="323">
        <f t="shared" ref="M54:AB69" si="33">AND(AB$5&gt;=$H54,AB$5&lt;=$I54)*(AB$6*$J54)</f>
        <v>0</v>
      </c>
      <c r="AC54" s="323">
        <f t="shared" si="29"/>
        <v>0</v>
      </c>
      <c r="AD54" s="323">
        <f t="shared" si="32"/>
        <v>0</v>
      </c>
      <c r="AE54" s="323">
        <f t="shared" si="32"/>
        <v>0</v>
      </c>
      <c r="AF54" s="323">
        <f t="shared" si="32"/>
        <v>0</v>
      </c>
      <c r="AG54" s="323">
        <f t="shared" si="32"/>
        <v>0</v>
      </c>
      <c r="AH54" s="323">
        <f t="shared" si="32"/>
        <v>0</v>
      </c>
      <c r="AI54" s="323">
        <f t="shared" si="32"/>
        <v>0</v>
      </c>
      <c r="AJ54" s="323">
        <f t="shared" si="32"/>
        <v>0</v>
      </c>
      <c r="AK54" s="323">
        <f t="shared" si="32"/>
        <v>0</v>
      </c>
      <c r="AL54" s="323">
        <f t="shared" si="32"/>
        <v>0</v>
      </c>
      <c r="AM54" s="323">
        <f t="shared" si="32"/>
        <v>0</v>
      </c>
      <c r="AN54" s="323">
        <f t="shared" si="32"/>
        <v>0</v>
      </c>
      <c r="AO54" s="323">
        <f t="shared" si="32"/>
        <v>0</v>
      </c>
      <c r="AP54" s="323">
        <f t="shared" si="32"/>
        <v>0</v>
      </c>
      <c r="AQ54" s="323">
        <f t="shared" si="32"/>
        <v>0</v>
      </c>
      <c r="AR54" s="323">
        <f t="shared" si="32"/>
        <v>0</v>
      </c>
      <c r="AS54" s="323">
        <f t="shared" si="32"/>
        <v>0</v>
      </c>
      <c r="AT54" s="323">
        <f t="shared" si="32"/>
        <v>0</v>
      </c>
      <c r="AU54" s="323">
        <f t="shared" si="32"/>
        <v>0</v>
      </c>
      <c r="AV54" s="323">
        <f t="shared" si="32"/>
        <v>0</v>
      </c>
      <c r="AW54" s="323">
        <f t="shared" si="32"/>
        <v>0</v>
      </c>
      <c r="AX54" s="323">
        <f t="shared" si="32"/>
        <v>0</v>
      </c>
      <c r="AY54" s="323">
        <f t="shared" si="32"/>
        <v>0</v>
      </c>
      <c r="AZ54" s="323">
        <f t="shared" si="32"/>
        <v>0</v>
      </c>
      <c r="BA54" s="323">
        <f t="shared" si="32"/>
        <v>0</v>
      </c>
      <c r="BB54" s="323">
        <f t="shared" si="32"/>
        <v>0</v>
      </c>
      <c r="BC54" s="323">
        <f t="shared" si="32"/>
        <v>0</v>
      </c>
      <c r="BD54" s="323">
        <f t="shared" si="32"/>
        <v>0</v>
      </c>
      <c r="BE54" s="323">
        <f t="shared" si="32"/>
        <v>0</v>
      </c>
      <c r="BF54" s="323">
        <f t="shared" si="32"/>
        <v>0</v>
      </c>
      <c r="BG54" s="323">
        <f t="shared" si="32"/>
        <v>0</v>
      </c>
      <c r="BH54" s="323">
        <f t="shared" si="32"/>
        <v>0</v>
      </c>
      <c r="BI54" s="323">
        <f t="shared" ref="AD54:BU60" si="34">AND(BI$5&gt;=$H54,BI$5&lt;=$I54)*(BI$6*$J54)</f>
        <v>0</v>
      </c>
      <c r="BJ54" s="323">
        <f t="shared" si="34"/>
        <v>0</v>
      </c>
      <c r="BK54" s="323">
        <f t="shared" si="34"/>
        <v>0</v>
      </c>
      <c r="BL54" s="323">
        <f t="shared" si="34"/>
        <v>0</v>
      </c>
      <c r="BM54" s="323">
        <f t="shared" si="34"/>
        <v>0</v>
      </c>
      <c r="BN54" s="323">
        <f t="shared" si="34"/>
        <v>0</v>
      </c>
      <c r="BO54" s="323">
        <f t="shared" si="34"/>
        <v>0</v>
      </c>
      <c r="BP54" s="323">
        <f t="shared" si="34"/>
        <v>0</v>
      </c>
      <c r="BQ54" s="323">
        <f t="shared" si="34"/>
        <v>0</v>
      </c>
      <c r="BR54" s="323">
        <f t="shared" si="34"/>
        <v>0</v>
      </c>
      <c r="BS54" s="323">
        <f t="shared" si="34"/>
        <v>0</v>
      </c>
      <c r="BT54" s="323">
        <f t="shared" si="34"/>
        <v>0</v>
      </c>
      <c r="BU54" s="323">
        <f t="shared" si="34"/>
        <v>0</v>
      </c>
      <c r="BV54" s="324"/>
      <c r="BW54" s="246">
        <f t="shared" si="30"/>
        <v>0</v>
      </c>
      <c r="BX54" s="246">
        <f t="shared" si="30"/>
        <v>0</v>
      </c>
      <c r="BY54" s="246">
        <f t="shared" si="30"/>
        <v>0</v>
      </c>
      <c r="BZ54" s="246">
        <f t="shared" si="30"/>
        <v>0</v>
      </c>
      <c r="CA54" s="246">
        <f t="shared" si="30"/>
        <v>0</v>
      </c>
      <c r="CB54" s="325">
        <f t="shared" si="30"/>
        <v>0</v>
      </c>
      <c r="CC54" s="324"/>
      <c r="CD54" s="324"/>
      <c r="CE54" s="62"/>
      <c r="CF54" s="54"/>
    </row>
    <row r="55" spans="1:84" outlineLevel="1">
      <c r="A55" s="52">
        <f t="shared" si="17"/>
        <v>48</v>
      </c>
      <c r="B55" s="79"/>
      <c r="C55" s="337" t="str">
        <f t="shared" si="26"/>
        <v/>
      </c>
      <c r="D55" s="79"/>
      <c r="E55" s="337" t="str">
        <f t="shared" si="27"/>
        <v/>
      </c>
      <c r="F55" s="74"/>
      <c r="G55" s="75"/>
      <c r="H55" s="76"/>
      <c r="I55" s="76"/>
      <c r="J55" s="77"/>
      <c r="K55" s="339"/>
      <c r="L55" s="323" t="str">
        <f t="shared" si="28"/>
        <v/>
      </c>
      <c r="M55" s="323">
        <f t="shared" si="33"/>
        <v>0</v>
      </c>
      <c r="N55" s="323">
        <f t="shared" si="33"/>
        <v>0</v>
      </c>
      <c r="O55" s="323">
        <f t="shared" si="33"/>
        <v>0</v>
      </c>
      <c r="P55" s="323">
        <f t="shared" si="33"/>
        <v>0</v>
      </c>
      <c r="Q55" s="323">
        <f t="shared" si="33"/>
        <v>0</v>
      </c>
      <c r="R55" s="323">
        <f t="shared" si="33"/>
        <v>0</v>
      </c>
      <c r="S55" s="323">
        <f t="shared" si="33"/>
        <v>0</v>
      </c>
      <c r="T55" s="323">
        <f t="shared" si="33"/>
        <v>0</v>
      </c>
      <c r="U55" s="323">
        <f t="shared" si="33"/>
        <v>0</v>
      </c>
      <c r="V55" s="323">
        <f t="shared" si="33"/>
        <v>0</v>
      </c>
      <c r="W55" s="323">
        <f t="shared" si="33"/>
        <v>0</v>
      </c>
      <c r="X55" s="323">
        <f t="shared" si="33"/>
        <v>0</v>
      </c>
      <c r="Y55" s="323">
        <f t="shared" si="33"/>
        <v>0</v>
      </c>
      <c r="Z55" s="323">
        <f t="shared" si="33"/>
        <v>0</v>
      </c>
      <c r="AA55" s="323">
        <f t="shared" si="33"/>
        <v>0</v>
      </c>
      <c r="AB55" s="323">
        <f t="shared" si="33"/>
        <v>0</v>
      </c>
      <c r="AC55" s="323">
        <f t="shared" si="29"/>
        <v>0</v>
      </c>
      <c r="AD55" s="323">
        <f t="shared" si="34"/>
        <v>0</v>
      </c>
      <c r="AE55" s="323">
        <f t="shared" si="34"/>
        <v>0</v>
      </c>
      <c r="AF55" s="323">
        <f t="shared" si="34"/>
        <v>0</v>
      </c>
      <c r="AG55" s="323">
        <f t="shared" si="34"/>
        <v>0</v>
      </c>
      <c r="AH55" s="323">
        <f t="shared" si="34"/>
        <v>0</v>
      </c>
      <c r="AI55" s="323">
        <f t="shared" si="34"/>
        <v>0</v>
      </c>
      <c r="AJ55" s="323">
        <f t="shared" si="34"/>
        <v>0</v>
      </c>
      <c r="AK55" s="323">
        <f t="shared" si="34"/>
        <v>0</v>
      </c>
      <c r="AL55" s="323">
        <f t="shared" si="34"/>
        <v>0</v>
      </c>
      <c r="AM55" s="323">
        <f t="shared" si="34"/>
        <v>0</v>
      </c>
      <c r="AN55" s="323">
        <f t="shared" si="34"/>
        <v>0</v>
      </c>
      <c r="AO55" s="323">
        <f t="shared" si="34"/>
        <v>0</v>
      </c>
      <c r="AP55" s="323">
        <f t="shared" si="34"/>
        <v>0</v>
      </c>
      <c r="AQ55" s="323">
        <f t="shared" si="34"/>
        <v>0</v>
      </c>
      <c r="AR55" s="323">
        <f t="shared" si="34"/>
        <v>0</v>
      </c>
      <c r="AS55" s="323">
        <f t="shared" si="34"/>
        <v>0</v>
      </c>
      <c r="AT55" s="323">
        <f t="shared" si="34"/>
        <v>0</v>
      </c>
      <c r="AU55" s="323">
        <f t="shared" si="34"/>
        <v>0</v>
      </c>
      <c r="AV55" s="323">
        <f t="shared" si="34"/>
        <v>0</v>
      </c>
      <c r="AW55" s="323">
        <f t="shared" si="34"/>
        <v>0</v>
      </c>
      <c r="AX55" s="323">
        <f t="shared" si="34"/>
        <v>0</v>
      </c>
      <c r="AY55" s="323">
        <f t="shared" si="34"/>
        <v>0</v>
      </c>
      <c r="AZ55" s="323">
        <f t="shared" si="34"/>
        <v>0</v>
      </c>
      <c r="BA55" s="323">
        <f t="shared" si="34"/>
        <v>0</v>
      </c>
      <c r="BB55" s="323">
        <f t="shared" si="34"/>
        <v>0</v>
      </c>
      <c r="BC55" s="323">
        <f t="shared" si="34"/>
        <v>0</v>
      </c>
      <c r="BD55" s="323">
        <f t="shared" si="34"/>
        <v>0</v>
      </c>
      <c r="BE55" s="323">
        <f t="shared" si="34"/>
        <v>0</v>
      </c>
      <c r="BF55" s="323">
        <f t="shared" si="34"/>
        <v>0</v>
      </c>
      <c r="BG55" s="323">
        <f t="shared" si="34"/>
        <v>0</v>
      </c>
      <c r="BH55" s="323">
        <f t="shared" si="34"/>
        <v>0</v>
      </c>
      <c r="BI55" s="323">
        <f t="shared" si="34"/>
        <v>0</v>
      </c>
      <c r="BJ55" s="323">
        <f t="shared" si="34"/>
        <v>0</v>
      </c>
      <c r="BK55" s="323">
        <f t="shared" si="34"/>
        <v>0</v>
      </c>
      <c r="BL55" s="323">
        <f t="shared" si="34"/>
        <v>0</v>
      </c>
      <c r="BM55" s="323">
        <f t="shared" si="34"/>
        <v>0</v>
      </c>
      <c r="BN55" s="323">
        <f t="shared" si="34"/>
        <v>0</v>
      </c>
      <c r="BO55" s="323">
        <f t="shared" si="34"/>
        <v>0</v>
      </c>
      <c r="BP55" s="323">
        <f t="shared" si="34"/>
        <v>0</v>
      </c>
      <c r="BQ55" s="323">
        <f t="shared" si="34"/>
        <v>0</v>
      </c>
      <c r="BR55" s="323">
        <f t="shared" si="34"/>
        <v>0</v>
      </c>
      <c r="BS55" s="323">
        <f t="shared" si="34"/>
        <v>0</v>
      </c>
      <c r="BT55" s="323">
        <f t="shared" si="34"/>
        <v>0</v>
      </c>
      <c r="BU55" s="323">
        <f t="shared" si="34"/>
        <v>0</v>
      </c>
      <c r="BV55" s="324"/>
      <c r="BW55" s="246">
        <f t="shared" si="30"/>
        <v>0</v>
      </c>
      <c r="BX55" s="246">
        <f t="shared" si="30"/>
        <v>0</v>
      </c>
      <c r="BY55" s="246">
        <f t="shared" si="30"/>
        <v>0</v>
      </c>
      <c r="BZ55" s="246">
        <f t="shared" si="30"/>
        <v>0</v>
      </c>
      <c r="CA55" s="246">
        <f t="shared" si="30"/>
        <v>0</v>
      </c>
      <c r="CB55" s="325">
        <f t="shared" si="30"/>
        <v>0</v>
      </c>
      <c r="CC55" s="324"/>
      <c r="CD55" s="324"/>
      <c r="CE55" s="62"/>
      <c r="CF55" s="54"/>
    </row>
    <row r="56" spans="1:84" outlineLevel="1">
      <c r="A56" s="52">
        <f t="shared" si="17"/>
        <v>49</v>
      </c>
      <c r="B56" s="79"/>
      <c r="C56" s="337" t="str">
        <f t="shared" si="26"/>
        <v/>
      </c>
      <c r="D56" s="79"/>
      <c r="E56" s="337" t="str">
        <f t="shared" si="27"/>
        <v/>
      </c>
      <c r="F56" s="74"/>
      <c r="G56" s="75"/>
      <c r="H56" s="76"/>
      <c r="I56" s="76"/>
      <c r="J56" s="77"/>
      <c r="K56" s="339"/>
      <c r="L56" s="323" t="str">
        <f t="shared" si="28"/>
        <v/>
      </c>
      <c r="M56" s="323">
        <f t="shared" si="33"/>
        <v>0</v>
      </c>
      <c r="N56" s="323">
        <f t="shared" si="33"/>
        <v>0</v>
      </c>
      <c r="O56" s="323">
        <f t="shared" si="33"/>
        <v>0</v>
      </c>
      <c r="P56" s="323">
        <f t="shared" si="33"/>
        <v>0</v>
      </c>
      <c r="Q56" s="323">
        <f t="shared" si="33"/>
        <v>0</v>
      </c>
      <c r="R56" s="323">
        <f t="shared" si="33"/>
        <v>0</v>
      </c>
      <c r="S56" s="323">
        <f t="shared" si="33"/>
        <v>0</v>
      </c>
      <c r="T56" s="323">
        <f t="shared" si="33"/>
        <v>0</v>
      </c>
      <c r="U56" s="323">
        <f t="shared" si="33"/>
        <v>0</v>
      </c>
      <c r="V56" s="323">
        <f t="shared" si="33"/>
        <v>0</v>
      </c>
      <c r="W56" s="323">
        <f t="shared" si="33"/>
        <v>0</v>
      </c>
      <c r="X56" s="323">
        <f t="shared" si="33"/>
        <v>0</v>
      </c>
      <c r="Y56" s="323">
        <f t="shared" si="33"/>
        <v>0</v>
      </c>
      <c r="Z56" s="323">
        <f t="shared" si="33"/>
        <v>0</v>
      </c>
      <c r="AA56" s="323">
        <f t="shared" si="33"/>
        <v>0</v>
      </c>
      <c r="AB56" s="323">
        <f t="shared" si="33"/>
        <v>0</v>
      </c>
      <c r="AC56" s="323">
        <f t="shared" si="29"/>
        <v>0</v>
      </c>
      <c r="AD56" s="323">
        <f t="shared" si="34"/>
        <v>0</v>
      </c>
      <c r="AE56" s="323">
        <f t="shared" si="34"/>
        <v>0</v>
      </c>
      <c r="AF56" s="323">
        <f t="shared" si="34"/>
        <v>0</v>
      </c>
      <c r="AG56" s="323">
        <f t="shared" si="34"/>
        <v>0</v>
      </c>
      <c r="AH56" s="323">
        <f t="shared" si="34"/>
        <v>0</v>
      </c>
      <c r="AI56" s="323">
        <f t="shared" si="34"/>
        <v>0</v>
      </c>
      <c r="AJ56" s="323">
        <f t="shared" si="34"/>
        <v>0</v>
      </c>
      <c r="AK56" s="323">
        <f t="shared" si="34"/>
        <v>0</v>
      </c>
      <c r="AL56" s="323">
        <f t="shared" si="34"/>
        <v>0</v>
      </c>
      <c r="AM56" s="323">
        <f t="shared" si="34"/>
        <v>0</v>
      </c>
      <c r="AN56" s="323">
        <f t="shared" si="34"/>
        <v>0</v>
      </c>
      <c r="AO56" s="323">
        <f t="shared" si="34"/>
        <v>0</v>
      </c>
      <c r="AP56" s="323">
        <f t="shared" si="34"/>
        <v>0</v>
      </c>
      <c r="AQ56" s="323">
        <f t="shared" si="34"/>
        <v>0</v>
      </c>
      <c r="AR56" s="323">
        <f t="shared" si="34"/>
        <v>0</v>
      </c>
      <c r="AS56" s="323">
        <f t="shared" si="34"/>
        <v>0</v>
      </c>
      <c r="AT56" s="323">
        <f t="shared" si="34"/>
        <v>0</v>
      </c>
      <c r="AU56" s="323">
        <f t="shared" si="34"/>
        <v>0</v>
      </c>
      <c r="AV56" s="323">
        <f t="shared" si="34"/>
        <v>0</v>
      </c>
      <c r="AW56" s="323">
        <f t="shared" si="34"/>
        <v>0</v>
      </c>
      <c r="AX56" s="323">
        <f t="shared" si="34"/>
        <v>0</v>
      </c>
      <c r="AY56" s="323">
        <f t="shared" si="34"/>
        <v>0</v>
      </c>
      <c r="AZ56" s="323">
        <f t="shared" si="34"/>
        <v>0</v>
      </c>
      <c r="BA56" s="323">
        <f t="shared" si="34"/>
        <v>0</v>
      </c>
      <c r="BB56" s="323">
        <f t="shared" si="34"/>
        <v>0</v>
      </c>
      <c r="BC56" s="323">
        <f t="shared" si="34"/>
        <v>0</v>
      </c>
      <c r="BD56" s="323">
        <f t="shared" si="34"/>
        <v>0</v>
      </c>
      <c r="BE56" s="323">
        <f t="shared" si="34"/>
        <v>0</v>
      </c>
      <c r="BF56" s="323">
        <f t="shared" si="34"/>
        <v>0</v>
      </c>
      <c r="BG56" s="323">
        <f t="shared" si="34"/>
        <v>0</v>
      </c>
      <c r="BH56" s="323">
        <f t="shared" si="34"/>
        <v>0</v>
      </c>
      <c r="BI56" s="323">
        <f t="shared" si="34"/>
        <v>0</v>
      </c>
      <c r="BJ56" s="323">
        <f t="shared" si="34"/>
        <v>0</v>
      </c>
      <c r="BK56" s="323">
        <f t="shared" si="34"/>
        <v>0</v>
      </c>
      <c r="BL56" s="323">
        <f t="shared" si="34"/>
        <v>0</v>
      </c>
      <c r="BM56" s="323">
        <f t="shared" si="34"/>
        <v>0</v>
      </c>
      <c r="BN56" s="323">
        <f t="shared" si="34"/>
        <v>0</v>
      </c>
      <c r="BO56" s="323">
        <f t="shared" si="34"/>
        <v>0</v>
      </c>
      <c r="BP56" s="323">
        <f t="shared" si="34"/>
        <v>0</v>
      </c>
      <c r="BQ56" s="323">
        <f t="shared" si="34"/>
        <v>0</v>
      </c>
      <c r="BR56" s="323">
        <f t="shared" si="34"/>
        <v>0</v>
      </c>
      <c r="BS56" s="323">
        <f t="shared" si="34"/>
        <v>0</v>
      </c>
      <c r="BT56" s="323">
        <f t="shared" si="34"/>
        <v>0</v>
      </c>
      <c r="BU56" s="323">
        <f t="shared" si="34"/>
        <v>0</v>
      </c>
      <c r="BV56" s="324"/>
      <c r="BW56" s="246">
        <f t="shared" ref="BW56:CB71" si="35">SUMPRODUCT(  N( $M$98:$BU$98 &gt;= BW$98), N( $M$99:$BU$99 &lt;= BW$99 ), $M56:$BU56 )</f>
        <v>0</v>
      </c>
      <c r="BX56" s="246">
        <f t="shared" si="35"/>
        <v>0</v>
      </c>
      <c r="BY56" s="246">
        <f t="shared" si="35"/>
        <v>0</v>
      </c>
      <c r="BZ56" s="246">
        <f t="shared" si="35"/>
        <v>0</v>
      </c>
      <c r="CA56" s="246">
        <f t="shared" si="35"/>
        <v>0</v>
      </c>
      <c r="CB56" s="325">
        <f t="shared" si="35"/>
        <v>0</v>
      </c>
      <c r="CC56" s="324"/>
      <c r="CD56" s="324"/>
      <c r="CE56" s="62"/>
      <c r="CF56" s="54"/>
    </row>
    <row r="57" spans="1:84" outlineLevel="1">
      <c r="A57" s="52">
        <f t="shared" si="17"/>
        <v>50</v>
      </c>
      <c r="B57" s="79"/>
      <c r="C57" s="337" t="str">
        <f t="shared" si="26"/>
        <v/>
      </c>
      <c r="D57" s="79"/>
      <c r="E57" s="337" t="str">
        <f t="shared" si="27"/>
        <v/>
      </c>
      <c r="F57" s="74"/>
      <c r="G57" s="75"/>
      <c r="H57" s="76"/>
      <c r="I57" s="76"/>
      <c r="J57" s="77"/>
      <c r="K57" s="339"/>
      <c r="L57" s="323" t="str">
        <f t="shared" si="28"/>
        <v/>
      </c>
      <c r="M57" s="323">
        <f t="shared" si="33"/>
        <v>0</v>
      </c>
      <c r="N57" s="323">
        <f t="shared" si="33"/>
        <v>0</v>
      </c>
      <c r="O57" s="323">
        <f t="shared" si="33"/>
        <v>0</v>
      </c>
      <c r="P57" s="323">
        <f t="shared" si="33"/>
        <v>0</v>
      </c>
      <c r="Q57" s="323">
        <f t="shared" si="33"/>
        <v>0</v>
      </c>
      <c r="R57" s="323">
        <f t="shared" si="33"/>
        <v>0</v>
      </c>
      <c r="S57" s="323">
        <f t="shared" si="33"/>
        <v>0</v>
      </c>
      <c r="T57" s="323">
        <f t="shared" si="33"/>
        <v>0</v>
      </c>
      <c r="U57" s="323">
        <f t="shared" si="33"/>
        <v>0</v>
      </c>
      <c r="V57" s="323">
        <f t="shared" si="33"/>
        <v>0</v>
      </c>
      <c r="W57" s="323">
        <f t="shared" si="33"/>
        <v>0</v>
      </c>
      <c r="X57" s="323">
        <f t="shared" si="33"/>
        <v>0</v>
      </c>
      <c r="Y57" s="323">
        <f t="shared" si="33"/>
        <v>0</v>
      </c>
      <c r="Z57" s="323">
        <f t="shared" si="33"/>
        <v>0</v>
      </c>
      <c r="AA57" s="323">
        <f t="shared" si="33"/>
        <v>0</v>
      </c>
      <c r="AB57" s="323">
        <f t="shared" si="33"/>
        <v>0</v>
      </c>
      <c r="AC57" s="323">
        <f t="shared" si="29"/>
        <v>0</v>
      </c>
      <c r="AD57" s="323">
        <f t="shared" si="34"/>
        <v>0</v>
      </c>
      <c r="AE57" s="323">
        <f t="shared" si="34"/>
        <v>0</v>
      </c>
      <c r="AF57" s="323">
        <f t="shared" si="34"/>
        <v>0</v>
      </c>
      <c r="AG57" s="323">
        <f t="shared" si="34"/>
        <v>0</v>
      </c>
      <c r="AH57" s="323">
        <f t="shared" si="34"/>
        <v>0</v>
      </c>
      <c r="AI57" s="323">
        <f t="shared" si="34"/>
        <v>0</v>
      </c>
      <c r="AJ57" s="323">
        <f t="shared" si="34"/>
        <v>0</v>
      </c>
      <c r="AK57" s="323">
        <f t="shared" si="34"/>
        <v>0</v>
      </c>
      <c r="AL57" s="323">
        <f t="shared" si="34"/>
        <v>0</v>
      </c>
      <c r="AM57" s="323">
        <f t="shared" si="34"/>
        <v>0</v>
      </c>
      <c r="AN57" s="323">
        <f t="shared" si="34"/>
        <v>0</v>
      </c>
      <c r="AO57" s="323">
        <f t="shared" si="34"/>
        <v>0</v>
      </c>
      <c r="AP57" s="323">
        <f t="shared" si="34"/>
        <v>0</v>
      </c>
      <c r="AQ57" s="323">
        <f t="shared" si="34"/>
        <v>0</v>
      </c>
      <c r="AR57" s="323">
        <f t="shared" si="34"/>
        <v>0</v>
      </c>
      <c r="AS57" s="323">
        <f t="shared" si="34"/>
        <v>0</v>
      </c>
      <c r="AT57" s="323">
        <f t="shared" si="34"/>
        <v>0</v>
      </c>
      <c r="AU57" s="323">
        <f t="shared" si="34"/>
        <v>0</v>
      </c>
      <c r="AV57" s="323">
        <f t="shared" si="34"/>
        <v>0</v>
      </c>
      <c r="AW57" s="323">
        <f t="shared" si="34"/>
        <v>0</v>
      </c>
      <c r="AX57" s="323">
        <f t="shared" si="34"/>
        <v>0</v>
      </c>
      <c r="AY57" s="323">
        <f t="shared" si="34"/>
        <v>0</v>
      </c>
      <c r="AZ57" s="323">
        <f t="shared" si="34"/>
        <v>0</v>
      </c>
      <c r="BA57" s="323">
        <f t="shared" si="34"/>
        <v>0</v>
      </c>
      <c r="BB57" s="323">
        <f t="shared" si="34"/>
        <v>0</v>
      </c>
      <c r="BC57" s="323">
        <f t="shared" si="34"/>
        <v>0</v>
      </c>
      <c r="BD57" s="323">
        <f t="shared" si="34"/>
        <v>0</v>
      </c>
      <c r="BE57" s="323">
        <f t="shared" si="34"/>
        <v>0</v>
      </c>
      <c r="BF57" s="323">
        <f t="shared" si="34"/>
        <v>0</v>
      </c>
      <c r="BG57" s="323">
        <f t="shared" si="34"/>
        <v>0</v>
      </c>
      <c r="BH57" s="323">
        <f t="shared" si="34"/>
        <v>0</v>
      </c>
      <c r="BI57" s="323">
        <f t="shared" si="34"/>
        <v>0</v>
      </c>
      <c r="BJ57" s="323">
        <f t="shared" si="34"/>
        <v>0</v>
      </c>
      <c r="BK57" s="323">
        <f t="shared" si="34"/>
        <v>0</v>
      </c>
      <c r="BL57" s="323">
        <f t="shared" si="34"/>
        <v>0</v>
      </c>
      <c r="BM57" s="323">
        <f t="shared" si="34"/>
        <v>0</v>
      </c>
      <c r="BN57" s="323">
        <f t="shared" si="34"/>
        <v>0</v>
      </c>
      <c r="BO57" s="323">
        <f t="shared" si="34"/>
        <v>0</v>
      </c>
      <c r="BP57" s="323">
        <f t="shared" si="34"/>
        <v>0</v>
      </c>
      <c r="BQ57" s="323">
        <f t="shared" si="34"/>
        <v>0</v>
      </c>
      <c r="BR57" s="323">
        <f t="shared" si="34"/>
        <v>0</v>
      </c>
      <c r="BS57" s="323">
        <f t="shared" si="34"/>
        <v>0</v>
      </c>
      <c r="BT57" s="323">
        <f t="shared" si="34"/>
        <v>0</v>
      </c>
      <c r="BU57" s="323">
        <f t="shared" si="34"/>
        <v>0</v>
      </c>
      <c r="BV57" s="324"/>
      <c r="BW57" s="246">
        <f t="shared" si="35"/>
        <v>0</v>
      </c>
      <c r="BX57" s="246">
        <f t="shared" si="35"/>
        <v>0</v>
      </c>
      <c r="BY57" s="246">
        <f t="shared" si="35"/>
        <v>0</v>
      </c>
      <c r="BZ57" s="246">
        <f t="shared" si="35"/>
        <v>0</v>
      </c>
      <c r="CA57" s="246">
        <f t="shared" si="35"/>
        <v>0</v>
      </c>
      <c r="CB57" s="325">
        <f t="shared" si="35"/>
        <v>0</v>
      </c>
      <c r="CC57" s="324"/>
      <c r="CD57" s="324"/>
      <c r="CE57" s="62"/>
      <c r="CF57" s="54"/>
    </row>
    <row r="58" spans="1:84" outlineLevel="1">
      <c r="A58" s="52">
        <f t="shared" si="17"/>
        <v>51</v>
      </c>
      <c r="B58" s="79"/>
      <c r="C58" s="337" t="str">
        <f t="shared" si="26"/>
        <v/>
      </c>
      <c r="D58" s="79"/>
      <c r="E58" s="337" t="str">
        <f t="shared" si="27"/>
        <v/>
      </c>
      <c r="F58" s="74"/>
      <c r="G58" s="75"/>
      <c r="H58" s="76"/>
      <c r="I58" s="76"/>
      <c r="J58" s="77"/>
      <c r="K58" s="339"/>
      <c r="L58" s="323" t="str">
        <f t="shared" si="28"/>
        <v/>
      </c>
      <c r="M58" s="323">
        <f t="shared" si="33"/>
        <v>0</v>
      </c>
      <c r="N58" s="323">
        <f t="shared" si="33"/>
        <v>0</v>
      </c>
      <c r="O58" s="323">
        <f t="shared" si="33"/>
        <v>0</v>
      </c>
      <c r="P58" s="323">
        <f t="shared" si="33"/>
        <v>0</v>
      </c>
      <c r="Q58" s="323">
        <f t="shared" si="33"/>
        <v>0</v>
      </c>
      <c r="R58" s="323">
        <f t="shared" si="33"/>
        <v>0</v>
      </c>
      <c r="S58" s="323">
        <f t="shared" si="33"/>
        <v>0</v>
      </c>
      <c r="T58" s="323">
        <f t="shared" si="33"/>
        <v>0</v>
      </c>
      <c r="U58" s="323">
        <f t="shared" si="33"/>
        <v>0</v>
      </c>
      <c r="V58" s="323">
        <f t="shared" si="33"/>
        <v>0</v>
      </c>
      <c r="W58" s="323">
        <f t="shared" si="33"/>
        <v>0</v>
      </c>
      <c r="X58" s="323">
        <f t="shared" si="33"/>
        <v>0</v>
      </c>
      <c r="Y58" s="323">
        <f t="shared" si="33"/>
        <v>0</v>
      </c>
      <c r="Z58" s="323">
        <f t="shared" si="33"/>
        <v>0</v>
      </c>
      <c r="AA58" s="323">
        <f t="shared" si="33"/>
        <v>0</v>
      </c>
      <c r="AB58" s="323">
        <f t="shared" si="33"/>
        <v>0</v>
      </c>
      <c r="AC58" s="323">
        <f t="shared" si="29"/>
        <v>0</v>
      </c>
      <c r="AD58" s="323">
        <f t="shared" si="34"/>
        <v>0</v>
      </c>
      <c r="AE58" s="323">
        <f t="shared" si="34"/>
        <v>0</v>
      </c>
      <c r="AF58" s="323">
        <f t="shared" si="34"/>
        <v>0</v>
      </c>
      <c r="AG58" s="323">
        <f t="shared" si="34"/>
        <v>0</v>
      </c>
      <c r="AH58" s="323">
        <f t="shared" si="34"/>
        <v>0</v>
      </c>
      <c r="AI58" s="323">
        <f t="shared" si="34"/>
        <v>0</v>
      </c>
      <c r="AJ58" s="323">
        <f t="shared" si="34"/>
        <v>0</v>
      </c>
      <c r="AK58" s="323">
        <f t="shared" si="34"/>
        <v>0</v>
      </c>
      <c r="AL58" s="323">
        <f t="shared" si="34"/>
        <v>0</v>
      </c>
      <c r="AM58" s="323">
        <f t="shared" si="34"/>
        <v>0</v>
      </c>
      <c r="AN58" s="323">
        <f t="shared" si="34"/>
        <v>0</v>
      </c>
      <c r="AO58" s="323">
        <f t="shared" si="34"/>
        <v>0</v>
      </c>
      <c r="AP58" s="323">
        <f t="shared" si="34"/>
        <v>0</v>
      </c>
      <c r="AQ58" s="323">
        <f t="shared" si="34"/>
        <v>0</v>
      </c>
      <c r="AR58" s="323">
        <f t="shared" si="34"/>
        <v>0</v>
      </c>
      <c r="AS58" s="323">
        <f t="shared" si="34"/>
        <v>0</v>
      </c>
      <c r="AT58" s="323">
        <f t="shared" si="34"/>
        <v>0</v>
      </c>
      <c r="AU58" s="323">
        <f t="shared" si="34"/>
        <v>0</v>
      </c>
      <c r="AV58" s="323">
        <f t="shared" si="34"/>
        <v>0</v>
      </c>
      <c r="AW58" s="323">
        <f t="shared" si="34"/>
        <v>0</v>
      </c>
      <c r="AX58" s="323">
        <f t="shared" si="34"/>
        <v>0</v>
      </c>
      <c r="AY58" s="323">
        <f t="shared" si="34"/>
        <v>0</v>
      </c>
      <c r="AZ58" s="323">
        <f t="shared" si="34"/>
        <v>0</v>
      </c>
      <c r="BA58" s="323">
        <f t="shared" si="34"/>
        <v>0</v>
      </c>
      <c r="BB58" s="323">
        <f t="shared" si="34"/>
        <v>0</v>
      </c>
      <c r="BC58" s="323">
        <f t="shared" si="34"/>
        <v>0</v>
      </c>
      <c r="BD58" s="323">
        <f t="shared" si="34"/>
        <v>0</v>
      </c>
      <c r="BE58" s="323">
        <f t="shared" si="34"/>
        <v>0</v>
      </c>
      <c r="BF58" s="323">
        <f t="shared" si="34"/>
        <v>0</v>
      </c>
      <c r="BG58" s="323">
        <f t="shared" si="34"/>
        <v>0</v>
      </c>
      <c r="BH58" s="323">
        <f t="shared" si="34"/>
        <v>0</v>
      </c>
      <c r="BI58" s="323">
        <f t="shared" si="34"/>
        <v>0</v>
      </c>
      <c r="BJ58" s="323">
        <f t="shared" si="34"/>
        <v>0</v>
      </c>
      <c r="BK58" s="323">
        <f t="shared" si="34"/>
        <v>0</v>
      </c>
      <c r="BL58" s="323">
        <f t="shared" si="34"/>
        <v>0</v>
      </c>
      <c r="BM58" s="323">
        <f t="shared" si="34"/>
        <v>0</v>
      </c>
      <c r="BN58" s="323">
        <f t="shared" si="34"/>
        <v>0</v>
      </c>
      <c r="BO58" s="323">
        <f t="shared" si="34"/>
        <v>0</v>
      </c>
      <c r="BP58" s="323">
        <f t="shared" si="34"/>
        <v>0</v>
      </c>
      <c r="BQ58" s="323">
        <f t="shared" si="34"/>
        <v>0</v>
      </c>
      <c r="BR58" s="323">
        <f t="shared" si="34"/>
        <v>0</v>
      </c>
      <c r="BS58" s="323">
        <f t="shared" si="34"/>
        <v>0</v>
      </c>
      <c r="BT58" s="323">
        <f t="shared" si="34"/>
        <v>0</v>
      </c>
      <c r="BU58" s="323">
        <f t="shared" si="34"/>
        <v>0</v>
      </c>
      <c r="BV58" s="324"/>
      <c r="BW58" s="246">
        <f t="shared" si="35"/>
        <v>0</v>
      </c>
      <c r="BX58" s="246">
        <f t="shared" si="35"/>
        <v>0</v>
      </c>
      <c r="BY58" s="246">
        <f t="shared" si="35"/>
        <v>0</v>
      </c>
      <c r="BZ58" s="246">
        <f t="shared" si="35"/>
        <v>0</v>
      </c>
      <c r="CA58" s="246">
        <f t="shared" si="35"/>
        <v>0</v>
      </c>
      <c r="CB58" s="325">
        <f t="shared" si="35"/>
        <v>0</v>
      </c>
      <c r="CC58" s="324"/>
      <c r="CD58" s="324"/>
      <c r="CE58" s="62"/>
      <c r="CF58" s="54"/>
    </row>
    <row r="59" spans="1:84" outlineLevel="1">
      <c r="A59" s="52">
        <f t="shared" si="17"/>
        <v>52</v>
      </c>
      <c r="B59" s="79"/>
      <c r="C59" s="337" t="str">
        <f t="shared" si="26"/>
        <v/>
      </c>
      <c r="D59" s="79"/>
      <c r="E59" s="337" t="str">
        <f t="shared" si="27"/>
        <v/>
      </c>
      <c r="F59" s="74"/>
      <c r="G59" s="75"/>
      <c r="H59" s="76"/>
      <c r="I59" s="76"/>
      <c r="J59" s="77"/>
      <c r="K59" s="339"/>
      <c r="L59" s="323" t="str">
        <f t="shared" si="28"/>
        <v/>
      </c>
      <c r="M59" s="323">
        <f t="shared" si="33"/>
        <v>0</v>
      </c>
      <c r="N59" s="323">
        <f t="shared" si="33"/>
        <v>0</v>
      </c>
      <c r="O59" s="323">
        <f t="shared" si="33"/>
        <v>0</v>
      </c>
      <c r="P59" s="323">
        <f t="shared" si="33"/>
        <v>0</v>
      </c>
      <c r="Q59" s="323">
        <f t="shared" si="33"/>
        <v>0</v>
      </c>
      <c r="R59" s="323">
        <f t="shared" si="33"/>
        <v>0</v>
      </c>
      <c r="S59" s="323">
        <f t="shared" si="33"/>
        <v>0</v>
      </c>
      <c r="T59" s="323">
        <f t="shared" si="33"/>
        <v>0</v>
      </c>
      <c r="U59" s="323">
        <f t="shared" si="33"/>
        <v>0</v>
      </c>
      <c r="V59" s="323">
        <f t="shared" si="33"/>
        <v>0</v>
      </c>
      <c r="W59" s="323">
        <f t="shared" si="33"/>
        <v>0</v>
      </c>
      <c r="X59" s="323">
        <f t="shared" si="33"/>
        <v>0</v>
      </c>
      <c r="Y59" s="323">
        <f t="shared" si="33"/>
        <v>0</v>
      </c>
      <c r="Z59" s="323">
        <f t="shared" si="33"/>
        <v>0</v>
      </c>
      <c r="AA59" s="323">
        <f t="shared" si="33"/>
        <v>0</v>
      </c>
      <c r="AB59" s="323">
        <f t="shared" si="33"/>
        <v>0</v>
      </c>
      <c r="AC59" s="323">
        <f t="shared" si="29"/>
        <v>0</v>
      </c>
      <c r="AD59" s="323">
        <f t="shared" si="34"/>
        <v>0</v>
      </c>
      <c r="AE59" s="323">
        <f t="shared" si="34"/>
        <v>0</v>
      </c>
      <c r="AF59" s="323">
        <f t="shared" si="34"/>
        <v>0</v>
      </c>
      <c r="AG59" s="323">
        <f t="shared" si="34"/>
        <v>0</v>
      </c>
      <c r="AH59" s="323">
        <f t="shared" si="34"/>
        <v>0</v>
      </c>
      <c r="AI59" s="323">
        <f t="shared" si="34"/>
        <v>0</v>
      </c>
      <c r="AJ59" s="323">
        <f t="shared" si="34"/>
        <v>0</v>
      </c>
      <c r="AK59" s="323">
        <f t="shared" si="34"/>
        <v>0</v>
      </c>
      <c r="AL59" s="323">
        <f t="shared" si="34"/>
        <v>0</v>
      </c>
      <c r="AM59" s="323">
        <f t="shared" si="34"/>
        <v>0</v>
      </c>
      <c r="AN59" s="323">
        <f t="shared" si="34"/>
        <v>0</v>
      </c>
      <c r="AO59" s="323">
        <f t="shared" si="34"/>
        <v>0</v>
      </c>
      <c r="AP59" s="323">
        <f t="shared" si="34"/>
        <v>0</v>
      </c>
      <c r="AQ59" s="323">
        <f t="shared" si="34"/>
        <v>0</v>
      </c>
      <c r="AR59" s="323">
        <f t="shared" si="34"/>
        <v>0</v>
      </c>
      <c r="AS59" s="323">
        <f t="shared" si="34"/>
        <v>0</v>
      </c>
      <c r="AT59" s="323">
        <f t="shared" si="34"/>
        <v>0</v>
      </c>
      <c r="AU59" s="323">
        <f t="shared" si="34"/>
        <v>0</v>
      </c>
      <c r="AV59" s="323">
        <f t="shared" si="34"/>
        <v>0</v>
      </c>
      <c r="AW59" s="323">
        <f t="shared" si="34"/>
        <v>0</v>
      </c>
      <c r="AX59" s="323">
        <f t="shared" si="34"/>
        <v>0</v>
      </c>
      <c r="AY59" s="323">
        <f t="shared" si="34"/>
        <v>0</v>
      </c>
      <c r="AZ59" s="323">
        <f t="shared" si="34"/>
        <v>0</v>
      </c>
      <c r="BA59" s="323">
        <f t="shared" si="34"/>
        <v>0</v>
      </c>
      <c r="BB59" s="323">
        <f t="shared" si="34"/>
        <v>0</v>
      </c>
      <c r="BC59" s="323">
        <f t="shared" si="34"/>
        <v>0</v>
      </c>
      <c r="BD59" s="323">
        <f t="shared" si="34"/>
        <v>0</v>
      </c>
      <c r="BE59" s="323">
        <f t="shared" si="34"/>
        <v>0</v>
      </c>
      <c r="BF59" s="323">
        <f t="shared" si="34"/>
        <v>0</v>
      </c>
      <c r="BG59" s="323">
        <f t="shared" si="34"/>
        <v>0</v>
      </c>
      <c r="BH59" s="323">
        <f t="shared" si="34"/>
        <v>0</v>
      </c>
      <c r="BI59" s="323">
        <f t="shared" si="34"/>
        <v>0</v>
      </c>
      <c r="BJ59" s="323">
        <f t="shared" si="34"/>
        <v>0</v>
      </c>
      <c r="BK59" s="323">
        <f t="shared" si="34"/>
        <v>0</v>
      </c>
      <c r="BL59" s="323">
        <f t="shared" si="34"/>
        <v>0</v>
      </c>
      <c r="BM59" s="323">
        <f t="shared" si="34"/>
        <v>0</v>
      </c>
      <c r="BN59" s="323">
        <f t="shared" si="34"/>
        <v>0</v>
      </c>
      <c r="BO59" s="323">
        <f t="shared" si="34"/>
        <v>0</v>
      </c>
      <c r="BP59" s="323">
        <f t="shared" si="34"/>
        <v>0</v>
      </c>
      <c r="BQ59" s="323">
        <f t="shared" si="34"/>
        <v>0</v>
      </c>
      <c r="BR59" s="323">
        <f t="shared" si="34"/>
        <v>0</v>
      </c>
      <c r="BS59" s="323">
        <f t="shared" si="34"/>
        <v>0</v>
      </c>
      <c r="BT59" s="323">
        <f t="shared" si="34"/>
        <v>0</v>
      </c>
      <c r="BU59" s="323">
        <f t="shared" si="34"/>
        <v>0</v>
      </c>
      <c r="BV59" s="324"/>
      <c r="BW59" s="246">
        <f t="shared" si="35"/>
        <v>0</v>
      </c>
      <c r="BX59" s="246">
        <f t="shared" si="35"/>
        <v>0</v>
      </c>
      <c r="BY59" s="246">
        <f t="shared" si="35"/>
        <v>0</v>
      </c>
      <c r="BZ59" s="246">
        <f t="shared" si="35"/>
        <v>0</v>
      </c>
      <c r="CA59" s="246">
        <f t="shared" si="35"/>
        <v>0</v>
      </c>
      <c r="CB59" s="325">
        <f t="shared" si="35"/>
        <v>0</v>
      </c>
      <c r="CC59" s="324"/>
      <c r="CD59" s="324"/>
      <c r="CE59" s="62"/>
      <c r="CF59" s="54"/>
    </row>
    <row r="60" spans="1:84" outlineLevel="1">
      <c r="A60" s="52">
        <f t="shared" si="17"/>
        <v>53</v>
      </c>
      <c r="B60" s="79"/>
      <c r="C60" s="337" t="str">
        <f t="shared" si="26"/>
        <v/>
      </c>
      <c r="D60" s="79"/>
      <c r="E60" s="337" t="str">
        <f t="shared" si="27"/>
        <v/>
      </c>
      <c r="F60" s="74"/>
      <c r="G60" s="75"/>
      <c r="H60" s="76"/>
      <c r="I60" s="76"/>
      <c r="J60" s="77"/>
      <c r="K60" s="339"/>
      <c r="L60" s="323" t="str">
        <f t="shared" si="28"/>
        <v/>
      </c>
      <c r="M60" s="323">
        <f t="shared" si="33"/>
        <v>0</v>
      </c>
      <c r="N60" s="323">
        <f t="shared" si="33"/>
        <v>0</v>
      </c>
      <c r="O60" s="323">
        <f t="shared" si="33"/>
        <v>0</v>
      </c>
      <c r="P60" s="323">
        <f t="shared" si="33"/>
        <v>0</v>
      </c>
      <c r="Q60" s="323">
        <f t="shared" si="33"/>
        <v>0</v>
      </c>
      <c r="R60" s="323">
        <f t="shared" si="33"/>
        <v>0</v>
      </c>
      <c r="S60" s="323">
        <f t="shared" si="33"/>
        <v>0</v>
      </c>
      <c r="T60" s="323">
        <f t="shared" si="33"/>
        <v>0</v>
      </c>
      <c r="U60" s="323">
        <f t="shared" si="33"/>
        <v>0</v>
      </c>
      <c r="V60" s="323">
        <f t="shared" si="33"/>
        <v>0</v>
      </c>
      <c r="W60" s="323">
        <f t="shared" si="33"/>
        <v>0</v>
      </c>
      <c r="X60" s="323">
        <f t="shared" si="33"/>
        <v>0</v>
      </c>
      <c r="Y60" s="323">
        <f t="shared" si="33"/>
        <v>0</v>
      </c>
      <c r="Z60" s="323">
        <f t="shared" si="33"/>
        <v>0</v>
      </c>
      <c r="AA60" s="323">
        <f t="shared" si="33"/>
        <v>0</v>
      </c>
      <c r="AB60" s="323">
        <f t="shared" si="33"/>
        <v>0</v>
      </c>
      <c r="AC60" s="323">
        <f t="shared" si="29"/>
        <v>0</v>
      </c>
      <c r="AD60" s="323">
        <f t="shared" si="34"/>
        <v>0</v>
      </c>
      <c r="AE60" s="323">
        <f t="shared" si="34"/>
        <v>0</v>
      </c>
      <c r="AF60" s="323">
        <f t="shared" si="34"/>
        <v>0</v>
      </c>
      <c r="AG60" s="323">
        <f t="shared" si="34"/>
        <v>0</v>
      </c>
      <c r="AH60" s="323">
        <f t="shared" si="34"/>
        <v>0</v>
      </c>
      <c r="AI60" s="323">
        <f t="shared" si="34"/>
        <v>0</v>
      </c>
      <c r="AJ60" s="323">
        <f t="shared" si="34"/>
        <v>0</v>
      </c>
      <c r="AK60" s="323">
        <f t="shared" si="34"/>
        <v>0</v>
      </c>
      <c r="AL60" s="323">
        <f t="shared" si="34"/>
        <v>0</v>
      </c>
      <c r="AM60" s="323">
        <f t="shared" si="34"/>
        <v>0</v>
      </c>
      <c r="AN60" s="323">
        <f t="shared" si="34"/>
        <v>0</v>
      </c>
      <c r="AO60" s="323">
        <f t="shared" si="34"/>
        <v>0</v>
      </c>
      <c r="AP60" s="323">
        <f t="shared" si="34"/>
        <v>0</v>
      </c>
      <c r="AQ60" s="323">
        <f t="shared" si="34"/>
        <v>0</v>
      </c>
      <c r="AR60" s="323">
        <f t="shared" si="34"/>
        <v>0</v>
      </c>
      <c r="AS60" s="323">
        <f t="shared" si="34"/>
        <v>0</v>
      </c>
      <c r="AT60" s="323">
        <f t="shared" si="34"/>
        <v>0</v>
      </c>
      <c r="AU60" s="323">
        <f t="shared" si="34"/>
        <v>0</v>
      </c>
      <c r="AV60" s="323">
        <f t="shared" si="34"/>
        <v>0</v>
      </c>
      <c r="AW60" s="323">
        <f t="shared" si="34"/>
        <v>0</v>
      </c>
      <c r="AX60" s="323">
        <f t="shared" si="34"/>
        <v>0</v>
      </c>
      <c r="AY60" s="323">
        <f t="shared" si="34"/>
        <v>0</v>
      </c>
      <c r="AZ60" s="323">
        <f t="shared" ref="AD60:BU66" si="36">AND(AZ$5&gt;=$H60,AZ$5&lt;=$I60)*(AZ$6*$J60)</f>
        <v>0</v>
      </c>
      <c r="BA60" s="323">
        <f t="shared" si="36"/>
        <v>0</v>
      </c>
      <c r="BB60" s="323">
        <f t="shared" si="36"/>
        <v>0</v>
      </c>
      <c r="BC60" s="323">
        <f t="shared" si="36"/>
        <v>0</v>
      </c>
      <c r="BD60" s="323">
        <f t="shared" si="36"/>
        <v>0</v>
      </c>
      <c r="BE60" s="323">
        <f t="shared" si="36"/>
        <v>0</v>
      </c>
      <c r="BF60" s="323">
        <f t="shared" si="36"/>
        <v>0</v>
      </c>
      <c r="BG60" s="323">
        <f t="shared" si="36"/>
        <v>0</v>
      </c>
      <c r="BH60" s="323">
        <f t="shared" si="36"/>
        <v>0</v>
      </c>
      <c r="BI60" s="323">
        <f t="shared" si="36"/>
        <v>0</v>
      </c>
      <c r="BJ60" s="323">
        <f t="shared" si="36"/>
        <v>0</v>
      </c>
      <c r="BK60" s="323">
        <f t="shared" si="36"/>
        <v>0</v>
      </c>
      <c r="BL60" s="323">
        <f t="shared" si="36"/>
        <v>0</v>
      </c>
      <c r="BM60" s="323">
        <f t="shared" si="36"/>
        <v>0</v>
      </c>
      <c r="BN60" s="323">
        <f t="shared" si="36"/>
        <v>0</v>
      </c>
      <c r="BO60" s="323">
        <f t="shared" si="36"/>
        <v>0</v>
      </c>
      <c r="BP60" s="323">
        <f t="shared" si="36"/>
        <v>0</v>
      </c>
      <c r="BQ60" s="323">
        <f t="shared" si="36"/>
        <v>0</v>
      </c>
      <c r="BR60" s="323">
        <f t="shared" si="36"/>
        <v>0</v>
      </c>
      <c r="BS60" s="323">
        <f t="shared" si="36"/>
        <v>0</v>
      </c>
      <c r="BT60" s="323">
        <f t="shared" si="36"/>
        <v>0</v>
      </c>
      <c r="BU60" s="323">
        <f t="shared" si="36"/>
        <v>0</v>
      </c>
      <c r="BV60" s="324"/>
      <c r="BW60" s="246">
        <f t="shared" si="35"/>
        <v>0</v>
      </c>
      <c r="BX60" s="246">
        <f t="shared" si="35"/>
        <v>0</v>
      </c>
      <c r="BY60" s="246">
        <f t="shared" si="35"/>
        <v>0</v>
      </c>
      <c r="BZ60" s="246">
        <f t="shared" si="35"/>
        <v>0</v>
      </c>
      <c r="CA60" s="246">
        <f t="shared" si="35"/>
        <v>0</v>
      </c>
      <c r="CB60" s="325">
        <f t="shared" si="35"/>
        <v>0</v>
      </c>
      <c r="CC60" s="324"/>
      <c r="CD60" s="324"/>
      <c r="CE60" s="62"/>
      <c r="CF60" s="54"/>
    </row>
    <row r="61" spans="1:84" outlineLevel="1">
      <c r="A61" s="52">
        <f t="shared" si="17"/>
        <v>54</v>
      </c>
      <c r="B61" s="79"/>
      <c r="C61" s="337" t="str">
        <f t="shared" si="26"/>
        <v/>
      </c>
      <c r="D61" s="79"/>
      <c r="E61" s="337" t="str">
        <f t="shared" si="27"/>
        <v/>
      </c>
      <c r="F61" s="74"/>
      <c r="G61" s="75"/>
      <c r="H61" s="76"/>
      <c r="I61" s="76"/>
      <c r="J61" s="77"/>
      <c r="K61" s="339"/>
      <c r="L61" s="323" t="str">
        <f t="shared" si="28"/>
        <v/>
      </c>
      <c r="M61" s="323">
        <f t="shared" si="33"/>
        <v>0</v>
      </c>
      <c r="N61" s="323">
        <f t="shared" si="33"/>
        <v>0</v>
      </c>
      <c r="O61" s="323">
        <f t="shared" si="33"/>
        <v>0</v>
      </c>
      <c r="P61" s="323">
        <f t="shared" si="33"/>
        <v>0</v>
      </c>
      <c r="Q61" s="323">
        <f t="shared" si="33"/>
        <v>0</v>
      </c>
      <c r="R61" s="323">
        <f t="shared" si="33"/>
        <v>0</v>
      </c>
      <c r="S61" s="323">
        <f t="shared" si="33"/>
        <v>0</v>
      </c>
      <c r="T61" s="323">
        <f t="shared" si="33"/>
        <v>0</v>
      </c>
      <c r="U61" s="323">
        <f t="shared" si="33"/>
        <v>0</v>
      </c>
      <c r="V61" s="323">
        <f t="shared" si="33"/>
        <v>0</v>
      </c>
      <c r="W61" s="323">
        <f t="shared" si="33"/>
        <v>0</v>
      </c>
      <c r="X61" s="323">
        <f t="shared" si="33"/>
        <v>0</v>
      </c>
      <c r="Y61" s="323">
        <f t="shared" si="33"/>
        <v>0</v>
      </c>
      <c r="Z61" s="323">
        <f t="shared" si="33"/>
        <v>0</v>
      </c>
      <c r="AA61" s="323">
        <f t="shared" si="33"/>
        <v>0</v>
      </c>
      <c r="AB61" s="323">
        <f t="shared" si="33"/>
        <v>0</v>
      </c>
      <c r="AC61" s="323">
        <f t="shared" si="29"/>
        <v>0</v>
      </c>
      <c r="AD61" s="323">
        <f t="shared" si="36"/>
        <v>0</v>
      </c>
      <c r="AE61" s="323">
        <f t="shared" si="36"/>
        <v>0</v>
      </c>
      <c r="AF61" s="323">
        <f t="shared" si="36"/>
        <v>0</v>
      </c>
      <c r="AG61" s="323">
        <f t="shared" si="36"/>
        <v>0</v>
      </c>
      <c r="AH61" s="323">
        <f t="shared" si="36"/>
        <v>0</v>
      </c>
      <c r="AI61" s="323">
        <f t="shared" si="36"/>
        <v>0</v>
      </c>
      <c r="AJ61" s="323">
        <f t="shared" si="36"/>
        <v>0</v>
      </c>
      <c r="AK61" s="323">
        <f t="shared" si="36"/>
        <v>0</v>
      </c>
      <c r="AL61" s="323">
        <f t="shared" si="36"/>
        <v>0</v>
      </c>
      <c r="AM61" s="323">
        <f t="shared" si="36"/>
        <v>0</v>
      </c>
      <c r="AN61" s="323">
        <f t="shared" si="36"/>
        <v>0</v>
      </c>
      <c r="AO61" s="323">
        <f t="shared" si="36"/>
        <v>0</v>
      </c>
      <c r="AP61" s="323">
        <f t="shared" si="36"/>
        <v>0</v>
      </c>
      <c r="AQ61" s="323">
        <f t="shared" si="36"/>
        <v>0</v>
      </c>
      <c r="AR61" s="323">
        <f t="shared" si="36"/>
        <v>0</v>
      </c>
      <c r="AS61" s="323">
        <f t="shared" si="36"/>
        <v>0</v>
      </c>
      <c r="AT61" s="323">
        <f t="shared" si="36"/>
        <v>0</v>
      </c>
      <c r="AU61" s="323">
        <f t="shared" si="36"/>
        <v>0</v>
      </c>
      <c r="AV61" s="323">
        <f t="shared" si="36"/>
        <v>0</v>
      </c>
      <c r="AW61" s="323">
        <f t="shared" si="36"/>
        <v>0</v>
      </c>
      <c r="AX61" s="323">
        <f t="shared" si="36"/>
        <v>0</v>
      </c>
      <c r="AY61" s="323">
        <f t="shared" si="36"/>
        <v>0</v>
      </c>
      <c r="AZ61" s="323">
        <f t="shared" si="36"/>
        <v>0</v>
      </c>
      <c r="BA61" s="323">
        <f t="shared" si="36"/>
        <v>0</v>
      </c>
      <c r="BB61" s="323">
        <f t="shared" si="36"/>
        <v>0</v>
      </c>
      <c r="BC61" s="323">
        <f t="shared" si="36"/>
        <v>0</v>
      </c>
      <c r="BD61" s="323">
        <f t="shared" si="36"/>
        <v>0</v>
      </c>
      <c r="BE61" s="323">
        <f t="shared" si="36"/>
        <v>0</v>
      </c>
      <c r="BF61" s="323">
        <f t="shared" si="36"/>
        <v>0</v>
      </c>
      <c r="BG61" s="323">
        <f t="shared" si="36"/>
        <v>0</v>
      </c>
      <c r="BH61" s="323">
        <f t="shared" si="36"/>
        <v>0</v>
      </c>
      <c r="BI61" s="323">
        <f t="shared" si="36"/>
        <v>0</v>
      </c>
      <c r="BJ61" s="323">
        <f t="shared" si="36"/>
        <v>0</v>
      </c>
      <c r="BK61" s="323">
        <f t="shared" si="36"/>
        <v>0</v>
      </c>
      <c r="BL61" s="323">
        <f t="shared" si="36"/>
        <v>0</v>
      </c>
      <c r="BM61" s="323">
        <f t="shared" si="36"/>
        <v>0</v>
      </c>
      <c r="BN61" s="323">
        <f t="shared" si="36"/>
        <v>0</v>
      </c>
      <c r="BO61" s="323">
        <f t="shared" si="36"/>
        <v>0</v>
      </c>
      <c r="BP61" s="323">
        <f t="shared" si="36"/>
        <v>0</v>
      </c>
      <c r="BQ61" s="323">
        <f t="shared" si="36"/>
        <v>0</v>
      </c>
      <c r="BR61" s="323">
        <f t="shared" si="36"/>
        <v>0</v>
      </c>
      <c r="BS61" s="323">
        <f t="shared" si="36"/>
        <v>0</v>
      </c>
      <c r="BT61" s="323">
        <f t="shared" si="36"/>
        <v>0</v>
      </c>
      <c r="BU61" s="323">
        <f t="shared" si="36"/>
        <v>0</v>
      </c>
      <c r="BV61" s="324"/>
      <c r="BW61" s="246">
        <f t="shared" si="35"/>
        <v>0</v>
      </c>
      <c r="BX61" s="246">
        <f t="shared" si="35"/>
        <v>0</v>
      </c>
      <c r="BY61" s="246">
        <f t="shared" si="35"/>
        <v>0</v>
      </c>
      <c r="BZ61" s="246">
        <f t="shared" si="35"/>
        <v>0</v>
      </c>
      <c r="CA61" s="246">
        <f t="shared" si="35"/>
        <v>0</v>
      </c>
      <c r="CB61" s="325">
        <f t="shared" si="35"/>
        <v>0</v>
      </c>
      <c r="CC61" s="324"/>
      <c r="CD61" s="324"/>
      <c r="CE61" s="62"/>
      <c r="CF61" s="54"/>
    </row>
    <row r="62" spans="1:84" outlineLevel="1">
      <c r="A62" s="52">
        <f t="shared" si="17"/>
        <v>55</v>
      </c>
      <c r="B62" s="79"/>
      <c r="C62" s="337" t="str">
        <f t="shared" si="26"/>
        <v/>
      </c>
      <c r="D62" s="79"/>
      <c r="E62" s="337" t="str">
        <f t="shared" si="27"/>
        <v/>
      </c>
      <c r="F62" s="74"/>
      <c r="G62" s="75"/>
      <c r="H62" s="76"/>
      <c r="I62" s="76"/>
      <c r="J62" s="77"/>
      <c r="K62" s="339"/>
      <c r="L62" s="323" t="str">
        <f t="shared" si="28"/>
        <v/>
      </c>
      <c r="M62" s="323">
        <f t="shared" si="33"/>
        <v>0</v>
      </c>
      <c r="N62" s="323">
        <f t="shared" si="33"/>
        <v>0</v>
      </c>
      <c r="O62" s="323">
        <f t="shared" si="33"/>
        <v>0</v>
      </c>
      <c r="P62" s="323">
        <f t="shared" si="33"/>
        <v>0</v>
      </c>
      <c r="Q62" s="323">
        <f t="shared" si="33"/>
        <v>0</v>
      </c>
      <c r="R62" s="323">
        <f t="shared" si="33"/>
        <v>0</v>
      </c>
      <c r="S62" s="323">
        <f t="shared" si="33"/>
        <v>0</v>
      </c>
      <c r="T62" s="323">
        <f t="shared" si="33"/>
        <v>0</v>
      </c>
      <c r="U62" s="323">
        <f t="shared" si="33"/>
        <v>0</v>
      </c>
      <c r="V62" s="323">
        <f t="shared" si="33"/>
        <v>0</v>
      </c>
      <c r="W62" s="323">
        <f t="shared" si="33"/>
        <v>0</v>
      </c>
      <c r="X62" s="323">
        <f t="shared" si="33"/>
        <v>0</v>
      </c>
      <c r="Y62" s="323">
        <f t="shared" si="33"/>
        <v>0</v>
      </c>
      <c r="Z62" s="323">
        <f t="shared" si="33"/>
        <v>0</v>
      </c>
      <c r="AA62" s="323">
        <f t="shared" si="33"/>
        <v>0</v>
      </c>
      <c r="AB62" s="323">
        <f t="shared" si="33"/>
        <v>0</v>
      </c>
      <c r="AC62" s="323">
        <f t="shared" si="29"/>
        <v>0</v>
      </c>
      <c r="AD62" s="323">
        <f t="shared" si="36"/>
        <v>0</v>
      </c>
      <c r="AE62" s="323">
        <f t="shared" si="36"/>
        <v>0</v>
      </c>
      <c r="AF62" s="323">
        <f t="shared" si="36"/>
        <v>0</v>
      </c>
      <c r="AG62" s="323">
        <f t="shared" si="36"/>
        <v>0</v>
      </c>
      <c r="AH62" s="323">
        <f t="shared" si="36"/>
        <v>0</v>
      </c>
      <c r="AI62" s="323">
        <f t="shared" si="36"/>
        <v>0</v>
      </c>
      <c r="AJ62" s="323">
        <f t="shared" si="36"/>
        <v>0</v>
      </c>
      <c r="AK62" s="323">
        <f t="shared" si="36"/>
        <v>0</v>
      </c>
      <c r="AL62" s="323">
        <f t="shared" si="36"/>
        <v>0</v>
      </c>
      <c r="AM62" s="323">
        <f t="shared" si="36"/>
        <v>0</v>
      </c>
      <c r="AN62" s="323">
        <f t="shared" si="36"/>
        <v>0</v>
      </c>
      <c r="AO62" s="323">
        <f t="shared" si="36"/>
        <v>0</v>
      </c>
      <c r="AP62" s="323">
        <f t="shared" si="36"/>
        <v>0</v>
      </c>
      <c r="AQ62" s="323">
        <f t="shared" si="36"/>
        <v>0</v>
      </c>
      <c r="AR62" s="323">
        <f t="shared" si="36"/>
        <v>0</v>
      </c>
      <c r="AS62" s="323">
        <f t="shared" si="36"/>
        <v>0</v>
      </c>
      <c r="AT62" s="323">
        <f t="shared" si="36"/>
        <v>0</v>
      </c>
      <c r="AU62" s="323">
        <f t="shared" si="36"/>
        <v>0</v>
      </c>
      <c r="AV62" s="323">
        <f t="shared" si="36"/>
        <v>0</v>
      </c>
      <c r="AW62" s="323">
        <f t="shared" si="36"/>
        <v>0</v>
      </c>
      <c r="AX62" s="323">
        <f t="shared" si="36"/>
        <v>0</v>
      </c>
      <c r="AY62" s="323">
        <f t="shared" si="36"/>
        <v>0</v>
      </c>
      <c r="AZ62" s="323">
        <f t="shared" si="36"/>
        <v>0</v>
      </c>
      <c r="BA62" s="323">
        <f t="shared" si="36"/>
        <v>0</v>
      </c>
      <c r="BB62" s="323">
        <f t="shared" si="36"/>
        <v>0</v>
      </c>
      <c r="BC62" s="323">
        <f t="shared" si="36"/>
        <v>0</v>
      </c>
      <c r="BD62" s="323">
        <f t="shared" si="36"/>
        <v>0</v>
      </c>
      <c r="BE62" s="323">
        <f t="shared" si="36"/>
        <v>0</v>
      </c>
      <c r="BF62" s="323">
        <f t="shared" si="36"/>
        <v>0</v>
      </c>
      <c r="BG62" s="323">
        <f t="shared" si="36"/>
        <v>0</v>
      </c>
      <c r="BH62" s="323">
        <f t="shared" si="36"/>
        <v>0</v>
      </c>
      <c r="BI62" s="323">
        <f t="shared" si="36"/>
        <v>0</v>
      </c>
      <c r="BJ62" s="323">
        <f t="shared" si="36"/>
        <v>0</v>
      </c>
      <c r="BK62" s="323">
        <f t="shared" si="36"/>
        <v>0</v>
      </c>
      <c r="BL62" s="323">
        <f t="shared" si="36"/>
        <v>0</v>
      </c>
      <c r="BM62" s="323">
        <f t="shared" si="36"/>
        <v>0</v>
      </c>
      <c r="BN62" s="323">
        <f t="shared" si="36"/>
        <v>0</v>
      </c>
      <c r="BO62" s="323">
        <f t="shared" si="36"/>
        <v>0</v>
      </c>
      <c r="BP62" s="323">
        <f t="shared" si="36"/>
        <v>0</v>
      </c>
      <c r="BQ62" s="323">
        <f t="shared" si="36"/>
        <v>0</v>
      </c>
      <c r="BR62" s="323">
        <f t="shared" si="36"/>
        <v>0</v>
      </c>
      <c r="BS62" s="323">
        <f t="shared" si="36"/>
        <v>0</v>
      </c>
      <c r="BT62" s="323">
        <f t="shared" si="36"/>
        <v>0</v>
      </c>
      <c r="BU62" s="323">
        <f t="shared" si="36"/>
        <v>0</v>
      </c>
      <c r="BV62" s="324"/>
      <c r="BW62" s="246">
        <f t="shared" si="35"/>
        <v>0</v>
      </c>
      <c r="BX62" s="246">
        <f t="shared" si="35"/>
        <v>0</v>
      </c>
      <c r="BY62" s="246">
        <f t="shared" si="35"/>
        <v>0</v>
      </c>
      <c r="BZ62" s="246">
        <f t="shared" si="35"/>
        <v>0</v>
      </c>
      <c r="CA62" s="246">
        <f t="shared" si="35"/>
        <v>0</v>
      </c>
      <c r="CB62" s="325">
        <f t="shared" si="35"/>
        <v>0</v>
      </c>
      <c r="CC62" s="324"/>
      <c r="CD62" s="324"/>
      <c r="CE62" s="62"/>
      <c r="CF62" s="54"/>
    </row>
    <row r="63" spans="1:84" outlineLevel="1">
      <c r="A63" s="52">
        <f t="shared" si="17"/>
        <v>56</v>
      </c>
      <c r="B63" s="79"/>
      <c r="C63" s="337" t="str">
        <f t="shared" si="26"/>
        <v/>
      </c>
      <c r="D63" s="79"/>
      <c r="E63" s="337" t="str">
        <f t="shared" si="27"/>
        <v/>
      </c>
      <c r="F63" s="74"/>
      <c r="G63" s="75"/>
      <c r="H63" s="76"/>
      <c r="I63" s="76"/>
      <c r="J63" s="77"/>
      <c r="K63" s="339"/>
      <c r="L63" s="323" t="str">
        <f t="shared" si="28"/>
        <v/>
      </c>
      <c r="M63" s="323">
        <f t="shared" si="33"/>
        <v>0</v>
      </c>
      <c r="N63" s="323">
        <f t="shared" si="33"/>
        <v>0</v>
      </c>
      <c r="O63" s="323">
        <f t="shared" si="33"/>
        <v>0</v>
      </c>
      <c r="P63" s="323">
        <f t="shared" si="33"/>
        <v>0</v>
      </c>
      <c r="Q63" s="323">
        <f t="shared" si="33"/>
        <v>0</v>
      </c>
      <c r="R63" s="323">
        <f t="shared" si="33"/>
        <v>0</v>
      </c>
      <c r="S63" s="323">
        <f t="shared" si="33"/>
        <v>0</v>
      </c>
      <c r="T63" s="323">
        <f t="shared" si="33"/>
        <v>0</v>
      </c>
      <c r="U63" s="323">
        <f t="shared" si="33"/>
        <v>0</v>
      </c>
      <c r="V63" s="323">
        <f t="shared" si="33"/>
        <v>0</v>
      </c>
      <c r="W63" s="323">
        <f t="shared" si="33"/>
        <v>0</v>
      </c>
      <c r="X63" s="323">
        <f t="shared" si="33"/>
        <v>0</v>
      </c>
      <c r="Y63" s="323">
        <f t="shared" si="33"/>
        <v>0</v>
      </c>
      <c r="Z63" s="323">
        <f t="shared" si="33"/>
        <v>0</v>
      </c>
      <c r="AA63" s="323">
        <f t="shared" si="33"/>
        <v>0</v>
      </c>
      <c r="AB63" s="323">
        <f t="shared" si="33"/>
        <v>0</v>
      </c>
      <c r="AC63" s="323">
        <f t="shared" si="29"/>
        <v>0</v>
      </c>
      <c r="AD63" s="323">
        <f t="shared" si="36"/>
        <v>0</v>
      </c>
      <c r="AE63" s="323">
        <f t="shared" si="36"/>
        <v>0</v>
      </c>
      <c r="AF63" s="323">
        <f t="shared" si="36"/>
        <v>0</v>
      </c>
      <c r="AG63" s="323">
        <f t="shared" si="36"/>
        <v>0</v>
      </c>
      <c r="AH63" s="323">
        <f t="shared" si="36"/>
        <v>0</v>
      </c>
      <c r="AI63" s="323">
        <f t="shared" si="36"/>
        <v>0</v>
      </c>
      <c r="AJ63" s="323">
        <f t="shared" si="36"/>
        <v>0</v>
      </c>
      <c r="AK63" s="323">
        <f t="shared" si="36"/>
        <v>0</v>
      </c>
      <c r="AL63" s="323">
        <f t="shared" si="36"/>
        <v>0</v>
      </c>
      <c r="AM63" s="323">
        <f t="shared" si="36"/>
        <v>0</v>
      </c>
      <c r="AN63" s="323">
        <f t="shared" si="36"/>
        <v>0</v>
      </c>
      <c r="AO63" s="323">
        <f t="shared" si="36"/>
        <v>0</v>
      </c>
      <c r="AP63" s="323">
        <f t="shared" si="36"/>
        <v>0</v>
      </c>
      <c r="AQ63" s="323">
        <f t="shared" si="36"/>
        <v>0</v>
      </c>
      <c r="AR63" s="323">
        <f t="shared" si="36"/>
        <v>0</v>
      </c>
      <c r="AS63" s="323">
        <f t="shared" si="36"/>
        <v>0</v>
      </c>
      <c r="AT63" s="323">
        <f t="shared" si="36"/>
        <v>0</v>
      </c>
      <c r="AU63" s="323">
        <f t="shared" si="36"/>
        <v>0</v>
      </c>
      <c r="AV63" s="323">
        <f t="shared" si="36"/>
        <v>0</v>
      </c>
      <c r="AW63" s="323">
        <f t="shared" si="36"/>
        <v>0</v>
      </c>
      <c r="AX63" s="323">
        <f t="shared" si="36"/>
        <v>0</v>
      </c>
      <c r="AY63" s="323">
        <f t="shared" si="36"/>
        <v>0</v>
      </c>
      <c r="AZ63" s="323">
        <f t="shared" si="36"/>
        <v>0</v>
      </c>
      <c r="BA63" s="323">
        <f t="shared" si="36"/>
        <v>0</v>
      </c>
      <c r="BB63" s="323">
        <f t="shared" si="36"/>
        <v>0</v>
      </c>
      <c r="BC63" s="323">
        <f t="shared" si="36"/>
        <v>0</v>
      </c>
      <c r="BD63" s="323">
        <f t="shared" si="36"/>
        <v>0</v>
      </c>
      <c r="BE63" s="323">
        <f t="shared" si="36"/>
        <v>0</v>
      </c>
      <c r="BF63" s="323">
        <f t="shared" si="36"/>
        <v>0</v>
      </c>
      <c r="BG63" s="323">
        <f t="shared" si="36"/>
        <v>0</v>
      </c>
      <c r="BH63" s="323">
        <f t="shared" si="36"/>
        <v>0</v>
      </c>
      <c r="BI63" s="323">
        <f t="shared" si="36"/>
        <v>0</v>
      </c>
      <c r="BJ63" s="323">
        <f t="shared" si="36"/>
        <v>0</v>
      </c>
      <c r="BK63" s="323">
        <f t="shared" si="36"/>
        <v>0</v>
      </c>
      <c r="BL63" s="323">
        <f t="shared" si="36"/>
        <v>0</v>
      </c>
      <c r="BM63" s="323">
        <f t="shared" si="36"/>
        <v>0</v>
      </c>
      <c r="BN63" s="323">
        <f t="shared" si="36"/>
        <v>0</v>
      </c>
      <c r="BO63" s="323">
        <f t="shared" si="36"/>
        <v>0</v>
      </c>
      <c r="BP63" s="323">
        <f t="shared" si="36"/>
        <v>0</v>
      </c>
      <c r="BQ63" s="323">
        <f t="shared" si="36"/>
        <v>0</v>
      </c>
      <c r="BR63" s="323">
        <f t="shared" si="36"/>
        <v>0</v>
      </c>
      <c r="BS63" s="323">
        <f t="shared" si="36"/>
        <v>0</v>
      </c>
      <c r="BT63" s="323">
        <f t="shared" si="36"/>
        <v>0</v>
      </c>
      <c r="BU63" s="323">
        <f t="shared" si="36"/>
        <v>0</v>
      </c>
      <c r="BV63" s="324"/>
      <c r="BW63" s="246">
        <f t="shared" si="35"/>
        <v>0</v>
      </c>
      <c r="BX63" s="246">
        <f t="shared" si="35"/>
        <v>0</v>
      </c>
      <c r="BY63" s="246">
        <f t="shared" si="35"/>
        <v>0</v>
      </c>
      <c r="BZ63" s="246">
        <f t="shared" si="35"/>
        <v>0</v>
      </c>
      <c r="CA63" s="246">
        <f t="shared" si="35"/>
        <v>0</v>
      </c>
      <c r="CB63" s="325">
        <f t="shared" si="35"/>
        <v>0</v>
      </c>
      <c r="CC63" s="324"/>
      <c r="CD63" s="324"/>
      <c r="CE63" s="62"/>
      <c r="CF63" s="54"/>
    </row>
    <row r="64" spans="1:84" outlineLevel="1">
      <c r="A64" s="52">
        <f t="shared" si="17"/>
        <v>57</v>
      </c>
      <c r="B64" s="79"/>
      <c r="C64" s="337" t="str">
        <f t="shared" si="26"/>
        <v/>
      </c>
      <c r="D64" s="79"/>
      <c r="E64" s="337" t="str">
        <f t="shared" si="27"/>
        <v/>
      </c>
      <c r="F64" s="74"/>
      <c r="G64" s="75"/>
      <c r="H64" s="76"/>
      <c r="I64" s="76"/>
      <c r="J64" s="77"/>
      <c r="K64" s="339"/>
      <c r="L64" s="323" t="str">
        <f t="shared" si="28"/>
        <v/>
      </c>
      <c r="M64" s="323">
        <f t="shared" si="33"/>
        <v>0</v>
      </c>
      <c r="N64" s="323">
        <f t="shared" si="33"/>
        <v>0</v>
      </c>
      <c r="O64" s="323">
        <f t="shared" si="33"/>
        <v>0</v>
      </c>
      <c r="P64" s="323">
        <f t="shared" si="33"/>
        <v>0</v>
      </c>
      <c r="Q64" s="323">
        <f t="shared" si="33"/>
        <v>0</v>
      </c>
      <c r="R64" s="323">
        <f t="shared" si="33"/>
        <v>0</v>
      </c>
      <c r="S64" s="323">
        <f t="shared" si="33"/>
        <v>0</v>
      </c>
      <c r="T64" s="323">
        <f t="shared" si="33"/>
        <v>0</v>
      </c>
      <c r="U64" s="323">
        <f t="shared" si="33"/>
        <v>0</v>
      </c>
      <c r="V64" s="323">
        <f t="shared" si="33"/>
        <v>0</v>
      </c>
      <c r="W64" s="323">
        <f t="shared" si="33"/>
        <v>0</v>
      </c>
      <c r="X64" s="323">
        <f t="shared" si="33"/>
        <v>0</v>
      </c>
      <c r="Y64" s="323">
        <f t="shared" si="33"/>
        <v>0</v>
      </c>
      <c r="Z64" s="323">
        <f t="shared" si="33"/>
        <v>0</v>
      </c>
      <c r="AA64" s="323">
        <f t="shared" si="33"/>
        <v>0</v>
      </c>
      <c r="AB64" s="323">
        <f t="shared" si="33"/>
        <v>0</v>
      </c>
      <c r="AC64" s="323">
        <f t="shared" si="29"/>
        <v>0</v>
      </c>
      <c r="AD64" s="323">
        <f t="shared" si="36"/>
        <v>0</v>
      </c>
      <c r="AE64" s="323">
        <f t="shared" si="36"/>
        <v>0</v>
      </c>
      <c r="AF64" s="323">
        <f t="shared" si="36"/>
        <v>0</v>
      </c>
      <c r="AG64" s="323">
        <f t="shared" si="36"/>
        <v>0</v>
      </c>
      <c r="AH64" s="323">
        <f t="shared" si="36"/>
        <v>0</v>
      </c>
      <c r="AI64" s="323">
        <f t="shared" si="36"/>
        <v>0</v>
      </c>
      <c r="AJ64" s="323">
        <f t="shared" si="36"/>
        <v>0</v>
      </c>
      <c r="AK64" s="323">
        <f t="shared" si="36"/>
        <v>0</v>
      </c>
      <c r="AL64" s="323">
        <f t="shared" si="36"/>
        <v>0</v>
      </c>
      <c r="AM64" s="323">
        <f t="shared" si="36"/>
        <v>0</v>
      </c>
      <c r="AN64" s="323">
        <f t="shared" si="36"/>
        <v>0</v>
      </c>
      <c r="AO64" s="323">
        <f t="shared" si="36"/>
        <v>0</v>
      </c>
      <c r="AP64" s="323">
        <f t="shared" si="36"/>
        <v>0</v>
      </c>
      <c r="AQ64" s="323">
        <f t="shared" si="36"/>
        <v>0</v>
      </c>
      <c r="AR64" s="323">
        <f t="shared" si="36"/>
        <v>0</v>
      </c>
      <c r="AS64" s="323">
        <f t="shared" si="36"/>
        <v>0</v>
      </c>
      <c r="AT64" s="323">
        <f t="shared" si="36"/>
        <v>0</v>
      </c>
      <c r="AU64" s="323">
        <f t="shared" si="36"/>
        <v>0</v>
      </c>
      <c r="AV64" s="323">
        <f t="shared" si="36"/>
        <v>0</v>
      </c>
      <c r="AW64" s="323">
        <f t="shared" si="36"/>
        <v>0</v>
      </c>
      <c r="AX64" s="323">
        <f t="shared" si="36"/>
        <v>0</v>
      </c>
      <c r="AY64" s="323">
        <f t="shared" si="36"/>
        <v>0</v>
      </c>
      <c r="AZ64" s="323">
        <f t="shared" si="36"/>
        <v>0</v>
      </c>
      <c r="BA64" s="323">
        <f t="shared" si="36"/>
        <v>0</v>
      </c>
      <c r="BB64" s="323">
        <f t="shared" si="36"/>
        <v>0</v>
      </c>
      <c r="BC64" s="323">
        <f t="shared" si="36"/>
        <v>0</v>
      </c>
      <c r="BD64" s="323">
        <f t="shared" si="36"/>
        <v>0</v>
      </c>
      <c r="BE64" s="323">
        <f t="shared" si="36"/>
        <v>0</v>
      </c>
      <c r="BF64" s="323">
        <f t="shared" si="36"/>
        <v>0</v>
      </c>
      <c r="BG64" s="323">
        <f t="shared" si="36"/>
        <v>0</v>
      </c>
      <c r="BH64" s="323">
        <f t="shared" si="36"/>
        <v>0</v>
      </c>
      <c r="BI64" s="323">
        <f t="shared" si="36"/>
        <v>0</v>
      </c>
      <c r="BJ64" s="323">
        <f t="shared" si="36"/>
        <v>0</v>
      </c>
      <c r="BK64" s="323">
        <f t="shared" si="36"/>
        <v>0</v>
      </c>
      <c r="BL64" s="323">
        <f t="shared" si="36"/>
        <v>0</v>
      </c>
      <c r="BM64" s="323">
        <f t="shared" si="36"/>
        <v>0</v>
      </c>
      <c r="BN64" s="323">
        <f t="shared" si="36"/>
        <v>0</v>
      </c>
      <c r="BO64" s="323">
        <f t="shared" si="36"/>
        <v>0</v>
      </c>
      <c r="BP64" s="323">
        <f t="shared" si="36"/>
        <v>0</v>
      </c>
      <c r="BQ64" s="323">
        <f t="shared" si="36"/>
        <v>0</v>
      </c>
      <c r="BR64" s="323">
        <f t="shared" si="36"/>
        <v>0</v>
      </c>
      <c r="BS64" s="323">
        <f t="shared" si="36"/>
        <v>0</v>
      </c>
      <c r="BT64" s="323">
        <f t="shared" si="36"/>
        <v>0</v>
      </c>
      <c r="BU64" s="323">
        <f t="shared" si="36"/>
        <v>0</v>
      </c>
      <c r="BV64" s="324"/>
      <c r="BW64" s="246">
        <f t="shared" si="35"/>
        <v>0</v>
      </c>
      <c r="BX64" s="246">
        <f t="shared" si="35"/>
        <v>0</v>
      </c>
      <c r="BY64" s="246">
        <f t="shared" si="35"/>
        <v>0</v>
      </c>
      <c r="BZ64" s="246">
        <f t="shared" si="35"/>
        <v>0</v>
      </c>
      <c r="CA64" s="246">
        <f t="shared" si="35"/>
        <v>0</v>
      </c>
      <c r="CB64" s="325">
        <f t="shared" si="35"/>
        <v>0</v>
      </c>
      <c r="CC64" s="324"/>
      <c r="CD64" s="324"/>
      <c r="CE64" s="62"/>
      <c r="CF64" s="54"/>
    </row>
    <row r="65" spans="1:84" outlineLevel="1">
      <c r="A65" s="52">
        <f t="shared" si="17"/>
        <v>58</v>
      </c>
      <c r="B65" s="79"/>
      <c r="C65" s="337" t="str">
        <f t="shared" si="26"/>
        <v/>
      </c>
      <c r="D65" s="79"/>
      <c r="E65" s="337" t="str">
        <f t="shared" si="27"/>
        <v/>
      </c>
      <c r="F65" s="74"/>
      <c r="G65" s="75"/>
      <c r="H65" s="76"/>
      <c r="I65" s="76"/>
      <c r="J65" s="77"/>
      <c r="K65" s="339"/>
      <c r="L65" s="323" t="str">
        <f t="shared" si="28"/>
        <v/>
      </c>
      <c r="M65" s="323">
        <f t="shared" si="33"/>
        <v>0</v>
      </c>
      <c r="N65" s="323">
        <f t="shared" si="33"/>
        <v>0</v>
      </c>
      <c r="O65" s="323">
        <f t="shared" si="33"/>
        <v>0</v>
      </c>
      <c r="P65" s="323">
        <f t="shared" si="33"/>
        <v>0</v>
      </c>
      <c r="Q65" s="323">
        <f t="shared" si="33"/>
        <v>0</v>
      </c>
      <c r="R65" s="323">
        <f t="shared" si="33"/>
        <v>0</v>
      </c>
      <c r="S65" s="323">
        <f t="shared" si="33"/>
        <v>0</v>
      </c>
      <c r="T65" s="323">
        <f t="shared" si="33"/>
        <v>0</v>
      </c>
      <c r="U65" s="323">
        <f t="shared" si="33"/>
        <v>0</v>
      </c>
      <c r="V65" s="323">
        <f t="shared" si="33"/>
        <v>0</v>
      </c>
      <c r="W65" s="323">
        <f t="shared" si="33"/>
        <v>0</v>
      </c>
      <c r="X65" s="323">
        <f t="shared" si="33"/>
        <v>0</v>
      </c>
      <c r="Y65" s="323">
        <f t="shared" si="33"/>
        <v>0</v>
      </c>
      <c r="Z65" s="323">
        <f t="shared" si="33"/>
        <v>0</v>
      </c>
      <c r="AA65" s="323">
        <f t="shared" si="33"/>
        <v>0</v>
      </c>
      <c r="AB65" s="323">
        <f t="shared" si="33"/>
        <v>0</v>
      </c>
      <c r="AC65" s="323">
        <f t="shared" si="29"/>
        <v>0</v>
      </c>
      <c r="AD65" s="323">
        <f t="shared" si="36"/>
        <v>0</v>
      </c>
      <c r="AE65" s="323">
        <f t="shared" si="36"/>
        <v>0</v>
      </c>
      <c r="AF65" s="323">
        <f t="shared" si="36"/>
        <v>0</v>
      </c>
      <c r="AG65" s="323">
        <f t="shared" si="36"/>
        <v>0</v>
      </c>
      <c r="AH65" s="323">
        <f t="shared" si="36"/>
        <v>0</v>
      </c>
      <c r="AI65" s="323">
        <f t="shared" si="36"/>
        <v>0</v>
      </c>
      <c r="AJ65" s="323">
        <f t="shared" si="36"/>
        <v>0</v>
      </c>
      <c r="AK65" s="323">
        <f t="shared" si="36"/>
        <v>0</v>
      </c>
      <c r="AL65" s="323">
        <f t="shared" si="36"/>
        <v>0</v>
      </c>
      <c r="AM65" s="323">
        <f t="shared" si="36"/>
        <v>0</v>
      </c>
      <c r="AN65" s="323">
        <f t="shared" si="36"/>
        <v>0</v>
      </c>
      <c r="AO65" s="323">
        <f t="shared" si="36"/>
        <v>0</v>
      </c>
      <c r="AP65" s="323">
        <f t="shared" si="36"/>
        <v>0</v>
      </c>
      <c r="AQ65" s="323">
        <f t="shared" si="36"/>
        <v>0</v>
      </c>
      <c r="AR65" s="323">
        <f t="shared" si="36"/>
        <v>0</v>
      </c>
      <c r="AS65" s="323">
        <f t="shared" si="36"/>
        <v>0</v>
      </c>
      <c r="AT65" s="323">
        <f t="shared" si="36"/>
        <v>0</v>
      </c>
      <c r="AU65" s="323">
        <f t="shared" si="36"/>
        <v>0</v>
      </c>
      <c r="AV65" s="323">
        <f t="shared" si="36"/>
        <v>0</v>
      </c>
      <c r="AW65" s="323">
        <f t="shared" si="36"/>
        <v>0</v>
      </c>
      <c r="AX65" s="323">
        <f t="shared" si="36"/>
        <v>0</v>
      </c>
      <c r="AY65" s="323">
        <f t="shared" si="36"/>
        <v>0</v>
      </c>
      <c r="AZ65" s="323">
        <f t="shared" si="36"/>
        <v>0</v>
      </c>
      <c r="BA65" s="323">
        <f t="shared" si="36"/>
        <v>0</v>
      </c>
      <c r="BB65" s="323">
        <f t="shared" si="36"/>
        <v>0</v>
      </c>
      <c r="BC65" s="323">
        <f t="shared" si="36"/>
        <v>0</v>
      </c>
      <c r="BD65" s="323">
        <f t="shared" si="36"/>
        <v>0</v>
      </c>
      <c r="BE65" s="323">
        <f t="shared" si="36"/>
        <v>0</v>
      </c>
      <c r="BF65" s="323">
        <f t="shared" si="36"/>
        <v>0</v>
      </c>
      <c r="BG65" s="323">
        <f t="shared" si="36"/>
        <v>0</v>
      </c>
      <c r="BH65" s="323">
        <f t="shared" si="36"/>
        <v>0</v>
      </c>
      <c r="BI65" s="323">
        <f t="shared" si="36"/>
        <v>0</v>
      </c>
      <c r="BJ65" s="323">
        <f t="shared" si="36"/>
        <v>0</v>
      </c>
      <c r="BK65" s="323">
        <f t="shared" si="36"/>
        <v>0</v>
      </c>
      <c r="BL65" s="323">
        <f t="shared" si="36"/>
        <v>0</v>
      </c>
      <c r="BM65" s="323">
        <f t="shared" si="36"/>
        <v>0</v>
      </c>
      <c r="BN65" s="323">
        <f t="shared" si="36"/>
        <v>0</v>
      </c>
      <c r="BO65" s="323">
        <f t="shared" si="36"/>
        <v>0</v>
      </c>
      <c r="BP65" s="323">
        <f t="shared" si="36"/>
        <v>0</v>
      </c>
      <c r="BQ65" s="323">
        <f t="shared" si="36"/>
        <v>0</v>
      </c>
      <c r="BR65" s="323">
        <f t="shared" si="36"/>
        <v>0</v>
      </c>
      <c r="BS65" s="323">
        <f t="shared" si="36"/>
        <v>0</v>
      </c>
      <c r="BT65" s="323">
        <f t="shared" si="36"/>
        <v>0</v>
      </c>
      <c r="BU65" s="323">
        <f t="shared" si="36"/>
        <v>0</v>
      </c>
      <c r="BV65" s="324"/>
      <c r="BW65" s="246">
        <f t="shared" si="35"/>
        <v>0</v>
      </c>
      <c r="BX65" s="246">
        <f t="shared" si="35"/>
        <v>0</v>
      </c>
      <c r="BY65" s="246">
        <f t="shared" si="35"/>
        <v>0</v>
      </c>
      <c r="BZ65" s="246">
        <f t="shared" si="35"/>
        <v>0</v>
      </c>
      <c r="CA65" s="246">
        <f t="shared" si="35"/>
        <v>0</v>
      </c>
      <c r="CB65" s="325">
        <f t="shared" si="35"/>
        <v>0</v>
      </c>
      <c r="CC65" s="324"/>
      <c r="CD65" s="324"/>
      <c r="CE65" s="62"/>
      <c r="CF65" s="54"/>
    </row>
    <row r="66" spans="1:84" outlineLevel="1">
      <c r="A66" s="52">
        <f t="shared" si="17"/>
        <v>59</v>
      </c>
      <c r="B66" s="79"/>
      <c r="C66" s="337" t="str">
        <f t="shared" si="26"/>
        <v/>
      </c>
      <c r="D66" s="79"/>
      <c r="E66" s="337" t="str">
        <f t="shared" si="27"/>
        <v/>
      </c>
      <c r="F66" s="74"/>
      <c r="G66" s="75"/>
      <c r="H66" s="76"/>
      <c r="I66" s="76"/>
      <c r="J66" s="77"/>
      <c r="K66" s="339"/>
      <c r="L66" s="323" t="str">
        <f t="shared" si="28"/>
        <v/>
      </c>
      <c r="M66" s="323">
        <f t="shared" si="33"/>
        <v>0</v>
      </c>
      <c r="N66" s="323">
        <f t="shared" si="33"/>
        <v>0</v>
      </c>
      <c r="O66" s="323">
        <f t="shared" si="33"/>
        <v>0</v>
      </c>
      <c r="P66" s="323">
        <f t="shared" si="33"/>
        <v>0</v>
      </c>
      <c r="Q66" s="323">
        <f t="shared" si="33"/>
        <v>0</v>
      </c>
      <c r="R66" s="323">
        <f t="shared" si="33"/>
        <v>0</v>
      </c>
      <c r="S66" s="323">
        <f t="shared" si="33"/>
        <v>0</v>
      </c>
      <c r="T66" s="323">
        <f t="shared" si="33"/>
        <v>0</v>
      </c>
      <c r="U66" s="323">
        <f t="shared" si="33"/>
        <v>0</v>
      </c>
      <c r="V66" s="323">
        <f t="shared" si="33"/>
        <v>0</v>
      </c>
      <c r="W66" s="323">
        <f t="shared" si="33"/>
        <v>0</v>
      </c>
      <c r="X66" s="323">
        <f t="shared" si="33"/>
        <v>0</v>
      </c>
      <c r="Y66" s="323">
        <f t="shared" si="33"/>
        <v>0</v>
      </c>
      <c r="Z66" s="323">
        <f t="shared" si="33"/>
        <v>0</v>
      </c>
      <c r="AA66" s="323">
        <f t="shared" si="33"/>
        <v>0</v>
      </c>
      <c r="AB66" s="323">
        <f t="shared" si="33"/>
        <v>0</v>
      </c>
      <c r="AC66" s="323">
        <f t="shared" si="29"/>
        <v>0</v>
      </c>
      <c r="AD66" s="323">
        <f t="shared" si="36"/>
        <v>0</v>
      </c>
      <c r="AE66" s="323">
        <f t="shared" si="36"/>
        <v>0</v>
      </c>
      <c r="AF66" s="323">
        <f t="shared" si="36"/>
        <v>0</v>
      </c>
      <c r="AG66" s="323">
        <f t="shared" si="36"/>
        <v>0</v>
      </c>
      <c r="AH66" s="323">
        <f t="shared" si="36"/>
        <v>0</v>
      </c>
      <c r="AI66" s="323">
        <f t="shared" si="36"/>
        <v>0</v>
      </c>
      <c r="AJ66" s="323">
        <f t="shared" si="36"/>
        <v>0</v>
      </c>
      <c r="AK66" s="323">
        <f t="shared" si="36"/>
        <v>0</v>
      </c>
      <c r="AL66" s="323">
        <f t="shared" si="36"/>
        <v>0</v>
      </c>
      <c r="AM66" s="323">
        <f t="shared" si="36"/>
        <v>0</v>
      </c>
      <c r="AN66" s="323">
        <f t="shared" si="36"/>
        <v>0</v>
      </c>
      <c r="AO66" s="323">
        <f t="shared" si="36"/>
        <v>0</v>
      </c>
      <c r="AP66" s="323">
        <f t="shared" si="36"/>
        <v>0</v>
      </c>
      <c r="AQ66" s="323">
        <f t="shared" ref="AD66:BU72" si="37">AND(AQ$5&gt;=$H66,AQ$5&lt;=$I66)*(AQ$6*$J66)</f>
        <v>0</v>
      </c>
      <c r="AR66" s="323">
        <f t="shared" si="37"/>
        <v>0</v>
      </c>
      <c r="AS66" s="323">
        <f t="shared" si="37"/>
        <v>0</v>
      </c>
      <c r="AT66" s="323">
        <f t="shared" si="37"/>
        <v>0</v>
      </c>
      <c r="AU66" s="323">
        <f t="shared" si="37"/>
        <v>0</v>
      </c>
      <c r="AV66" s="323">
        <f t="shared" si="37"/>
        <v>0</v>
      </c>
      <c r="AW66" s="323">
        <f t="shared" si="37"/>
        <v>0</v>
      </c>
      <c r="AX66" s="323">
        <f t="shared" si="37"/>
        <v>0</v>
      </c>
      <c r="AY66" s="323">
        <f t="shared" si="37"/>
        <v>0</v>
      </c>
      <c r="AZ66" s="323">
        <f t="shared" si="37"/>
        <v>0</v>
      </c>
      <c r="BA66" s="323">
        <f t="shared" si="37"/>
        <v>0</v>
      </c>
      <c r="BB66" s="323">
        <f t="shared" si="37"/>
        <v>0</v>
      </c>
      <c r="BC66" s="323">
        <f t="shared" si="37"/>
        <v>0</v>
      </c>
      <c r="BD66" s="323">
        <f t="shared" si="37"/>
        <v>0</v>
      </c>
      <c r="BE66" s="323">
        <f t="shared" si="37"/>
        <v>0</v>
      </c>
      <c r="BF66" s="323">
        <f t="shared" si="37"/>
        <v>0</v>
      </c>
      <c r="BG66" s="323">
        <f t="shared" si="37"/>
        <v>0</v>
      </c>
      <c r="BH66" s="323">
        <f t="shared" si="37"/>
        <v>0</v>
      </c>
      <c r="BI66" s="323">
        <f t="shared" si="37"/>
        <v>0</v>
      </c>
      <c r="BJ66" s="323">
        <f t="shared" si="37"/>
        <v>0</v>
      </c>
      <c r="BK66" s="323">
        <f t="shared" si="37"/>
        <v>0</v>
      </c>
      <c r="BL66" s="323">
        <f t="shared" si="37"/>
        <v>0</v>
      </c>
      <c r="BM66" s="323">
        <f t="shared" si="37"/>
        <v>0</v>
      </c>
      <c r="BN66" s="323">
        <f t="shared" si="37"/>
        <v>0</v>
      </c>
      <c r="BO66" s="323">
        <f t="shared" si="37"/>
        <v>0</v>
      </c>
      <c r="BP66" s="323">
        <f t="shared" si="37"/>
        <v>0</v>
      </c>
      <c r="BQ66" s="323">
        <f t="shared" si="37"/>
        <v>0</v>
      </c>
      <c r="BR66" s="323">
        <f t="shared" si="37"/>
        <v>0</v>
      </c>
      <c r="BS66" s="323">
        <f t="shared" si="37"/>
        <v>0</v>
      </c>
      <c r="BT66" s="323">
        <f t="shared" si="37"/>
        <v>0</v>
      </c>
      <c r="BU66" s="323">
        <f t="shared" si="37"/>
        <v>0</v>
      </c>
      <c r="BV66" s="324"/>
      <c r="BW66" s="246">
        <f t="shared" si="35"/>
        <v>0</v>
      </c>
      <c r="BX66" s="246">
        <f t="shared" si="35"/>
        <v>0</v>
      </c>
      <c r="BY66" s="246">
        <f t="shared" si="35"/>
        <v>0</v>
      </c>
      <c r="BZ66" s="246">
        <f t="shared" si="35"/>
        <v>0</v>
      </c>
      <c r="CA66" s="246">
        <f t="shared" si="35"/>
        <v>0</v>
      </c>
      <c r="CB66" s="325">
        <f t="shared" si="35"/>
        <v>0</v>
      </c>
      <c r="CC66" s="324"/>
      <c r="CD66" s="324"/>
      <c r="CE66" s="62"/>
      <c r="CF66" s="54"/>
    </row>
    <row r="67" spans="1:84" outlineLevel="1">
      <c r="A67" s="52">
        <f t="shared" si="17"/>
        <v>60</v>
      </c>
      <c r="B67" s="79"/>
      <c r="C67" s="337" t="str">
        <f t="shared" si="26"/>
        <v/>
      </c>
      <c r="D67" s="79"/>
      <c r="E67" s="337" t="str">
        <f t="shared" si="27"/>
        <v/>
      </c>
      <c r="F67" s="74"/>
      <c r="G67" s="75"/>
      <c r="H67" s="76"/>
      <c r="I67" s="76"/>
      <c r="J67" s="77"/>
      <c r="K67" s="339"/>
      <c r="L67" s="323" t="str">
        <f t="shared" si="28"/>
        <v/>
      </c>
      <c r="M67" s="323">
        <f t="shared" si="33"/>
        <v>0</v>
      </c>
      <c r="N67" s="323">
        <f t="shared" si="33"/>
        <v>0</v>
      </c>
      <c r="O67" s="323">
        <f t="shared" si="33"/>
        <v>0</v>
      </c>
      <c r="P67" s="323">
        <f t="shared" si="33"/>
        <v>0</v>
      </c>
      <c r="Q67" s="323">
        <f t="shared" si="33"/>
        <v>0</v>
      </c>
      <c r="R67" s="323">
        <f t="shared" si="33"/>
        <v>0</v>
      </c>
      <c r="S67" s="323">
        <f t="shared" si="33"/>
        <v>0</v>
      </c>
      <c r="T67" s="323">
        <f t="shared" si="33"/>
        <v>0</v>
      </c>
      <c r="U67" s="323">
        <f t="shared" si="33"/>
        <v>0</v>
      </c>
      <c r="V67" s="323">
        <f t="shared" si="33"/>
        <v>0</v>
      </c>
      <c r="W67" s="323">
        <f t="shared" si="33"/>
        <v>0</v>
      </c>
      <c r="X67" s="323">
        <f t="shared" si="33"/>
        <v>0</v>
      </c>
      <c r="Y67" s="323">
        <f t="shared" si="33"/>
        <v>0</v>
      </c>
      <c r="Z67" s="323">
        <f t="shared" si="33"/>
        <v>0</v>
      </c>
      <c r="AA67" s="323">
        <f t="shared" si="33"/>
        <v>0</v>
      </c>
      <c r="AB67" s="323">
        <f t="shared" si="33"/>
        <v>0</v>
      </c>
      <c r="AC67" s="323">
        <f t="shared" si="29"/>
        <v>0</v>
      </c>
      <c r="AD67" s="323">
        <f t="shared" si="37"/>
        <v>0</v>
      </c>
      <c r="AE67" s="323">
        <f t="shared" si="37"/>
        <v>0</v>
      </c>
      <c r="AF67" s="323">
        <f t="shared" si="37"/>
        <v>0</v>
      </c>
      <c r="AG67" s="323">
        <f t="shared" si="37"/>
        <v>0</v>
      </c>
      <c r="AH67" s="323">
        <f t="shared" si="37"/>
        <v>0</v>
      </c>
      <c r="AI67" s="323">
        <f t="shared" si="37"/>
        <v>0</v>
      </c>
      <c r="AJ67" s="323">
        <f t="shared" si="37"/>
        <v>0</v>
      </c>
      <c r="AK67" s="323">
        <f t="shared" si="37"/>
        <v>0</v>
      </c>
      <c r="AL67" s="323">
        <f t="shared" si="37"/>
        <v>0</v>
      </c>
      <c r="AM67" s="323">
        <f t="shared" si="37"/>
        <v>0</v>
      </c>
      <c r="AN67" s="323">
        <f t="shared" si="37"/>
        <v>0</v>
      </c>
      <c r="AO67" s="323">
        <f t="shared" si="37"/>
        <v>0</v>
      </c>
      <c r="AP67" s="323">
        <f t="shared" si="37"/>
        <v>0</v>
      </c>
      <c r="AQ67" s="323">
        <f t="shared" si="37"/>
        <v>0</v>
      </c>
      <c r="AR67" s="323">
        <f t="shared" si="37"/>
        <v>0</v>
      </c>
      <c r="AS67" s="323">
        <f t="shared" si="37"/>
        <v>0</v>
      </c>
      <c r="AT67" s="323">
        <f t="shared" si="37"/>
        <v>0</v>
      </c>
      <c r="AU67" s="323">
        <f t="shared" si="37"/>
        <v>0</v>
      </c>
      <c r="AV67" s="323">
        <f t="shared" si="37"/>
        <v>0</v>
      </c>
      <c r="AW67" s="323">
        <f t="shared" si="37"/>
        <v>0</v>
      </c>
      <c r="AX67" s="323">
        <f t="shared" si="37"/>
        <v>0</v>
      </c>
      <c r="AY67" s="323">
        <f t="shared" si="37"/>
        <v>0</v>
      </c>
      <c r="AZ67" s="323">
        <f t="shared" si="37"/>
        <v>0</v>
      </c>
      <c r="BA67" s="323">
        <f t="shared" si="37"/>
        <v>0</v>
      </c>
      <c r="BB67" s="323">
        <f t="shared" si="37"/>
        <v>0</v>
      </c>
      <c r="BC67" s="323">
        <f t="shared" si="37"/>
        <v>0</v>
      </c>
      <c r="BD67" s="323">
        <f t="shared" si="37"/>
        <v>0</v>
      </c>
      <c r="BE67" s="323">
        <f t="shared" si="37"/>
        <v>0</v>
      </c>
      <c r="BF67" s="323">
        <f t="shared" si="37"/>
        <v>0</v>
      </c>
      <c r="BG67" s="323">
        <f t="shared" si="37"/>
        <v>0</v>
      </c>
      <c r="BH67" s="323">
        <f t="shared" si="37"/>
        <v>0</v>
      </c>
      <c r="BI67" s="323">
        <f t="shared" si="37"/>
        <v>0</v>
      </c>
      <c r="BJ67" s="323">
        <f t="shared" si="37"/>
        <v>0</v>
      </c>
      <c r="BK67" s="323">
        <f t="shared" si="37"/>
        <v>0</v>
      </c>
      <c r="BL67" s="323">
        <f t="shared" si="37"/>
        <v>0</v>
      </c>
      <c r="BM67" s="323">
        <f t="shared" si="37"/>
        <v>0</v>
      </c>
      <c r="BN67" s="323">
        <f t="shared" si="37"/>
        <v>0</v>
      </c>
      <c r="BO67" s="323">
        <f t="shared" si="37"/>
        <v>0</v>
      </c>
      <c r="BP67" s="323">
        <f t="shared" si="37"/>
        <v>0</v>
      </c>
      <c r="BQ67" s="323">
        <f t="shared" si="37"/>
        <v>0</v>
      </c>
      <c r="BR67" s="323">
        <f t="shared" si="37"/>
        <v>0</v>
      </c>
      <c r="BS67" s="323">
        <f t="shared" si="37"/>
        <v>0</v>
      </c>
      <c r="BT67" s="323">
        <f t="shared" si="37"/>
        <v>0</v>
      </c>
      <c r="BU67" s="323">
        <f t="shared" si="37"/>
        <v>0</v>
      </c>
      <c r="BV67" s="324"/>
      <c r="BW67" s="246">
        <f t="shared" si="35"/>
        <v>0</v>
      </c>
      <c r="BX67" s="246">
        <f t="shared" si="35"/>
        <v>0</v>
      </c>
      <c r="BY67" s="246">
        <f t="shared" si="35"/>
        <v>0</v>
      </c>
      <c r="BZ67" s="246">
        <f t="shared" si="35"/>
        <v>0</v>
      </c>
      <c r="CA67" s="246">
        <f t="shared" si="35"/>
        <v>0</v>
      </c>
      <c r="CB67" s="325">
        <f t="shared" si="35"/>
        <v>0</v>
      </c>
      <c r="CC67" s="324"/>
      <c r="CD67" s="324"/>
      <c r="CE67" s="62"/>
      <c r="CF67" s="54"/>
    </row>
    <row r="68" spans="1:84" outlineLevel="1">
      <c r="A68" s="52">
        <f t="shared" si="17"/>
        <v>61</v>
      </c>
      <c r="B68" s="79"/>
      <c r="C68" s="337" t="str">
        <f t="shared" si="26"/>
        <v/>
      </c>
      <c r="D68" s="79"/>
      <c r="E68" s="337" t="str">
        <f t="shared" si="27"/>
        <v/>
      </c>
      <c r="F68" s="74"/>
      <c r="G68" s="75"/>
      <c r="H68" s="76"/>
      <c r="I68" s="76"/>
      <c r="J68" s="77"/>
      <c r="K68" s="339"/>
      <c r="L68" s="323" t="str">
        <f t="shared" si="28"/>
        <v/>
      </c>
      <c r="M68" s="323">
        <f t="shared" si="33"/>
        <v>0</v>
      </c>
      <c r="N68" s="323">
        <f t="shared" si="33"/>
        <v>0</v>
      </c>
      <c r="O68" s="323">
        <f t="shared" si="33"/>
        <v>0</v>
      </c>
      <c r="P68" s="323">
        <f t="shared" si="33"/>
        <v>0</v>
      </c>
      <c r="Q68" s="323">
        <f t="shared" si="33"/>
        <v>0</v>
      </c>
      <c r="R68" s="323">
        <f t="shared" si="33"/>
        <v>0</v>
      </c>
      <c r="S68" s="323">
        <f t="shared" si="33"/>
        <v>0</v>
      </c>
      <c r="T68" s="323">
        <f t="shared" si="33"/>
        <v>0</v>
      </c>
      <c r="U68" s="323">
        <f t="shared" si="33"/>
        <v>0</v>
      </c>
      <c r="V68" s="323">
        <f t="shared" si="33"/>
        <v>0</v>
      </c>
      <c r="W68" s="323">
        <f t="shared" si="33"/>
        <v>0</v>
      </c>
      <c r="X68" s="323">
        <f t="shared" si="33"/>
        <v>0</v>
      </c>
      <c r="Y68" s="323">
        <f t="shared" si="33"/>
        <v>0</v>
      </c>
      <c r="Z68" s="323">
        <f t="shared" si="33"/>
        <v>0</v>
      </c>
      <c r="AA68" s="323">
        <f t="shared" si="33"/>
        <v>0</v>
      </c>
      <c r="AB68" s="323">
        <f t="shared" si="33"/>
        <v>0</v>
      </c>
      <c r="AC68" s="323">
        <f t="shared" si="29"/>
        <v>0</v>
      </c>
      <c r="AD68" s="323">
        <f t="shared" si="37"/>
        <v>0</v>
      </c>
      <c r="AE68" s="323">
        <f t="shared" si="37"/>
        <v>0</v>
      </c>
      <c r="AF68" s="323">
        <f t="shared" si="37"/>
        <v>0</v>
      </c>
      <c r="AG68" s="323">
        <f t="shared" si="37"/>
        <v>0</v>
      </c>
      <c r="AH68" s="323">
        <f t="shared" si="37"/>
        <v>0</v>
      </c>
      <c r="AI68" s="323">
        <f t="shared" si="37"/>
        <v>0</v>
      </c>
      <c r="AJ68" s="323">
        <f t="shared" si="37"/>
        <v>0</v>
      </c>
      <c r="AK68" s="323">
        <f t="shared" si="37"/>
        <v>0</v>
      </c>
      <c r="AL68" s="323">
        <f t="shared" si="37"/>
        <v>0</v>
      </c>
      <c r="AM68" s="323">
        <f t="shared" si="37"/>
        <v>0</v>
      </c>
      <c r="AN68" s="323">
        <f t="shared" si="37"/>
        <v>0</v>
      </c>
      <c r="AO68" s="323">
        <f t="shared" si="37"/>
        <v>0</v>
      </c>
      <c r="AP68" s="323">
        <f t="shared" si="37"/>
        <v>0</v>
      </c>
      <c r="AQ68" s="323">
        <f t="shared" si="37"/>
        <v>0</v>
      </c>
      <c r="AR68" s="323">
        <f t="shared" si="37"/>
        <v>0</v>
      </c>
      <c r="AS68" s="323">
        <f t="shared" si="37"/>
        <v>0</v>
      </c>
      <c r="AT68" s="323">
        <f t="shared" si="37"/>
        <v>0</v>
      </c>
      <c r="AU68" s="323">
        <f t="shared" si="37"/>
        <v>0</v>
      </c>
      <c r="AV68" s="323">
        <f t="shared" si="37"/>
        <v>0</v>
      </c>
      <c r="AW68" s="323">
        <f t="shared" si="37"/>
        <v>0</v>
      </c>
      <c r="AX68" s="323">
        <f t="shared" si="37"/>
        <v>0</v>
      </c>
      <c r="AY68" s="323">
        <f t="shared" si="37"/>
        <v>0</v>
      </c>
      <c r="AZ68" s="323">
        <f t="shared" si="37"/>
        <v>0</v>
      </c>
      <c r="BA68" s="323">
        <f t="shared" si="37"/>
        <v>0</v>
      </c>
      <c r="BB68" s="323">
        <f t="shared" si="37"/>
        <v>0</v>
      </c>
      <c r="BC68" s="323">
        <f t="shared" si="37"/>
        <v>0</v>
      </c>
      <c r="BD68" s="323">
        <f t="shared" si="37"/>
        <v>0</v>
      </c>
      <c r="BE68" s="323">
        <f t="shared" si="37"/>
        <v>0</v>
      </c>
      <c r="BF68" s="323">
        <f t="shared" si="37"/>
        <v>0</v>
      </c>
      <c r="BG68" s="323">
        <f t="shared" si="37"/>
        <v>0</v>
      </c>
      <c r="BH68" s="323">
        <f t="shared" si="37"/>
        <v>0</v>
      </c>
      <c r="BI68" s="323">
        <f t="shared" si="37"/>
        <v>0</v>
      </c>
      <c r="BJ68" s="323">
        <f t="shared" si="37"/>
        <v>0</v>
      </c>
      <c r="BK68" s="323">
        <f t="shared" si="37"/>
        <v>0</v>
      </c>
      <c r="BL68" s="323">
        <f t="shared" si="37"/>
        <v>0</v>
      </c>
      <c r="BM68" s="323">
        <f t="shared" si="37"/>
        <v>0</v>
      </c>
      <c r="BN68" s="323">
        <f t="shared" si="37"/>
        <v>0</v>
      </c>
      <c r="BO68" s="323">
        <f t="shared" si="37"/>
        <v>0</v>
      </c>
      <c r="BP68" s="323">
        <f t="shared" si="37"/>
        <v>0</v>
      </c>
      <c r="BQ68" s="323">
        <f t="shared" si="37"/>
        <v>0</v>
      </c>
      <c r="BR68" s="323">
        <f t="shared" si="37"/>
        <v>0</v>
      </c>
      <c r="BS68" s="323">
        <f t="shared" si="37"/>
        <v>0</v>
      </c>
      <c r="BT68" s="323">
        <f t="shared" si="37"/>
        <v>0</v>
      </c>
      <c r="BU68" s="323">
        <f t="shared" si="37"/>
        <v>0</v>
      </c>
      <c r="BV68" s="324"/>
      <c r="BW68" s="246">
        <f t="shared" si="35"/>
        <v>0</v>
      </c>
      <c r="BX68" s="246">
        <f t="shared" si="35"/>
        <v>0</v>
      </c>
      <c r="BY68" s="246">
        <f t="shared" si="35"/>
        <v>0</v>
      </c>
      <c r="BZ68" s="246">
        <f t="shared" si="35"/>
        <v>0</v>
      </c>
      <c r="CA68" s="246">
        <f t="shared" si="35"/>
        <v>0</v>
      </c>
      <c r="CB68" s="325">
        <f t="shared" si="35"/>
        <v>0</v>
      </c>
      <c r="CC68" s="324"/>
      <c r="CD68" s="324"/>
      <c r="CE68" s="62"/>
      <c r="CF68" s="54"/>
    </row>
    <row r="69" spans="1:84" outlineLevel="1">
      <c r="A69" s="52">
        <f t="shared" si="17"/>
        <v>62</v>
      </c>
      <c r="B69" s="79"/>
      <c r="C69" s="337" t="str">
        <f t="shared" si="26"/>
        <v/>
      </c>
      <c r="D69" s="79"/>
      <c r="E69" s="337" t="str">
        <f t="shared" si="27"/>
        <v/>
      </c>
      <c r="F69" s="74"/>
      <c r="G69" s="75"/>
      <c r="H69" s="76"/>
      <c r="I69" s="76"/>
      <c r="J69" s="77"/>
      <c r="K69" s="339"/>
      <c r="L69" s="323" t="str">
        <f t="shared" si="28"/>
        <v/>
      </c>
      <c r="M69" s="323">
        <f t="shared" si="33"/>
        <v>0</v>
      </c>
      <c r="N69" s="323">
        <f t="shared" si="33"/>
        <v>0</v>
      </c>
      <c r="O69" s="323">
        <f t="shared" si="33"/>
        <v>0</v>
      </c>
      <c r="P69" s="323">
        <f t="shared" si="33"/>
        <v>0</v>
      </c>
      <c r="Q69" s="323">
        <f t="shared" si="33"/>
        <v>0</v>
      </c>
      <c r="R69" s="323">
        <f t="shared" si="33"/>
        <v>0</v>
      </c>
      <c r="S69" s="323">
        <f t="shared" si="33"/>
        <v>0</v>
      </c>
      <c r="T69" s="323">
        <f t="shared" si="33"/>
        <v>0</v>
      </c>
      <c r="U69" s="323">
        <f t="shared" si="33"/>
        <v>0</v>
      </c>
      <c r="V69" s="323">
        <f t="shared" si="33"/>
        <v>0</v>
      </c>
      <c r="W69" s="323">
        <f t="shared" si="33"/>
        <v>0</v>
      </c>
      <c r="X69" s="323">
        <f t="shared" si="33"/>
        <v>0</v>
      </c>
      <c r="Y69" s="323">
        <f t="shared" si="33"/>
        <v>0</v>
      </c>
      <c r="Z69" s="323">
        <f t="shared" si="33"/>
        <v>0</v>
      </c>
      <c r="AA69" s="323">
        <f t="shared" si="33"/>
        <v>0</v>
      </c>
      <c r="AB69" s="323">
        <f t="shared" si="33"/>
        <v>0</v>
      </c>
      <c r="AC69" s="323">
        <f t="shared" si="29"/>
        <v>0</v>
      </c>
      <c r="AD69" s="323">
        <f t="shared" si="37"/>
        <v>0</v>
      </c>
      <c r="AE69" s="323">
        <f t="shared" si="37"/>
        <v>0</v>
      </c>
      <c r="AF69" s="323">
        <f t="shared" si="37"/>
        <v>0</v>
      </c>
      <c r="AG69" s="323">
        <f t="shared" si="37"/>
        <v>0</v>
      </c>
      <c r="AH69" s="323">
        <f t="shared" si="37"/>
        <v>0</v>
      </c>
      <c r="AI69" s="323">
        <f t="shared" si="37"/>
        <v>0</v>
      </c>
      <c r="AJ69" s="323">
        <f t="shared" si="37"/>
        <v>0</v>
      </c>
      <c r="AK69" s="323">
        <f t="shared" si="37"/>
        <v>0</v>
      </c>
      <c r="AL69" s="323">
        <f t="shared" si="37"/>
        <v>0</v>
      </c>
      <c r="AM69" s="323">
        <f t="shared" si="37"/>
        <v>0</v>
      </c>
      <c r="AN69" s="323">
        <f t="shared" si="37"/>
        <v>0</v>
      </c>
      <c r="AO69" s="323">
        <f t="shared" si="37"/>
        <v>0</v>
      </c>
      <c r="AP69" s="323">
        <f t="shared" si="37"/>
        <v>0</v>
      </c>
      <c r="AQ69" s="323">
        <f t="shared" si="37"/>
        <v>0</v>
      </c>
      <c r="AR69" s="323">
        <f t="shared" si="37"/>
        <v>0</v>
      </c>
      <c r="AS69" s="323">
        <f t="shared" si="37"/>
        <v>0</v>
      </c>
      <c r="AT69" s="323">
        <f t="shared" si="37"/>
        <v>0</v>
      </c>
      <c r="AU69" s="323">
        <f t="shared" si="37"/>
        <v>0</v>
      </c>
      <c r="AV69" s="323">
        <f t="shared" si="37"/>
        <v>0</v>
      </c>
      <c r="AW69" s="323">
        <f t="shared" si="37"/>
        <v>0</v>
      </c>
      <c r="AX69" s="323">
        <f t="shared" si="37"/>
        <v>0</v>
      </c>
      <c r="AY69" s="323">
        <f t="shared" si="37"/>
        <v>0</v>
      </c>
      <c r="AZ69" s="323">
        <f t="shared" si="37"/>
        <v>0</v>
      </c>
      <c r="BA69" s="323">
        <f t="shared" si="37"/>
        <v>0</v>
      </c>
      <c r="BB69" s="323">
        <f t="shared" si="37"/>
        <v>0</v>
      </c>
      <c r="BC69" s="323">
        <f t="shared" si="37"/>
        <v>0</v>
      </c>
      <c r="BD69" s="323">
        <f t="shared" si="37"/>
        <v>0</v>
      </c>
      <c r="BE69" s="323">
        <f t="shared" si="37"/>
        <v>0</v>
      </c>
      <c r="BF69" s="323">
        <f t="shared" si="37"/>
        <v>0</v>
      </c>
      <c r="BG69" s="323">
        <f t="shared" si="37"/>
        <v>0</v>
      </c>
      <c r="BH69" s="323">
        <f t="shared" si="37"/>
        <v>0</v>
      </c>
      <c r="BI69" s="323">
        <f t="shared" si="37"/>
        <v>0</v>
      </c>
      <c r="BJ69" s="323">
        <f t="shared" si="37"/>
        <v>0</v>
      </c>
      <c r="BK69" s="323">
        <f t="shared" si="37"/>
        <v>0</v>
      </c>
      <c r="BL69" s="323">
        <f t="shared" si="37"/>
        <v>0</v>
      </c>
      <c r="BM69" s="323">
        <f t="shared" si="37"/>
        <v>0</v>
      </c>
      <c r="BN69" s="323">
        <f t="shared" si="37"/>
        <v>0</v>
      </c>
      <c r="BO69" s="323">
        <f t="shared" si="37"/>
        <v>0</v>
      </c>
      <c r="BP69" s="323">
        <f t="shared" si="37"/>
        <v>0</v>
      </c>
      <c r="BQ69" s="323">
        <f t="shared" si="37"/>
        <v>0</v>
      </c>
      <c r="BR69" s="323">
        <f t="shared" si="37"/>
        <v>0</v>
      </c>
      <c r="BS69" s="323">
        <f t="shared" si="37"/>
        <v>0</v>
      </c>
      <c r="BT69" s="323">
        <f t="shared" si="37"/>
        <v>0</v>
      </c>
      <c r="BU69" s="323">
        <f t="shared" si="37"/>
        <v>0</v>
      </c>
      <c r="BV69" s="324"/>
      <c r="BW69" s="246">
        <f t="shared" si="35"/>
        <v>0</v>
      </c>
      <c r="BX69" s="246">
        <f t="shared" si="35"/>
        <v>0</v>
      </c>
      <c r="BY69" s="246">
        <f t="shared" si="35"/>
        <v>0</v>
      </c>
      <c r="BZ69" s="246">
        <f t="shared" si="35"/>
        <v>0</v>
      </c>
      <c r="CA69" s="246">
        <f t="shared" si="35"/>
        <v>0</v>
      </c>
      <c r="CB69" s="325">
        <f t="shared" si="35"/>
        <v>0</v>
      </c>
      <c r="CC69" s="324"/>
      <c r="CD69" s="324"/>
      <c r="CE69" s="62"/>
      <c r="CF69" s="54"/>
    </row>
    <row r="70" spans="1:84" outlineLevel="1">
      <c r="A70" s="52">
        <f t="shared" si="17"/>
        <v>63</v>
      </c>
      <c r="B70" s="79"/>
      <c r="C70" s="337" t="str">
        <f t="shared" si="26"/>
        <v/>
      </c>
      <c r="D70" s="79"/>
      <c r="E70" s="337" t="str">
        <f t="shared" si="27"/>
        <v/>
      </c>
      <c r="F70" s="74"/>
      <c r="G70" s="75"/>
      <c r="H70" s="76"/>
      <c r="I70" s="76"/>
      <c r="J70" s="77"/>
      <c r="K70" s="339"/>
      <c r="L70" s="323" t="str">
        <f t="shared" si="28"/>
        <v/>
      </c>
      <c r="M70" s="323">
        <f t="shared" ref="M70:AB85" si="38">AND(M$5&gt;=$H70,M$5&lt;=$I70)*(M$6*$J70)</f>
        <v>0</v>
      </c>
      <c r="N70" s="323">
        <f t="shared" si="38"/>
        <v>0</v>
      </c>
      <c r="O70" s="323">
        <f t="shared" si="38"/>
        <v>0</v>
      </c>
      <c r="P70" s="323">
        <f t="shared" si="38"/>
        <v>0</v>
      </c>
      <c r="Q70" s="323">
        <f t="shared" si="38"/>
        <v>0</v>
      </c>
      <c r="R70" s="323">
        <f t="shared" si="38"/>
        <v>0</v>
      </c>
      <c r="S70" s="323">
        <f t="shared" si="38"/>
        <v>0</v>
      </c>
      <c r="T70" s="323">
        <f t="shared" si="38"/>
        <v>0</v>
      </c>
      <c r="U70" s="323">
        <f t="shared" si="38"/>
        <v>0</v>
      </c>
      <c r="V70" s="323">
        <f t="shared" si="38"/>
        <v>0</v>
      </c>
      <c r="W70" s="323">
        <f t="shared" si="38"/>
        <v>0</v>
      </c>
      <c r="X70" s="323">
        <f t="shared" si="38"/>
        <v>0</v>
      </c>
      <c r="Y70" s="323">
        <f t="shared" si="38"/>
        <v>0</v>
      </c>
      <c r="Z70" s="323">
        <f t="shared" si="38"/>
        <v>0</v>
      </c>
      <c r="AA70" s="323">
        <f t="shared" si="38"/>
        <v>0</v>
      </c>
      <c r="AB70" s="323">
        <f t="shared" si="38"/>
        <v>0</v>
      </c>
      <c r="AC70" s="323">
        <f t="shared" si="29"/>
        <v>0</v>
      </c>
      <c r="AD70" s="323">
        <f t="shared" si="37"/>
        <v>0</v>
      </c>
      <c r="AE70" s="323">
        <f t="shared" si="37"/>
        <v>0</v>
      </c>
      <c r="AF70" s="323">
        <f t="shared" si="37"/>
        <v>0</v>
      </c>
      <c r="AG70" s="323">
        <f t="shared" si="37"/>
        <v>0</v>
      </c>
      <c r="AH70" s="323">
        <f t="shared" si="37"/>
        <v>0</v>
      </c>
      <c r="AI70" s="323">
        <f t="shared" si="37"/>
        <v>0</v>
      </c>
      <c r="AJ70" s="323">
        <f t="shared" si="37"/>
        <v>0</v>
      </c>
      <c r="AK70" s="323">
        <f t="shared" si="37"/>
        <v>0</v>
      </c>
      <c r="AL70" s="323">
        <f t="shared" si="37"/>
        <v>0</v>
      </c>
      <c r="AM70" s="323">
        <f t="shared" si="37"/>
        <v>0</v>
      </c>
      <c r="AN70" s="323">
        <f t="shared" si="37"/>
        <v>0</v>
      </c>
      <c r="AO70" s="323">
        <f t="shared" si="37"/>
        <v>0</v>
      </c>
      <c r="AP70" s="323">
        <f t="shared" si="37"/>
        <v>0</v>
      </c>
      <c r="AQ70" s="323">
        <f t="shared" si="37"/>
        <v>0</v>
      </c>
      <c r="AR70" s="323">
        <f t="shared" si="37"/>
        <v>0</v>
      </c>
      <c r="AS70" s="323">
        <f t="shared" si="37"/>
        <v>0</v>
      </c>
      <c r="AT70" s="323">
        <f t="shared" si="37"/>
        <v>0</v>
      </c>
      <c r="AU70" s="323">
        <f t="shared" si="37"/>
        <v>0</v>
      </c>
      <c r="AV70" s="323">
        <f t="shared" si="37"/>
        <v>0</v>
      </c>
      <c r="AW70" s="323">
        <f t="shared" si="37"/>
        <v>0</v>
      </c>
      <c r="AX70" s="323">
        <f t="shared" si="37"/>
        <v>0</v>
      </c>
      <c r="AY70" s="323">
        <f t="shared" si="37"/>
        <v>0</v>
      </c>
      <c r="AZ70" s="323">
        <f t="shared" si="37"/>
        <v>0</v>
      </c>
      <c r="BA70" s="323">
        <f t="shared" si="37"/>
        <v>0</v>
      </c>
      <c r="BB70" s="323">
        <f t="shared" si="37"/>
        <v>0</v>
      </c>
      <c r="BC70" s="323">
        <f t="shared" si="37"/>
        <v>0</v>
      </c>
      <c r="BD70" s="323">
        <f t="shared" si="37"/>
        <v>0</v>
      </c>
      <c r="BE70" s="323">
        <f t="shared" si="37"/>
        <v>0</v>
      </c>
      <c r="BF70" s="323">
        <f t="shared" si="37"/>
        <v>0</v>
      </c>
      <c r="BG70" s="323">
        <f t="shared" si="37"/>
        <v>0</v>
      </c>
      <c r="BH70" s="323">
        <f t="shared" si="37"/>
        <v>0</v>
      </c>
      <c r="BI70" s="323">
        <f t="shared" si="37"/>
        <v>0</v>
      </c>
      <c r="BJ70" s="323">
        <f t="shared" si="37"/>
        <v>0</v>
      </c>
      <c r="BK70" s="323">
        <f t="shared" si="37"/>
        <v>0</v>
      </c>
      <c r="BL70" s="323">
        <f t="shared" si="37"/>
        <v>0</v>
      </c>
      <c r="BM70" s="323">
        <f t="shared" si="37"/>
        <v>0</v>
      </c>
      <c r="BN70" s="323">
        <f t="shared" si="37"/>
        <v>0</v>
      </c>
      <c r="BO70" s="323">
        <f t="shared" si="37"/>
        <v>0</v>
      </c>
      <c r="BP70" s="323">
        <f t="shared" si="37"/>
        <v>0</v>
      </c>
      <c r="BQ70" s="323">
        <f t="shared" si="37"/>
        <v>0</v>
      </c>
      <c r="BR70" s="323">
        <f t="shared" si="37"/>
        <v>0</v>
      </c>
      <c r="BS70" s="323">
        <f t="shared" si="37"/>
        <v>0</v>
      </c>
      <c r="BT70" s="323">
        <f t="shared" si="37"/>
        <v>0</v>
      </c>
      <c r="BU70" s="323">
        <f t="shared" si="37"/>
        <v>0</v>
      </c>
      <c r="BV70" s="324"/>
      <c r="BW70" s="246">
        <f t="shared" si="35"/>
        <v>0</v>
      </c>
      <c r="BX70" s="246">
        <f t="shared" si="35"/>
        <v>0</v>
      </c>
      <c r="BY70" s="246">
        <f t="shared" si="35"/>
        <v>0</v>
      </c>
      <c r="BZ70" s="246">
        <f t="shared" si="35"/>
        <v>0</v>
      </c>
      <c r="CA70" s="246">
        <f t="shared" si="35"/>
        <v>0</v>
      </c>
      <c r="CB70" s="325">
        <f t="shared" si="35"/>
        <v>0</v>
      </c>
      <c r="CC70" s="324"/>
      <c r="CD70" s="324"/>
      <c r="CE70" s="62"/>
      <c r="CF70" s="54"/>
    </row>
    <row r="71" spans="1:84" outlineLevel="1">
      <c r="A71" s="52">
        <f t="shared" si="17"/>
        <v>64</v>
      </c>
      <c r="B71" s="79"/>
      <c r="C71" s="337" t="str">
        <f t="shared" si="26"/>
        <v/>
      </c>
      <c r="D71" s="79"/>
      <c r="E71" s="337" t="str">
        <f t="shared" si="27"/>
        <v/>
      </c>
      <c r="F71" s="74"/>
      <c r="G71" s="75"/>
      <c r="H71" s="76"/>
      <c r="I71" s="76"/>
      <c r="J71" s="77"/>
      <c r="K71" s="339"/>
      <c r="L71" s="323" t="str">
        <f t="shared" si="28"/>
        <v/>
      </c>
      <c r="M71" s="323">
        <f t="shared" si="38"/>
        <v>0</v>
      </c>
      <c r="N71" s="323">
        <f t="shared" si="38"/>
        <v>0</v>
      </c>
      <c r="O71" s="323">
        <f t="shared" si="38"/>
        <v>0</v>
      </c>
      <c r="P71" s="323">
        <f t="shared" si="38"/>
        <v>0</v>
      </c>
      <c r="Q71" s="323">
        <f t="shared" si="38"/>
        <v>0</v>
      </c>
      <c r="R71" s="323">
        <f t="shared" si="38"/>
        <v>0</v>
      </c>
      <c r="S71" s="323">
        <f t="shared" si="38"/>
        <v>0</v>
      </c>
      <c r="T71" s="323">
        <f t="shared" si="38"/>
        <v>0</v>
      </c>
      <c r="U71" s="323">
        <f t="shared" si="38"/>
        <v>0</v>
      </c>
      <c r="V71" s="323">
        <f t="shared" si="38"/>
        <v>0</v>
      </c>
      <c r="W71" s="323">
        <f t="shared" si="38"/>
        <v>0</v>
      </c>
      <c r="X71" s="323">
        <f t="shared" si="38"/>
        <v>0</v>
      </c>
      <c r="Y71" s="323">
        <f t="shared" si="38"/>
        <v>0</v>
      </c>
      <c r="Z71" s="323">
        <f t="shared" si="38"/>
        <v>0</v>
      </c>
      <c r="AA71" s="323">
        <f t="shared" si="38"/>
        <v>0</v>
      </c>
      <c r="AB71" s="323">
        <f t="shared" si="38"/>
        <v>0</v>
      </c>
      <c r="AC71" s="323">
        <f t="shared" si="29"/>
        <v>0</v>
      </c>
      <c r="AD71" s="323">
        <f t="shared" si="37"/>
        <v>0</v>
      </c>
      <c r="AE71" s="323">
        <f t="shared" si="37"/>
        <v>0</v>
      </c>
      <c r="AF71" s="323">
        <f t="shared" si="37"/>
        <v>0</v>
      </c>
      <c r="AG71" s="323">
        <f t="shared" si="37"/>
        <v>0</v>
      </c>
      <c r="AH71" s="323">
        <f t="shared" si="37"/>
        <v>0</v>
      </c>
      <c r="AI71" s="323">
        <f t="shared" si="37"/>
        <v>0</v>
      </c>
      <c r="AJ71" s="323">
        <f t="shared" si="37"/>
        <v>0</v>
      </c>
      <c r="AK71" s="323">
        <f t="shared" si="37"/>
        <v>0</v>
      </c>
      <c r="AL71" s="323">
        <f t="shared" si="37"/>
        <v>0</v>
      </c>
      <c r="AM71" s="323">
        <f t="shared" si="37"/>
        <v>0</v>
      </c>
      <c r="AN71" s="323">
        <f t="shared" si="37"/>
        <v>0</v>
      </c>
      <c r="AO71" s="323">
        <f t="shared" si="37"/>
        <v>0</v>
      </c>
      <c r="AP71" s="323">
        <f t="shared" si="37"/>
        <v>0</v>
      </c>
      <c r="AQ71" s="323">
        <f t="shared" si="37"/>
        <v>0</v>
      </c>
      <c r="AR71" s="323">
        <f t="shared" si="37"/>
        <v>0</v>
      </c>
      <c r="AS71" s="323">
        <f t="shared" si="37"/>
        <v>0</v>
      </c>
      <c r="AT71" s="323">
        <f t="shared" si="37"/>
        <v>0</v>
      </c>
      <c r="AU71" s="323">
        <f t="shared" si="37"/>
        <v>0</v>
      </c>
      <c r="AV71" s="323">
        <f t="shared" si="37"/>
        <v>0</v>
      </c>
      <c r="AW71" s="323">
        <f t="shared" si="37"/>
        <v>0</v>
      </c>
      <c r="AX71" s="323">
        <f t="shared" si="37"/>
        <v>0</v>
      </c>
      <c r="AY71" s="323">
        <f t="shared" si="37"/>
        <v>0</v>
      </c>
      <c r="AZ71" s="323">
        <f t="shared" si="37"/>
        <v>0</v>
      </c>
      <c r="BA71" s="323">
        <f t="shared" si="37"/>
        <v>0</v>
      </c>
      <c r="BB71" s="323">
        <f t="shared" si="37"/>
        <v>0</v>
      </c>
      <c r="BC71" s="323">
        <f t="shared" si="37"/>
        <v>0</v>
      </c>
      <c r="BD71" s="323">
        <f t="shared" si="37"/>
        <v>0</v>
      </c>
      <c r="BE71" s="323">
        <f t="shared" si="37"/>
        <v>0</v>
      </c>
      <c r="BF71" s="323">
        <f t="shared" si="37"/>
        <v>0</v>
      </c>
      <c r="BG71" s="323">
        <f t="shared" si="37"/>
        <v>0</v>
      </c>
      <c r="BH71" s="323">
        <f t="shared" si="37"/>
        <v>0</v>
      </c>
      <c r="BI71" s="323">
        <f t="shared" si="37"/>
        <v>0</v>
      </c>
      <c r="BJ71" s="323">
        <f t="shared" si="37"/>
        <v>0</v>
      </c>
      <c r="BK71" s="323">
        <f t="shared" si="37"/>
        <v>0</v>
      </c>
      <c r="BL71" s="323">
        <f t="shared" si="37"/>
        <v>0</v>
      </c>
      <c r="BM71" s="323">
        <f t="shared" si="37"/>
        <v>0</v>
      </c>
      <c r="BN71" s="323">
        <f t="shared" si="37"/>
        <v>0</v>
      </c>
      <c r="BO71" s="323">
        <f t="shared" si="37"/>
        <v>0</v>
      </c>
      <c r="BP71" s="323">
        <f t="shared" si="37"/>
        <v>0</v>
      </c>
      <c r="BQ71" s="323">
        <f t="shared" si="37"/>
        <v>0</v>
      </c>
      <c r="BR71" s="323">
        <f t="shared" si="37"/>
        <v>0</v>
      </c>
      <c r="BS71" s="323">
        <f t="shared" si="37"/>
        <v>0</v>
      </c>
      <c r="BT71" s="323">
        <f t="shared" si="37"/>
        <v>0</v>
      </c>
      <c r="BU71" s="323">
        <f t="shared" si="37"/>
        <v>0</v>
      </c>
      <c r="BV71" s="324"/>
      <c r="BW71" s="246">
        <f t="shared" si="35"/>
        <v>0</v>
      </c>
      <c r="BX71" s="246">
        <f t="shared" si="35"/>
        <v>0</v>
      </c>
      <c r="BY71" s="246">
        <f t="shared" si="35"/>
        <v>0</v>
      </c>
      <c r="BZ71" s="246">
        <f t="shared" si="35"/>
        <v>0</v>
      </c>
      <c r="CA71" s="246">
        <f t="shared" si="35"/>
        <v>0</v>
      </c>
      <c r="CB71" s="325">
        <f t="shared" si="35"/>
        <v>0</v>
      </c>
      <c r="CC71" s="324"/>
      <c r="CD71" s="324"/>
      <c r="CE71" s="62"/>
      <c r="CF71" s="54"/>
    </row>
    <row r="72" spans="1:84" outlineLevel="1">
      <c r="A72" s="52">
        <f t="shared" si="17"/>
        <v>65</v>
      </c>
      <c r="B72" s="79"/>
      <c r="C72" s="337" t="str">
        <f t="shared" ref="C72:C87" si="39">IFERROR(INDEX(MS_Name,MATCH(B72,MS_Ref,0)),"")</f>
        <v/>
      </c>
      <c r="D72" s="79"/>
      <c r="E72" s="337" t="str">
        <f t="shared" ref="E72:E87" si="40">IFERROR(INDEX(WP_Name,MATCH(D72,WP_Ref,0)),"")</f>
        <v/>
      </c>
      <c r="F72" s="74"/>
      <c r="G72" s="75"/>
      <c r="H72" s="76"/>
      <c r="I72" s="76"/>
      <c r="J72" s="77"/>
      <c r="K72" s="339"/>
      <c r="L72" s="323" t="str">
        <f t="shared" ref="L72:L87" si="41">IFERROR(INDEX(Day_Rate,MATCH(F72,Res_Grade,0)),"")</f>
        <v/>
      </c>
      <c r="M72" s="323">
        <f t="shared" si="38"/>
        <v>0</v>
      </c>
      <c r="N72" s="323">
        <f t="shared" si="38"/>
        <v>0</v>
      </c>
      <c r="O72" s="323">
        <f t="shared" si="38"/>
        <v>0</v>
      </c>
      <c r="P72" s="323">
        <f t="shared" si="38"/>
        <v>0</v>
      </c>
      <c r="Q72" s="323">
        <f t="shared" si="38"/>
        <v>0</v>
      </c>
      <c r="R72" s="323">
        <f t="shared" si="38"/>
        <v>0</v>
      </c>
      <c r="S72" s="323">
        <f t="shared" si="38"/>
        <v>0</v>
      </c>
      <c r="T72" s="323">
        <f t="shared" si="38"/>
        <v>0</v>
      </c>
      <c r="U72" s="323">
        <f t="shared" si="38"/>
        <v>0</v>
      </c>
      <c r="V72" s="323">
        <f t="shared" si="38"/>
        <v>0</v>
      </c>
      <c r="W72" s="323">
        <f t="shared" si="38"/>
        <v>0</v>
      </c>
      <c r="X72" s="323">
        <f t="shared" si="38"/>
        <v>0</v>
      </c>
      <c r="Y72" s="323">
        <f t="shared" si="38"/>
        <v>0</v>
      </c>
      <c r="Z72" s="323">
        <f t="shared" si="38"/>
        <v>0</v>
      </c>
      <c r="AA72" s="323">
        <f t="shared" si="38"/>
        <v>0</v>
      </c>
      <c r="AB72" s="323">
        <f t="shared" si="38"/>
        <v>0</v>
      </c>
      <c r="AC72" s="323">
        <f t="shared" ref="AC72:AC87" si="42">AND(AC$5&gt;=$H72,AC$5&lt;=$I72)*(AC$6*$J72)</f>
        <v>0</v>
      </c>
      <c r="AD72" s="323">
        <f t="shared" si="37"/>
        <v>0</v>
      </c>
      <c r="AE72" s="323">
        <f t="shared" si="37"/>
        <v>0</v>
      </c>
      <c r="AF72" s="323">
        <f t="shared" si="37"/>
        <v>0</v>
      </c>
      <c r="AG72" s="323">
        <f t="shared" si="37"/>
        <v>0</v>
      </c>
      <c r="AH72" s="323">
        <f t="shared" ref="AH72:BU73" si="43">AND(AH$5&gt;=$H72,AH$5&lt;=$I72)*(AH$6*$J72)</f>
        <v>0</v>
      </c>
      <c r="AI72" s="323">
        <f t="shared" si="43"/>
        <v>0</v>
      </c>
      <c r="AJ72" s="323">
        <f t="shared" si="43"/>
        <v>0</v>
      </c>
      <c r="AK72" s="323">
        <f t="shared" si="43"/>
        <v>0</v>
      </c>
      <c r="AL72" s="323">
        <f t="shared" si="43"/>
        <v>0</v>
      </c>
      <c r="AM72" s="323">
        <f t="shared" si="43"/>
        <v>0</v>
      </c>
      <c r="AN72" s="323">
        <f t="shared" si="43"/>
        <v>0</v>
      </c>
      <c r="AO72" s="323">
        <f t="shared" si="43"/>
        <v>0</v>
      </c>
      <c r="AP72" s="323">
        <f t="shared" si="43"/>
        <v>0</v>
      </c>
      <c r="AQ72" s="323">
        <f t="shared" si="43"/>
        <v>0</v>
      </c>
      <c r="AR72" s="323">
        <f t="shared" si="43"/>
        <v>0</v>
      </c>
      <c r="AS72" s="323">
        <f t="shared" si="43"/>
        <v>0</v>
      </c>
      <c r="AT72" s="323">
        <f t="shared" si="43"/>
        <v>0</v>
      </c>
      <c r="AU72" s="323">
        <f t="shared" si="43"/>
        <v>0</v>
      </c>
      <c r="AV72" s="323">
        <f t="shared" si="43"/>
        <v>0</v>
      </c>
      <c r="AW72" s="323">
        <f t="shared" si="43"/>
        <v>0</v>
      </c>
      <c r="AX72" s="323">
        <f t="shared" si="43"/>
        <v>0</v>
      </c>
      <c r="AY72" s="323">
        <f t="shared" si="43"/>
        <v>0</v>
      </c>
      <c r="AZ72" s="323">
        <f t="shared" si="43"/>
        <v>0</v>
      </c>
      <c r="BA72" s="323">
        <f t="shared" si="43"/>
        <v>0</v>
      </c>
      <c r="BB72" s="323">
        <f t="shared" si="43"/>
        <v>0</v>
      </c>
      <c r="BC72" s="323">
        <f t="shared" si="43"/>
        <v>0</v>
      </c>
      <c r="BD72" s="323">
        <f t="shared" si="43"/>
        <v>0</v>
      </c>
      <c r="BE72" s="323">
        <f t="shared" si="43"/>
        <v>0</v>
      </c>
      <c r="BF72" s="323">
        <f t="shared" si="43"/>
        <v>0</v>
      </c>
      <c r="BG72" s="323">
        <f t="shared" si="43"/>
        <v>0</v>
      </c>
      <c r="BH72" s="323">
        <f t="shared" si="43"/>
        <v>0</v>
      </c>
      <c r="BI72" s="323">
        <f t="shared" si="43"/>
        <v>0</v>
      </c>
      <c r="BJ72" s="323">
        <f t="shared" si="43"/>
        <v>0</v>
      </c>
      <c r="BK72" s="323">
        <f t="shared" si="43"/>
        <v>0</v>
      </c>
      <c r="BL72" s="323">
        <f t="shared" si="43"/>
        <v>0</v>
      </c>
      <c r="BM72" s="323">
        <f t="shared" si="43"/>
        <v>0</v>
      </c>
      <c r="BN72" s="323">
        <f t="shared" si="43"/>
        <v>0</v>
      </c>
      <c r="BO72" s="323">
        <f t="shared" si="43"/>
        <v>0</v>
      </c>
      <c r="BP72" s="323">
        <f t="shared" si="43"/>
        <v>0</v>
      </c>
      <c r="BQ72" s="323">
        <f t="shared" si="43"/>
        <v>0</v>
      </c>
      <c r="BR72" s="323">
        <f t="shared" si="43"/>
        <v>0</v>
      </c>
      <c r="BS72" s="323">
        <f t="shared" si="43"/>
        <v>0</v>
      </c>
      <c r="BT72" s="323">
        <f t="shared" si="43"/>
        <v>0</v>
      </c>
      <c r="BU72" s="323">
        <f t="shared" si="43"/>
        <v>0</v>
      </c>
      <c r="BV72" s="324"/>
      <c r="BW72" s="246">
        <f t="shared" ref="BW72:CB87" si="44">SUMPRODUCT(  N( $M$98:$BU$98 &gt;= BW$98), N( $M$99:$BU$99 &lt;= BW$99 ), $M72:$BU72 )</f>
        <v>0</v>
      </c>
      <c r="BX72" s="246">
        <f t="shared" si="44"/>
        <v>0</v>
      </c>
      <c r="BY72" s="246">
        <f t="shared" si="44"/>
        <v>0</v>
      </c>
      <c r="BZ72" s="246">
        <f t="shared" si="44"/>
        <v>0</v>
      </c>
      <c r="CA72" s="246">
        <f t="shared" si="44"/>
        <v>0</v>
      </c>
      <c r="CB72" s="325">
        <f t="shared" si="44"/>
        <v>0</v>
      </c>
      <c r="CC72" s="324"/>
      <c r="CD72" s="324"/>
      <c r="CE72" s="62"/>
      <c r="CF72" s="54"/>
    </row>
    <row r="73" spans="1:84" outlineLevel="1">
      <c r="A73" s="52">
        <f t="shared" si="17"/>
        <v>66</v>
      </c>
      <c r="B73" s="79"/>
      <c r="C73" s="337" t="str">
        <f t="shared" si="39"/>
        <v/>
      </c>
      <c r="D73" s="79"/>
      <c r="E73" s="337" t="str">
        <f t="shared" si="40"/>
        <v/>
      </c>
      <c r="F73" s="74"/>
      <c r="G73" s="75"/>
      <c r="H73" s="76"/>
      <c r="I73" s="76"/>
      <c r="J73" s="77"/>
      <c r="K73" s="339"/>
      <c r="L73" s="323" t="str">
        <f t="shared" si="41"/>
        <v/>
      </c>
      <c r="M73" s="323">
        <f t="shared" si="38"/>
        <v>0</v>
      </c>
      <c r="N73" s="323">
        <f t="shared" si="38"/>
        <v>0</v>
      </c>
      <c r="O73" s="323">
        <f t="shared" si="38"/>
        <v>0</v>
      </c>
      <c r="P73" s="323">
        <f t="shared" si="38"/>
        <v>0</v>
      </c>
      <c r="Q73" s="323">
        <f t="shared" si="38"/>
        <v>0</v>
      </c>
      <c r="R73" s="323">
        <f t="shared" si="38"/>
        <v>0</v>
      </c>
      <c r="S73" s="323">
        <f t="shared" si="38"/>
        <v>0</v>
      </c>
      <c r="T73" s="323">
        <f t="shared" si="38"/>
        <v>0</v>
      </c>
      <c r="U73" s="323">
        <f t="shared" si="38"/>
        <v>0</v>
      </c>
      <c r="V73" s="323">
        <f t="shared" si="38"/>
        <v>0</v>
      </c>
      <c r="W73" s="323">
        <f t="shared" si="38"/>
        <v>0</v>
      </c>
      <c r="X73" s="323">
        <f t="shared" si="38"/>
        <v>0</v>
      </c>
      <c r="Y73" s="323">
        <f t="shared" si="38"/>
        <v>0</v>
      </c>
      <c r="Z73" s="323">
        <f t="shared" si="38"/>
        <v>0</v>
      </c>
      <c r="AA73" s="323">
        <f t="shared" si="38"/>
        <v>0</v>
      </c>
      <c r="AB73" s="323">
        <f t="shared" si="38"/>
        <v>0</v>
      </c>
      <c r="AC73" s="323">
        <f t="shared" si="42"/>
        <v>0</v>
      </c>
      <c r="AD73" s="323">
        <f t="shared" ref="AD73:AR73" si="45">AND(AD$5&gt;=$H73,AD$5&lt;=$I73)*(AD$6*$J73)</f>
        <v>0</v>
      </c>
      <c r="AE73" s="323">
        <f t="shared" si="45"/>
        <v>0</v>
      </c>
      <c r="AF73" s="323">
        <f t="shared" si="45"/>
        <v>0</v>
      </c>
      <c r="AG73" s="323">
        <f t="shared" si="45"/>
        <v>0</v>
      </c>
      <c r="AH73" s="323">
        <f t="shared" si="45"/>
        <v>0</v>
      </c>
      <c r="AI73" s="323">
        <f t="shared" si="45"/>
        <v>0</v>
      </c>
      <c r="AJ73" s="323">
        <f t="shared" si="45"/>
        <v>0</v>
      </c>
      <c r="AK73" s="323">
        <f t="shared" si="45"/>
        <v>0</v>
      </c>
      <c r="AL73" s="323">
        <f t="shared" si="45"/>
        <v>0</v>
      </c>
      <c r="AM73" s="323">
        <f t="shared" si="45"/>
        <v>0</v>
      </c>
      <c r="AN73" s="323">
        <f t="shared" si="45"/>
        <v>0</v>
      </c>
      <c r="AO73" s="323">
        <f t="shared" si="45"/>
        <v>0</v>
      </c>
      <c r="AP73" s="323">
        <f t="shared" si="45"/>
        <v>0</v>
      </c>
      <c r="AQ73" s="323">
        <f t="shared" si="45"/>
        <v>0</v>
      </c>
      <c r="AR73" s="323">
        <f t="shared" si="45"/>
        <v>0</v>
      </c>
      <c r="AS73" s="323">
        <f t="shared" si="43"/>
        <v>0</v>
      </c>
      <c r="AT73" s="323">
        <f t="shared" si="43"/>
        <v>0</v>
      </c>
      <c r="AU73" s="323">
        <f t="shared" si="43"/>
        <v>0</v>
      </c>
      <c r="AV73" s="323">
        <f t="shared" si="43"/>
        <v>0</v>
      </c>
      <c r="AW73" s="323">
        <f t="shared" si="43"/>
        <v>0</v>
      </c>
      <c r="AX73" s="323">
        <f t="shared" si="43"/>
        <v>0</v>
      </c>
      <c r="AY73" s="323">
        <f t="shared" si="43"/>
        <v>0</v>
      </c>
      <c r="AZ73" s="323">
        <f t="shared" si="43"/>
        <v>0</v>
      </c>
      <c r="BA73" s="323">
        <f t="shared" si="43"/>
        <v>0</v>
      </c>
      <c r="BB73" s="323">
        <f t="shared" si="43"/>
        <v>0</v>
      </c>
      <c r="BC73" s="323">
        <f t="shared" si="43"/>
        <v>0</v>
      </c>
      <c r="BD73" s="323">
        <f t="shared" si="43"/>
        <v>0</v>
      </c>
      <c r="BE73" s="323">
        <f t="shared" si="43"/>
        <v>0</v>
      </c>
      <c r="BF73" s="323">
        <f t="shared" si="43"/>
        <v>0</v>
      </c>
      <c r="BG73" s="323">
        <f t="shared" si="43"/>
        <v>0</v>
      </c>
      <c r="BH73" s="323">
        <f t="shared" si="43"/>
        <v>0</v>
      </c>
      <c r="BI73" s="323">
        <f t="shared" si="43"/>
        <v>0</v>
      </c>
      <c r="BJ73" s="323">
        <f t="shared" si="43"/>
        <v>0</v>
      </c>
      <c r="BK73" s="323">
        <f t="shared" si="43"/>
        <v>0</v>
      </c>
      <c r="BL73" s="323">
        <f t="shared" si="43"/>
        <v>0</v>
      </c>
      <c r="BM73" s="323">
        <f t="shared" si="43"/>
        <v>0</v>
      </c>
      <c r="BN73" s="323">
        <f t="shared" si="43"/>
        <v>0</v>
      </c>
      <c r="BO73" s="323">
        <f t="shared" si="43"/>
        <v>0</v>
      </c>
      <c r="BP73" s="323">
        <f t="shared" si="43"/>
        <v>0</v>
      </c>
      <c r="BQ73" s="323">
        <f t="shared" si="43"/>
        <v>0</v>
      </c>
      <c r="BR73" s="323">
        <f t="shared" si="43"/>
        <v>0</v>
      </c>
      <c r="BS73" s="323">
        <f t="shared" si="43"/>
        <v>0</v>
      </c>
      <c r="BT73" s="323">
        <f t="shared" si="43"/>
        <v>0</v>
      </c>
      <c r="BU73" s="323">
        <f t="shared" si="43"/>
        <v>0</v>
      </c>
      <c r="BV73" s="324"/>
      <c r="BW73" s="246">
        <f t="shared" si="44"/>
        <v>0</v>
      </c>
      <c r="BX73" s="246">
        <f t="shared" si="44"/>
        <v>0</v>
      </c>
      <c r="BY73" s="246">
        <f t="shared" si="44"/>
        <v>0</v>
      </c>
      <c r="BZ73" s="246">
        <f t="shared" si="44"/>
        <v>0</v>
      </c>
      <c r="CA73" s="246">
        <f t="shared" si="44"/>
        <v>0</v>
      </c>
      <c r="CB73" s="325">
        <f t="shared" si="44"/>
        <v>0</v>
      </c>
      <c r="CC73" s="324"/>
      <c r="CD73" s="324"/>
      <c r="CE73" s="62"/>
      <c r="CF73" s="54"/>
    </row>
    <row r="74" spans="1:84" outlineLevel="1">
      <c r="A74" s="52">
        <f t="shared" si="17"/>
        <v>67</v>
      </c>
      <c r="B74" s="79"/>
      <c r="C74" s="337" t="str">
        <f t="shared" si="39"/>
        <v/>
      </c>
      <c r="D74" s="79"/>
      <c r="E74" s="337" t="str">
        <f t="shared" si="40"/>
        <v/>
      </c>
      <c r="F74" s="74"/>
      <c r="G74" s="75"/>
      <c r="H74" s="76"/>
      <c r="I74" s="76"/>
      <c r="J74" s="77"/>
      <c r="K74" s="339"/>
      <c r="L74" s="323" t="str">
        <f t="shared" si="41"/>
        <v/>
      </c>
      <c r="M74" s="323">
        <f t="shared" si="38"/>
        <v>0</v>
      </c>
      <c r="N74" s="323">
        <f t="shared" si="38"/>
        <v>0</v>
      </c>
      <c r="O74" s="323">
        <f t="shared" si="38"/>
        <v>0</v>
      </c>
      <c r="P74" s="323">
        <f t="shared" si="38"/>
        <v>0</v>
      </c>
      <c r="Q74" s="323">
        <f t="shared" si="38"/>
        <v>0</v>
      </c>
      <c r="R74" s="323">
        <f t="shared" si="38"/>
        <v>0</v>
      </c>
      <c r="S74" s="323">
        <f t="shared" si="38"/>
        <v>0</v>
      </c>
      <c r="T74" s="323">
        <f t="shared" si="38"/>
        <v>0</v>
      </c>
      <c r="U74" s="323">
        <f t="shared" si="38"/>
        <v>0</v>
      </c>
      <c r="V74" s="323">
        <f t="shared" si="38"/>
        <v>0</v>
      </c>
      <c r="W74" s="323">
        <f t="shared" si="38"/>
        <v>0</v>
      </c>
      <c r="X74" s="323">
        <f t="shared" si="38"/>
        <v>0</v>
      </c>
      <c r="Y74" s="323">
        <f t="shared" si="38"/>
        <v>0</v>
      </c>
      <c r="Z74" s="323">
        <f t="shared" si="38"/>
        <v>0</v>
      </c>
      <c r="AA74" s="323">
        <f t="shared" si="38"/>
        <v>0</v>
      </c>
      <c r="AB74" s="323">
        <f t="shared" si="38"/>
        <v>0</v>
      </c>
      <c r="AC74" s="323">
        <f t="shared" si="42"/>
        <v>0</v>
      </c>
      <c r="AD74" s="323">
        <f t="shared" ref="AD74:BU79" si="46">AND(AD$5&gt;=$H74,AD$5&lt;=$I74)*(AD$6*$J74)</f>
        <v>0</v>
      </c>
      <c r="AE74" s="323">
        <f t="shared" si="46"/>
        <v>0</v>
      </c>
      <c r="AF74" s="323">
        <f t="shared" si="46"/>
        <v>0</v>
      </c>
      <c r="AG74" s="323">
        <f t="shared" si="46"/>
        <v>0</v>
      </c>
      <c r="AH74" s="323">
        <f t="shared" si="46"/>
        <v>0</v>
      </c>
      <c r="AI74" s="323">
        <f t="shared" si="46"/>
        <v>0</v>
      </c>
      <c r="AJ74" s="323">
        <f t="shared" si="46"/>
        <v>0</v>
      </c>
      <c r="AK74" s="323">
        <f t="shared" si="46"/>
        <v>0</v>
      </c>
      <c r="AL74" s="323">
        <f t="shared" si="46"/>
        <v>0</v>
      </c>
      <c r="AM74" s="323">
        <f t="shared" si="46"/>
        <v>0</v>
      </c>
      <c r="AN74" s="323">
        <f t="shared" si="46"/>
        <v>0</v>
      </c>
      <c r="AO74" s="323">
        <f t="shared" si="46"/>
        <v>0</v>
      </c>
      <c r="AP74" s="323">
        <f t="shared" si="46"/>
        <v>0</v>
      </c>
      <c r="AQ74" s="323">
        <f t="shared" si="46"/>
        <v>0</v>
      </c>
      <c r="AR74" s="323">
        <f t="shared" si="46"/>
        <v>0</v>
      </c>
      <c r="AS74" s="323">
        <f t="shared" si="46"/>
        <v>0</v>
      </c>
      <c r="AT74" s="323">
        <f t="shared" si="46"/>
        <v>0</v>
      </c>
      <c r="AU74" s="323">
        <f t="shared" si="46"/>
        <v>0</v>
      </c>
      <c r="AV74" s="323">
        <f t="shared" si="46"/>
        <v>0</v>
      </c>
      <c r="AW74" s="323">
        <f t="shared" si="46"/>
        <v>0</v>
      </c>
      <c r="AX74" s="323">
        <f t="shared" si="46"/>
        <v>0</v>
      </c>
      <c r="AY74" s="323">
        <f t="shared" si="46"/>
        <v>0</v>
      </c>
      <c r="AZ74" s="323">
        <f t="shared" si="46"/>
        <v>0</v>
      </c>
      <c r="BA74" s="323">
        <f t="shared" si="46"/>
        <v>0</v>
      </c>
      <c r="BB74" s="323">
        <f t="shared" si="46"/>
        <v>0</v>
      </c>
      <c r="BC74" s="323">
        <f t="shared" si="46"/>
        <v>0</v>
      </c>
      <c r="BD74" s="323">
        <f t="shared" si="46"/>
        <v>0</v>
      </c>
      <c r="BE74" s="323">
        <f t="shared" si="46"/>
        <v>0</v>
      </c>
      <c r="BF74" s="323">
        <f t="shared" si="46"/>
        <v>0</v>
      </c>
      <c r="BG74" s="323">
        <f t="shared" si="46"/>
        <v>0</v>
      </c>
      <c r="BH74" s="323">
        <f t="shared" si="46"/>
        <v>0</v>
      </c>
      <c r="BI74" s="323">
        <f t="shared" si="46"/>
        <v>0</v>
      </c>
      <c r="BJ74" s="323">
        <f t="shared" si="46"/>
        <v>0</v>
      </c>
      <c r="BK74" s="323">
        <f t="shared" si="46"/>
        <v>0</v>
      </c>
      <c r="BL74" s="323">
        <f t="shared" si="46"/>
        <v>0</v>
      </c>
      <c r="BM74" s="323">
        <f t="shared" si="46"/>
        <v>0</v>
      </c>
      <c r="BN74" s="323">
        <f t="shared" si="46"/>
        <v>0</v>
      </c>
      <c r="BO74" s="323">
        <f t="shared" si="46"/>
        <v>0</v>
      </c>
      <c r="BP74" s="323">
        <f t="shared" si="46"/>
        <v>0</v>
      </c>
      <c r="BQ74" s="323">
        <f t="shared" si="46"/>
        <v>0</v>
      </c>
      <c r="BR74" s="323">
        <f t="shared" si="46"/>
        <v>0</v>
      </c>
      <c r="BS74" s="323">
        <f t="shared" si="46"/>
        <v>0</v>
      </c>
      <c r="BT74" s="323">
        <f t="shared" si="46"/>
        <v>0</v>
      </c>
      <c r="BU74" s="323">
        <f t="shared" si="46"/>
        <v>0</v>
      </c>
      <c r="BV74" s="324"/>
      <c r="BW74" s="246">
        <f t="shared" si="44"/>
        <v>0</v>
      </c>
      <c r="BX74" s="246">
        <f t="shared" si="44"/>
        <v>0</v>
      </c>
      <c r="BY74" s="246">
        <f t="shared" si="44"/>
        <v>0</v>
      </c>
      <c r="BZ74" s="246">
        <f t="shared" si="44"/>
        <v>0</v>
      </c>
      <c r="CA74" s="246">
        <f t="shared" si="44"/>
        <v>0</v>
      </c>
      <c r="CB74" s="325">
        <f t="shared" si="44"/>
        <v>0</v>
      </c>
      <c r="CC74" s="324"/>
      <c r="CD74" s="324"/>
      <c r="CE74" s="62"/>
      <c r="CF74" s="54"/>
    </row>
    <row r="75" spans="1:84" outlineLevel="1">
      <c r="A75" s="52">
        <f t="shared" ref="A75:A87" si="47">A74+1</f>
        <v>68</v>
      </c>
      <c r="B75" s="79"/>
      <c r="C75" s="337" t="str">
        <f t="shared" si="39"/>
        <v/>
      </c>
      <c r="D75" s="79"/>
      <c r="E75" s="337" t="str">
        <f t="shared" si="40"/>
        <v/>
      </c>
      <c r="F75" s="74"/>
      <c r="G75" s="75"/>
      <c r="H75" s="76"/>
      <c r="I75" s="76"/>
      <c r="J75" s="77"/>
      <c r="K75" s="339"/>
      <c r="L75" s="323" t="str">
        <f t="shared" si="41"/>
        <v/>
      </c>
      <c r="M75" s="323">
        <f t="shared" si="38"/>
        <v>0</v>
      </c>
      <c r="N75" s="323">
        <f t="shared" si="38"/>
        <v>0</v>
      </c>
      <c r="O75" s="323">
        <f t="shared" si="38"/>
        <v>0</v>
      </c>
      <c r="P75" s="323">
        <f t="shared" si="38"/>
        <v>0</v>
      </c>
      <c r="Q75" s="323">
        <f t="shared" si="38"/>
        <v>0</v>
      </c>
      <c r="R75" s="323">
        <f t="shared" si="38"/>
        <v>0</v>
      </c>
      <c r="S75" s="323">
        <f t="shared" si="38"/>
        <v>0</v>
      </c>
      <c r="T75" s="323">
        <f t="shared" si="38"/>
        <v>0</v>
      </c>
      <c r="U75" s="323">
        <f t="shared" si="38"/>
        <v>0</v>
      </c>
      <c r="V75" s="323">
        <f t="shared" si="38"/>
        <v>0</v>
      </c>
      <c r="W75" s="323">
        <f t="shared" si="38"/>
        <v>0</v>
      </c>
      <c r="X75" s="323">
        <f t="shared" si="38"/>
        <v>0</v>
      </c>
      <c r="Y75" s="323">
        <f t="shared" si="38"/>
        <v>0</v>
      </c>
      <c r="Z75" s="323">
        <f t="shared" si="38"/>
        <v>0</v>
      </c>
      <c r="AA75" s="323">
        <f t="shared" si="38"/>
        <v>0</v>
      </c>
      <c r="AB75" s="323">
        <f t="shared" si="38"/>
        <v>0</v>
      </c>
      <c r="AC75" s="323">
        <f t="shared" si="42"/>
        <v>0</v>
      </c>
      <c r="AD75" s="323">
        <f t="shared" si="46"/>
        <v>0</v>
      </c>
      <c r="AE75" s="323">
        <f t="shared" si="46"/>
        <v>0</v>
      </c>
      <c r="AF75" s="323">
        <f t="shared" si="46"/>
        <v>0</v>
      </c>
      <c r="AG75" s="323">
        <f t="shared" si="46"/>
        <v>0</v>
      </c>
      <c r="AH75" s="323">
        <f t="shared" si="46"/>
        <v>0</v>
      </c>
      <c r="AI75" s="323">
        <f t="shared" si="46"/>
        <v>0</v>
      </c>
      <c r="AJ75" s="323">
        <f t="shared" si="46"/>
        <v>0</v>
      </c>
      <c r="AK75" s="323">
        <f t="shared" si="46"/>
        <v>0</v>
      </c>
      <c r="AL75" s="323">
        <f t="shared" si="46"/>
        <v>0</v>
      </c>
      <c r="AM75" s="323">
        <f t="shared" si="46"/>
        <v>0</v>
      </c>
      <c r="AN75" s="323">
        <f t="shared" si="46"/>
        <v>0</v>
      </c>
      <c r="AO75" s="323">
        <f t="shared" si="46"/>
        <v>0</v>
      </c>
      <c r="AP75" s="323">
        <f t="shared" si="46"/>
        <v>0</v>
      </c>
      <c r="AQ75" s="323">
        <f t="shared" si="46"/>
        <v>0</v>
      </c>
      <c r="AR75" s="323">
        <f t="shared" si="46"/>
        <v>0</v>
      </c>
      <c r="AS75" s="323">
        <f t="shared" si="46"/>
        <v>0</v>
      </c>
      <c r="AT75" s="323">
        <f t="shared" si="46"/>
        <v>0</v>
      </c>
      <c r="AU75" s="323">
        <f t="shared" si="46"/>
        <v>0</v>
      </c>
      <c r="AV75" s="323">
        <f t="shared" si="46"/>
        <v>0</v>
      </c>
      <c r="AW75" s="323">
        <f t="shared" si="46"/>
        <v>0</v>
      </c>
      <c r="AX75" s="323">
        <f t="shared" si="46"/>
        <v>0</v>
      </c>
      <c r="AY75" s="323">
        <f t="shared" si="46"/>
        <v>0</v>
      </c>
      <c r="AZ75" s="323">
        <f t="shared" si="46"/>
        <v>0</v>
      </c>
      <c r="BA75" s="323">
        <f t="shared" si="46"/>
        <v>0</v>
      </c>
      <c r="BB75" s="323">
        <f t="shared" si="46"/>
        <v>0</v>
      </c>
      <c r="BC75" s="323">
        <f t="shared" si="46"/>
        <v>0</v>
      </c>
      <c r="BD75" s="323">
        <f t="shared" si="46"/>
        <v>0</v>
      </c>
      <c r="BE75" s="323">
        <f t="shared" si="46"/>
        <v>0</v>
      </c>
      <c r="BF75" s="323">
        <f t="shared" si="46"/>
        <v>0</v>
      </c>
      <c r="BG75" s="323">
        <f t="shared" si="46"/>
        <v>0</v>
      </c>
      <c r="BH75" s="323">
        <f t="shared" si="46"/>
        <v>0</v>
      </c>
      <c r="BI75" s="323">
        <f t="shared" si="46"/>
        <v>0</v>
      </c>
      <c r="BJ75" s="323">
        <f t="shared" si="46"/>
        <v>0</v>
      </c>
      <c r="BK75" s="323">
        <f t="shared" si="46"/>
        <v>0</v>
      </c>
      <c r="BL75" s="323">
        <f t="shared" si="46"/>
        <v>0</v>
      </c>
      <c r="BM75" s="323">
        <f t="shared" si="46"/>
        <v>0</v>
      </c>
      <c r="BN75" s="323">
        <f t="shared" si="46"/>
        <v>0</v>
      </c>
      <c r="BO75" s="323">
        <f t="shared" si="46"/>
        <v>0</v>
      </c>
      <c r="BP75" s="323">
        <f t="shared" si="46"/>
        <v>0</v>
      </c>
      <c r="BQ75" s="323">
        <f t="shared" si="46"/>
        <v>0</v>
      </c>
      <c r="BR75" s="323">
        <f t="shared" si="46"/>
        <v>0</v>
      </c>
      <c r="BS75" s="323">
        <f t="shared" si="46"/>
        <v>0</v>
      </c>
      <c r="BT75" s="323">
        <f t="shared" si="46"/>
        <v>0</v>
      </c>
      <c r="BU75" s="323">
        <f t="shared" si="46"/>
        <v>0</v>
      </c>
      <c r="BV75" s="324"/>
      <c r="BW75" s="246">
        <f t="shared" si="44"/>
        <v>0</v>
      </c>
      <c r="BX75" s="246">
        <f t="shared" si="44"/>
        <v>0</v>
      </c>
      <c r="BY75" s="246">
        <f t="shared" si="44"/>
        <v>0</v>
      </c>
      <c r="BZ75" s="246">
        <f t="shared" si="44"/>
        <v>0</v>
      </c>
      <c r="CA75" s="246">
        <f t="shared" si="44"/>
        <v>0</v>
      </c>
      <c r="CB75" s="325">
        <f t="shared" si="44"/>
        <v>0</v>
      </c>
      <c r="CC75" s="324"/>
      <c r="CD75" s="324"/>
      <c r="CE75" s="62"/>
      <c r="CF75" s="54"/>
    </row>
    <row r="76" spans="1:84" outlineLevel="1">
      <c r="A76" s="52">
        <f t="shared" si="47"/>
        <v>69</v>
      </c>
      <c r="B76" s="79"/>
      <c r="C76" s="337" t="str">
        <f t="shared" si="39"/>
        <v/>
      </c>
      <c r="D76" s="79"/>
      <c r="E76" s="337" t="str">
        <f t="shared" si="40"/>
        <v/>
      </c>
      <c r="F76" s="74"/>
      <c r="G76" s="75"/>
      <c r="H76" s="76"/>
      <c r="I76" s="76"/>
      <c r="J76" s="77"/>
      <c r="K76" s="339"/>
      <c r="L76" s="323" t="str">
        <f t="shared" si="41"/>
        <v/>
      </c>
      <c r="M76" s="323">
        <f t="shared" si="38"/>
        <v>0</v>
      </c>
      <c r="N76" s="323">
        <f t="shared" si="38"/>
        <v>0</v>
      </c>
      <c r="O76" s="323">
        <f t="shared" si="38"/>
        <v>0</v>
      </c>
      <c r="P76" s="323">
        <f t="shared" si="38"/>
        <v>0</v>
      </c>
      <c r="Q76" s="323">
        <f t="shared" si="38"/>
        <v>0</v>
      </c>
      <c r="R76" s="323">
        <f t="shared" si="38"/>
        <v>0</v>
      </c>
      <c r="S76" s="323">
        <f t="shared" si="38"/>
        <v>0</v>
      </c>
      <c r="T76" s="323">
        <f t="shared" si="38"/>
        <v>0</v>
      </c>
      <c r="U76" s="323">
        <f t="shared" si="38"/>
        <v>0</v>
      </c>
      <c r="V76" s="323">
        <f t="shared" si="38"/>
        <v>0</v>
      </c>
      <c r="W76" s="323">
        <f t="shared" si="38"/>
        <v>0</v>
      </c>
      <c r="X76" s="323">
        <f t="shared" si="38"/>
        <v>0</v>
      </c>
      <c r="Y76" s="323">
        <f t="shared" si="38"/>
        <v>0</v>
      </c>
      <c r="Z76" s="323">
        <f t="shared" si="38"/>
        <v>0</v>
      </c>
      <c r="AA76" s="323">
        <f t="shared" si="38"/>
        <v>0</v>
      </c>
      <c r="AB76" s="323">
        <f t="shared" si="38"/>
        <v>0</v>
      </c>
      <c r="AC76" s="323">
        <f t="shared" si="42"/>
        <v>0</v>
      </c>
      <c r="AD76" s="323">
        <f t="shared" si="46"/>
        <v>0</v>
      </c>
      <c r="AE76" s="323">
        <f t="shared" si="46"/>
        <v>0</v>
      </c>
      <c r="AF76" s="323">
        <f t="shared" si="46"/>
        <v>0</v>
      </c>
      <c r="AG76" s="323">
        <f t="shared" si="46"/>
        <v>0</v>
      </c>
      <c r="AH76" s="323">
        <f t="shared" si="46"/>
        <v>0</v>
      </c>
      <c r="AI76" s="323">
        <f t="shared" si="46"/>
        <v>0</v>
      </c>
      <c r="AJ76" s="323">
        <f t="shared" si="46"/>
        <v>0</v>
      </c>
      <c r="AK76" s="323">
        <f t="shared" si="46"/>
        <v>0</v>
      </c>
      <c r="AL76" s="323">
        <f t="shared" si="46"/>
        <v>0</v>
      </c>
      <c r="AM76" s="323">
        <f t="shared" si="46"/>
        <v>0</v>
      </c>
      <c r="AN76" s="323">
        <f t="shared" si="46"/>
        <v>0</v>
      </c>
      <c r="AO76" s="323">
        <f t="shared" si="46"/>
        <v>0</v>
      </c>
      <c r="AP76" s="323">
        <f t="shared" si="46"/>
        <v>0</v>
      </c>
      <c r="AQ76" s="323">
        <f t="shared" si="46"/>
        <v>0</v>
      </c>
      <c r="AR76" s="323">
        <f t="shared" si="46"/>
        <v>0</v>
      </c>
      <c r="AS76" s="323">
        <f t="shared" si="46"/>
        <v>0</v>
      </c>
      <c r="AT76" s="323">
        <f t="shared" si="46"/>
        <v>0</v>
      </c>
      <c r="AU76" s="323">
        <f t="shared" si="46"/>
        <v>0</v>
      </c>
      <c r="AV76" s="323">
        <f t="shared" si="46"/>
        <v>0</v>
      </c>
      <c r="AW76" s="323">
        <f t="shared" si="46"/>
        <v>0</v>
      </c>
      <c r="AX76" s="323">
        <f t="shared" si="46"/>
        <v>0</v>
      </c>
      <c r="AY76" s="323">
        <f t="shared" si="46"/>
        <v>0</v>
      </c>
      <c r="AZ76" s="323">
        <f t="shared" si="46"/>
        <v>0</v>
      </c>
      <c r="BA76" s="323">
        <f t="shared" si="46"/>
        <v>0</v>
      </c>
      <c r="BB76" s="323">
        <f t="shared" si="46"/>
        <v>0</v>
      </c>
      <c r="BC76" s="323">
        <f t="shared" si="46"/>
        <v>0</v>
      </c>
      <c r="BD76" s="323">
        <f t="shared" si="46"/>
        <v>0</v>
      </c>
      <c r="BE76" s="323">
        <f t="shared" si="46"/>
        <v>0</v>
      </c>
      <c r="BF76" s="323">
        <f t="shared" si="46"/>
        <v>0</v>
      </c>
      <c r="BG76" s="323">
        <f t="shared" si="46"/>
        <v>0</v>
      </c>
      <c r="BH76" s="323">
        <f t="shared" si="46"/>
        <v>0</v>
      </c>
      <c r="BI76" s="323">
        <f t="shared" si="46"/>
        <v>0</v>
      </c>
      <c r="BJ76" s="323">
        <f t="shared" si="46"/>
        <v>0</v>
      </c>
      <c r="BK76" s="323">
        <f t="shared" si="46"/>
        <v>0</v>
      </c>
      <c r="BL76" s="323">
        <f t="shared" si="46"/>
        <v>0</v>
      </c>
      <c r="BM76" s="323">
        <f t="shared" si="46"/>
        <v>0</v>
      </c>
      <c r="BN76" s="323">
        <f t="shared" si="46"/>
        <v>0</v>
      </c>
      <c r="BO76" s="323">
        <f t="shared" si="46"/>
        <v>0</v>
      </c>
      <c r="BP76" s="323">
        <f t="shared" si="46"/>
        <v>0</v>
      </c>
      <c r="BQ76" s="323">
        <f t="shared" si="46"/>
        <v>0</v>
      </c>
      <c r="BR76" s="323">
        <f t="shared" si="46"/>
        <v>0</v>
      </c>
      <c r="BS76" s="323">
        <f t="shared" si="46"/>
        <v>0</v>
      </c>
      <c r="BT76" s="323">
        <f t="shared" si="46"/>
        <v>0</v>
      </c>
      <c r="BU76" s="323">
        <f t="shared" si="46"/>
        <v>0</v>
      </c>
      <c r="BV76" s="324"/>
      <c r="BW76" s="246">
        <f t="shared" si="44"/>
        <v>0</v>
      </c>
      <c r="BX76" s="246">
        <f t="shared" si="44"/>
        <v>0</v>
      </c>
      <c r="BY76" s="246">
        <f t="shared" si="44"/>
        <v>0</v>
      </c>
      <c r="BZ76" s="246">
        <f t="shared" si="44"/>
        <v>0</v>
      </c>
      <c r="CA76" s="246">
        <f t="shared" si="44"/>
        <v>0</v>
      </c>
      <c r="CB76" s="325">
        <f t="shared" si="44"/>
        <v>0</v>
      </c>
      <c r="CC76" s="324"/>
      <c r="CD76" s="324"/>
      <c r="CE76" s="62"/>
      <c r="CF76" s="54"/>
    </row>
    <row r="77" spans="1:84" outlineLevel="1">
      <c r="A77" s="52">
        <f t="shared" si="47"/>
        <v>70</v>
      </c>
      <c r="B77" s="79"/>
      <c r="C77" s="337" t="str">
        <f t="shared" si="39"/>
        <v/>
      </c>
      <c r="D77" s="79"/>
      <c r="E77" s="337" t="str">
        <f t="shared" si="40"/>
        <v/>
      </c>
      <c r="F77" s="74"/>
      <c r="G77" s="75"/>
      <c r="H77" s="76"/>
      <c r="I77" s="76"/>
      <c r="J77" s="77"/>
      <c r="K77" s="339"/>
      <c r="L77" s="323" t="str">
        <f t="shared" si="41"/>
        <v/>
      </c>
      <c r="M77" s="323">
        <f t="shared" si="38"/>
        <v>0</v>
      </c>
      <c r="N77" s="323">
        <f t="shared" si="38"/>
        <v>0</v>
      </c>
      <c r="O77" s="323">
        <f t="shared" si="38"/>
        <v>0</v>
      </c>
      <c r="P77" s="323">
        <f t="shared" si="38"/>
        <v>0</v>
      </c>
      <c r="Q77" s="323">
        <f t="shared" si="38"/>
        <v>0</v>
      </c>
      <c r="R77" s="323">
        <f t="shared" si="38"/>
        <v>0</v>
      </c>
      <c r="S77" s="323">
        <f t="shared" si="38"/>
        <v>0</v>
      </c>
      <c r="T77" s="323">
        <f t="shared" si="38"/>
        <v>0</v>
      </c>
      <c r="U77" s="323">
        <f t="shared" si="38"/>
        <v>0</v>
      </c>
      <c r="V77" s="323">
        <f t="shared" si="38"/>
        <v>0</v>
      </c>
      <c r="W77" s="323">
        <f t="shared" si="38"/>
        <v>0</v>
      </c>
      <c r="X77" s="323">
        <f t="shared" si="38"/>
        <v>0</v>
      </c>
      <c r="Y77" s="323">
        <f t="shared" si="38"/>
        <v>0</v>
      </c>
      <c r="Z77" s="323">
        <f t="shared" si="38"/>
        <v>0</v>
      </c>
      <c r="AA77" s="323">
        <f t="shared" si="38"/>
        <v>0</v>
      </c>
      <c r="AB77" s="323">
        <f t="shared" si="38"/>
        <v>0</v>
      </c>
      <c r="AC77" s="323">
        <f t="shared" si="42"/>
        <v>0</v>
      </c>
      <c r="AD77" s="323">
        <f t="shared" si="46"/>
        <v>0</v>
      </c>
      <c r="AE77" s="323">
        <f t="shared" si="46"/>
        <v>0</v>
      </c>
      <c r="AF77" s="323">
        <f t="shared" si="46"/>
        <v>0</v>
      </c>
      <c r="AG77" s="323">
        <f t="shared" si="46"/>
        <v>0</v>
      </c>
      <c r="AH77" s="323">
        <f t="shared" si="46"/>
        <v>0</v>
      </c>
      <c r="AI77" s="323">
        <f t="shared" si="46"/>
        <v>0</v>
      </c>
      <c r="AJ77" s="323">
        <f t="shared" si="46"/>
        <v>0</v>
      </c>
      <c r="AK77" s="323">
        <f t="shared" si="46"/>
        <v>0</v>
      </c>
      <c r="AL77" s="323">
        <f t="shared" si="46"/>
        <v>0</v>
      </c>
      <c r="AM77" s="323">
        <f t="shared" si="46"/>
        <v>0</v>
      </c>
      <c r="AN77" s="323">
        <f t="shared" si="46"/>
        <v>0</v>
      </c>
      <c r="AO77" s="323">
        <f t="shared" si="46"/>
        <v>0</v>
      </c>
      <c r="AP77" s="323">
        <f t="shared" si="46"/>
        <v>0</v>
      </c>
      <c r="AQ77" s="323">
        <f t="shared" si="46"/>
        <v>0</v>
      </c>
      <c r="AR77" s="323">
        <f t="shared" si="46"/>
        <v>0</v>
      </c>
      <c r="AS77" s="323">
        <f t="shared" si="46"/>
        <v>0</v>
      </c>
      <c r="AT77" s="323">
        <f t="shared" si="46"/>
        <v>0</v>
      </c>
      <c r="AU77" s="323">
        <f t="shared" si="46"/>
        <v>0</v>
      </c>
      <c r="AV77" s="323">
        <f t="shared" si="46"/>
        <v>0</v>
      </c>
      <c r="AW77" s="323">
        <f t="shared" si="46"/>
        <v>0</v>
      </c>
      <c r="AX77" s="323">
        <f t="shared" si="46"/>
        <v>0</v>
      </c>
      <c r="AY77" s="323">
        <f t="shared" si="46"/>
        <v>0</v>
      </c>
      <c r="AZ77" s="323">
        <f t="shared" si="46"/>
        <v>0</v>
      </c>
      <c r="BA77" s="323">
        <f t="shared" si="46"/>
        <v>0</v>
      </c>
      <c r="BB77" s="323">
        <f t="shared" si="46"/>
        <v>0</v>
      </c>
      <c r="BC77" s="323">
        <f t="shared" si="46"/>
        <v>0</v>
      </c>
      <c r="BD77" s="323">
        <f t="shared" si="46"/>
        <v>0</v>
      </c>
      <c r="BE77" s="323">
        <f t="shared" si="46"/>
        <v>0</v>
      </c>
      <c r="BF77" s="323">
        <f t="shared" si="46"/>
        <v>0</v>
      </c>
      <c r="BG77" s="323">
        <f t="shared" si="46"/>
        <v>0</v>
      </c>
      <c r="BH77" s="323">
        <f t="shared" si="46"/>
        <v>0</v>
      </c>
      <c r="BI77" s="323">
        <f t="shared" si="46"/>
        <v>0</v>
      </c>
      <c r="BJ77" s="323">
        <f t="shared" si="46"/>
        <v>0</v>
      </c>
      <c r="BK77" s="323">
        <f t="shared" si="46"/>
        <v>0</v>
      </c>
      <c r="BL77" s="323">
        <f t="shared" si="46"/>
        <v>0</v>
      </c>
      <c r="BM77" s="323">
        <f t="shared" si="46"/>
        <v>0</v>
      </c>
      <c r="BN77" s="323">
        <f t="shared" si="46"/>
        <v>0</v>
      </c>
      <c r="BO77" s="323">
        <f t="shared" si="46"/>
        <v>0</v>
      </c>
      <c r="BP77" s="323">
        <f t="shared" si="46"/>
        <v>0</v>
      </c>
      <c r="BQ77" s="323">
        <f t="shared" si="46"/>
        <v>0</v>
      </c>
      <c r="BR77" s="323">
        <f t="shared" si="46"/>
        <v>0</v>
      </c>
      <c r="BS77" s="323">
        <f t="shared" si="46"/>
        <v>0</v>
      </c>
      <c r="BT77" s="323">
        <f t="shared" si="46"/>
        <v>0</v>
      </c>
      <c r="BU77" s="323">
        <f t="shared" si="46"/>
        <v>0</v>
      </c>
      <c r="BV77" s="324"/>
      <c r="BW77" s="246">
        <f t="shared" si="44"/>
        <v>0</v>
      </c>
      <c r="BX77" s="246">
        <f t="shared" si="44"/>
        <v>0</v>
      </c>
      <c r="BY77" s="246">
        <f t="shared" si="44"/>
        <v>0</v>
      </c>
      <c r="BZ77" s="246">
        <f t="shared" si="44"/>
        <v>0</v>
      </c>
      <c r="CA77" s="246">
        <f t="shared" si="44"/>
        <v>0</v>
      </c>
      <c r="CB77" s="325">
        <f t="shared" si="44"/>
        <v>0</v>
      </c>
      <c r="CC77" s="324"/>
      <c r="CD77" s="324"/>
      <c r="CE77" s="62"/>
      <c r="CF77" s="54"/>
    </row>
    <row r="78" spans="1:84" outlineLevel="1">
      <c r="A78" s="52">
        <f t="shared" si="47"/>
        <v>71</v>
      </c>
      <c r="B78" s="79"/>
      <c r="C78" s="337" t="str">
        <f t="shared" si="39"/>
        <v/>
      </c>
      <c r="D78" s="79"/>
      <c r="E78" s="337" t="str">
        <f t="shared" si="40"/>
        <v/>
      </c>
      <c r="F78" s="74"/>
      <c r="G78" s="75"/>
      <c r="H78" s="76"/>
      <c r="I78" s="76"/>
      <c r="J78" s="77"/>
      <c r="K78" s="339"/>
      <c r="L78" s="323" t="str">
        <f t="shared" si="41"/>
        <v/>
      </c>
      <c r="M78" s="323">
        <f t="shared" si="38"/>
        <v>0</v>
      </c>
      <c r="N78" s="323">
        <f t="shared" si="38"/>
        <v>0</v>
      </c>
      <c r="O78" s="323">
        <f t="shared" si="38"/>
        <v>0</v>
      </c>
      <c r="P78" s="323">
        <f t="shared" si="38"/>
        <v>0</v>
      </c>
      <c r="Q78" s="323">
        <f t="shared" si="38"/>
        <v>0</v>
      </c>
      <c r="R78" s="323">
        <f t="shared" si="38"/>
        <v>0</v>
      </c>
      <c r="S78" s="323">
        <f t="shared" si="38"/>
        <v>0</v>
      </c>
      <c r="T78" s="323">
        <f t="shared" si="38"/>
        <v>0</v>
      </c>
      <c r="U78" s="323">
        <f t="shared" si="38"/>
        <v>0</v>
      </c>
      <c r="V78" s="323">
        <f t="shared" si="38"/>
        <v>0</v>
      </c>
      <c r="W78" s="323">
        <f t="shared" si="38"/>
        <v>0</v>
      </c>
      <c r="X78" s="323">
        <f t="shared" si="38"/>
        <v>0</v>
      </c>
      <c r="Y78" s="323">
        <f t="shared" si="38"/>
        <v>0</v>
      </c>
      <c r="Z78" s="323">
        <f t="shared" si="38"/>
        <v>0</v>
      </c>
      <c r="AA78" s="323">
        <f t="shared" si="38"/>
        <v>0</v>
      </c>
      <c r="AB78" s="323">
        <f t="shared" si="38"/>
        <v>0</v>
      </c>
      <c r="AC78" s="323">
        <f t="shared" si="42"/>
        <v>0</v>
      </c>
      <c r="AD78" s="323">
        <f t="shared" si="46"/>
        <v>0</v>
      </c>
      <c r="AE78" s="323">
        <f t="shared" si="46"/>
        <v>0</v>
      </c>
      <c r="AF78" s="323">
        <f t="shared" si="46"/>
        <v>0</v>
      </c>
      <c r="AG78" s="323">
        <f t="shared" si="46"/>
        <v>0</v>
      </c>
      <c r="AH78" s="323">
        <f t="shared" si="46"/>
        <v>0</v>
      </c>
      <c r="AI78" s="323">
        <f t="shared" si="46"/>
        <v>0</v>
      </c>
      <c r="AJ78" s="323">
        <f t="shared" si="46"/>
        <v>0</v>
      </c>
      <c r="AK78" s="323">
        <f t="shared" si="46"/>
        <v>0</v>
      </c>
      <c r="AL78" s="323">
        <f t="shared" si="46"/>
        <v>0</v>
      </c>
      <c r="AM78" s="323">
        <f t="shared" si="46"/>
        <v>0</v>
      </c>
      <c r="AN78" s="323">
        <f t="shared" si="46"/>
        <v>0</v>
      </c>
      <c r="AO78" s="323">
        <f t="shared" si="46"/>
        <v>0</v>
      </c>
      <c r="AP78" s="323">
        <f t="shared" si="46"/>
        <v>0</v>
      </c>
      <c r="AQ78" s="323">
        <f t="shared" si="46"/>
        <v>0</v>
      </c>
      <c r="AR78" s="323">
        <f t="shared" si="46"/>
        <v>0</v>
      </c>
      <c r="AS78" s="323">
        <f t="shared" si="46"/>
        <v>0</v>
      </c>
      <c r="AT78" s="323">
        <f t="shared" si="46"/>
        <v>0</v>
      </c>
      <c r="AU78" s="323">
        <f t="shared" si="46"/>
        <v>0</v>
      </c>
      <c r="AV78" s="323">
        <f t="shared" si="46"/>
        <v>0</v>
      </c>
      <c r="AW78" s="323">
        <f t="shared" si="46"/>
        <v>0</v>
      </c>
      <c r="AX78" s="323">
        <f t="shared" si="46"/>
        <v>0</v>
      </c>
      <c r="AY78" s="323">
        <f t="shared" si="46"/>
        <v>0</v>
      </c>
      <c r="AZ78" s="323">
        <f t="shared" si="46"/>
        <v>0</v>
      </c>
      <c r="BA78" s="323">
        <f t="shared" si="46"/>
        <v>0</v>
      </c>
      <c r="BB78" s="323">
        <f t="shared" si="46"/>
        <v>0</v>
      </c>
      <c r="BC78" s="323">
        <f t="shared" si="46"/>
        <v>0</v>
      </c>
      <c r="BD78" s="323">
        <f t="shared" si="46"/>
        <v>0</v>
      </c>
      <c r="BE78" s="323">
        <f t="shared" si="46"/>
        <v>0</v>
      </c>
      <c r="BF78" s="323">
        <f t="shared" si="46"/>
        <v>0</v>
      </c>
      <c r="BG78" s="323">
        <f t="shared" si="46"/>
        <v>0</v>
      </c>
      <c r="BH78" s="323">
        <f t="shared" si="46"/>
        <v>0</v>
      </c>
      <c r="BI78" s="323">
        <f t="shared" si="46"/>
        <v>0</v>
      </c>
      <c r="BJ78" s="323">
        <f t="shared" si="46"/>
        <v>0</v>
      </c>
      <c r="BK78" s="323">
        <f t="shared" si="46"/>
        <v>0</v>
      </c>
      <c r="BL78" s="323">
        <f t="shared" si="46"/>
        <v>0</v>
      </c>
      <c r="BM78" s="323">
        <f t="shared" si="46"/>
        <v>0</v>
      </c>
      <c r="BN78" s="323">
        <f t="shared" si="46"/>
        <v>0</v>
      </c>
      <c r="BO78" s="323">
        <f t="shared" si="46"/>
        <v>0</v>
      </c>
      <c r="BP78" s="323">
        <f t="shared" si="46"/>
        <v>0</v>
      </c>
      <c r="BQ78" s="323">
        <f t="shared" si="46"/>
        <v>0</v>
      </c>
      <c r="BR78" s="323">
        <f t="shared" si="46"/>
        <v>0</v>
      </c>
      <c r="BS78" s="323">
        <f t="shared" si="46"/>
        <v>0</v>
      </c>
      <c r="BT78" s="323">
        <f t="shared" si="46"/>
        <v>0</v>
      </c>
      <c r="BU78" s="323">
        <f t="shared" si="46"/>
        <v>0</v>
      </c>
      <c r="BV78" s="324"/>
      <c r="BW78" s="246">
        <f t="shared" si="44"/>
        <v>0</v>
      </c>
      <c r="BX78" s="246">
        <f t="shared" si="44"/>
        <v>0</v>
      </c>
      <c r="BY78" s="246">
        <f t="shared" si="44"/>
        <v>0</v>
      </c>
      <c r="BZ78" s="246">
        <f t="shared" si="44"/>
        <v>0</v>
      </c>
      <c r="CA78" s="246">
        <f t="shared" si="44"/>
        <v>0</v>
      </c>
      <c r="CB78" s="325">
        <f t="shared" si="44"/>
        <v>0</v>
      </c>
      <c r="CC78" s="324"/>
      <c r="CD78" s="324"/>
      <c r="CE78" s="62"/>
      <c r="CF78" s="54"/>
    </row>
    <row r="79" spans="1:84" outlineLevel="1">
      <c r="A79" s="52">
        <f t="shared" si="47"/>
        <v>72</v>
      </c>
      <c r="B79" s="79"/>
      <c r="C79" s="337" t="str">
        <f t="shared" si="39"/>
        <v/>
      </c>
      <c r="D79" s="79"/>
      <c r="E79" s="337" t="str">
        <f t="shared" si="40"/>
        <v/>
      </c>
      <c r="F79" s="74"/>
      <c r="G79" s="75"/>
      <c r="H79" s="76"/>
      <c r="I79" s="76"/>
      <c r="J79" s="77"/>
      <c r="K79" s="339"/>
      <c r="L79" s="323" t="str">
        <f t="shared" si="41"/>
        <v/>
      </c>
      <c r="M79" s="323">
        <f t="shared" si="38"/>
        <v>0</v>
      </c>
      <c r="N79" s="323">
        <f t="shared" si="38"/>
        <v>0</v>
      </c>
      <c r="O79" s="323">
        <f t="shared" si="38"/>
        <v>0</v>
      </c>
      <c r="P79" s="323">
        <f t="shared" si="38"/>
        <v>0</v>
      </c>
      <c r="Q79" s="323">
        <f t="shared" si="38"/>
        <v>0</v>
      </c>
      <c r="R79" s="323">
        <f t="shared" si="38"/>
        <v>0</v>
      </c>
      <c r="S79" s="323">
        <f t="shared" si="38"/>
        <v>0</v>
      </c>
      <c r="T79" s="323">
        <f t="shared" si="38"/>
        <v>0</v>
      </c>
      <c r="U79" s="323">
        <f t="shared" si="38"/>
        <v>0</v>
      </c>
      <c r="V79" s="323">
        <f t="shared" si="38"/>
        <v>0</v>
      </c>
      <c r="W79" s="323">
        <f t="shared" si="38"/>
        <v>0</v>
      </c>
      <c r="X79" s="323">
        <f t="shared" si="38"/>
        <v>0</v>
      </c>
      <c r="Y79" s="323">
        <f t="shared" si="38"/>
        <v>0</v>
      </c>
      <c r="Z79" s="323">
        <f t="shared" si="38"/>
        <v>0</v>
      </c>
      <c r="AA79" s="323">
        <f t="shared" si="38"/>
        <v>0</v>
      </c>
      <c r="AB79" s="323">
        <f t="shared" si="38"/>
        <v>0</v>
      </c>
      <c r="AC79" s="323">
        <f t="shared" si="42"/>
        <v>0</v>
      </c>
      <c r="AD79" s="323">
        <f t="shared" si="46"/>
        <v>0</v>
      </c>
      <c r="AE79" s="323">
        <f t="shared" si="46"/>
        <v>0</v>
      </c>
      <c r="AF79" s="323">
        <f t="shared" si="46"/>
        <v>0</v>
      </c>
      <c r="AG79" s="323">
        <f t="shared" si="46"/>
        <v>0</v>
      </c>
      <c r="AH79" s="323">
        <f t="shared" si="46"/>
        <v>0</v>
      </c>
      <c r="AI79" s="323">
        <f t="shared" si="46"/>
        <v>0</v>
      </c>
      <c r="AJ79" s="323">
        <f t="shared" si="46"/>
        <v>0</v>
      </c>
      <c r="AK79" s="323">
        <f t="shared" si="46"/>
        <v>0</v>
      </c>
      <c r="AL79" s="323">
        <f t="shared" si="46"/>
        <v>0</v>
      </c>
      <c r="AM79" s="323">
        <f t="shared" si="46"/>
        <v>0</v>
      </c>
      <c r="AN79" s="323">
        <f t="shared" si="46"/>
        <v>0</v>
      </c>
      <c r="AO79" s="323">
        <f t="shared" si="46"/>
        <v>0</v>
      </c>
      <c r="AP79" s="323">
        <f t="shared" si="46"/>
        <v>0</v>
      </c>
      <c r="AQ79" s="323">
        <f t="shared" si="46"/>
        <v>0</v>
      </c>
      <c r="AR79" s="323">
        <f t="shared" si="46"/>
        <v>0</v>
      </c>
      <c r="AS79" s="323">
        <f t="shared" si="46"/>
        <v>0</v>
      </c>
      <c r="AT79" s="323">
        <f t="shared" si="46"/>
        <v>0</v>
      </c>
      <c r="AU79" s="323">
        <f t="shared" si="46"/>
        <v>0</v>
      </c>
      <c r="AV79" s="323">
        <f t="shared" si="46"/>
        <v>0</v>
      </c>
      <c r="AW79" s="323">
        <f t="shared" si="46"/>
        <v>0</v>
      </c>
      <c r="AX79" s="323">
        <f t="shared" si="46"/>
        <v>0</v>
      </c>
      <c r="AY79" s="323">
        <f t="shared" si="46"/>
        <v>0</v>
      </c>
      <c r="AZ79" s="323">
        <f t="shared" si="46"/>
        <v>0</v>
      </c>
      <c r="BA79" s="323">
        <f t="shared" si="46"/>
        <v>0</v>
      </c>
      <c r="BB79" s="323">
        <f t="shared" si="46"/>
        <v>0</v>
      </c>
      <c r="BC79" s="323">
        <f t="shared" si="46"/>
        <v>0</v>
      </c>
      <c r="BD79" s="323">
        <f t="shared" si="46"/>
        <v>0</v>
      </c>
      <c r="BE79" s="323">
        <f t="shared" si="46"/>
        <v>0</v>
      </c>
      <c r="BF79" s="323">
        <f t="shared" si="46"/>
        <v>0</v>
      </c>
      <c r="BG79" s="323">
        <f t="shared" si="46"/>
        <v>0</v>
      </c>
      <c r="BH79" s="323">
        <f t="shared" si="46"/>
        <v>0</v>
      </c>
      <c r="BI79" s="323">
        <f t="shared" si="46"/>
        <v>0</v>
      </c>
      <c r="BJ79" s="323">
        <f t="shared" si="46"/>
        <v>0</v>
      </c>
      <c r="BK79" s="323">
        <f t="shared" si="46"/>
        <v>0</v>
      </c>
      <c r="BL79" s="323">
        <f t="shared" si="46"/>
        <v>0</v>
      </c>
      <c r="BM79" s="323">
        <f t="shared" ref="AD79:BU85" si="48">AND(BM$5&gt;=$H79,BM$5&lt;=$I79)*(BM$6*$J79)</f>
        <v>0</v>
      </c>
      <c r="BN79" s="323">
        <f t="shared" si="48"/>
        <v>0</v>
      </c>
      <c r="BO79" s="323">
        <f t="shared" si="48"/>
        <v>0</v>
      </c>
      <c r="BP79" s="323">
        <f t="shared" si="48"/>
        <v>0</v>
      </c>
      <c r="BQ79" s="323">
        <f t="shared" si="48"/>
        <v>0</v>
      </c>
      <c r="BR79" s="323">
        <f t="shared" si="48"/>
        <v>0</v>
      </c>
      <c r="BS79" s="323">
        <f t="shared" si="48"/>
        <v>0</v>
      </c>
      <c r="BT79" s="323">
        <f t="shared" si="48"/>
        <v>0</v>
      </c>
      <c r="BU79" s="323">
        <f t="shared" si="48"/>
        <v>0</v>
      </c>
      <c r="BV79" s="324"/>
      <c r="BW79" s="246">
        <f t="shared" si="44"/>
        <v>0</v>
      </c>
      <c r="BX79" s="246">
        <f t="shared" si="44"/>
        <v>0</v>
      </c>
      <c r="BY79" s="246">
        <f t="shared" si="44"/>
        <v>0</v>
      </c>
      <c r="BZ79" s="246">
        <f t="shared" si="44"/>
        <v>0</v>
      </c>
      <c r="CA79" s="246">
        <f t="shared" si="44"/>
        <v>0</v>
      </c>
      <c r="CB79" s="325">
        <f t="shared" si="44"/>
        <v>0</v>
      </c>
      <c r="CC79" s="324"/>
      <c r="CD79" s="324"/>
      <c r="CE79" s="62"/>
      <c r="CF79" s="54"/>
    </row>
    <row r="80" spans="1:84" outlineLevel="1">
      <c r="A80" s="52">
        <f t="shared" si="47"/>
        <v>73</v>
      </c>
      <c r="B80" s="79"/>
      <c r="C80" s="337" t="str">
        <f t="shared" si="39"/>
        <v/>
      </c>
      <c r="D80" s="79"/>
      <c r="E80" s="337" t="str">
        <f t="shared" si="40"/>
        <v/>
      </c>
      <c r="F80" s="74"/>
      <c r="G80" s="75"/>
      <c r="H80" s="76"/>
      <c r="I80" s="76"/>
      <c r="J80" s="77"/>
      <c r="K80" s="339"/>
      <c r="L80" s="323" t="str">
        <f t="shared" si="41"/>
        <v/>
      </c>
      <c r="M80" s="323">
        <f t="shared" si="38"/>
        <v>0</v>
      </c>
      <c r="N80" s="323">
        <f t="shared" si="38"/>
        <v>0</v>
      </c>
      <c r="O80" s="323">
        <f t="shared" si="38"/>
        <v>0</v>
      </c>
      <c r="P80" s="323">
        <f t="shared" si="38"/>
        <v>0</v>
      </c>
      <c r="Q80" s="323">
        <f t="shared" si="38"/>
        <v>0</v>
      </c>
      <c r="R80" s="323">
        <f t="shared" si="38"/>
        <v>0</v>
      </c>
      <c r="S80" s="323">
        <f t="shared" si="38"/>
        <v>0</v>
      </c>
      <c r="T80" s="323">
        <f t="shared" si="38"/>
        <v>0</v>
      </c>
      <c r="U80" s="323">
        <f t="shared" si="38"/>
        <v>0</v>
      </c>
      <c r="V80" s="323">
        <f t="shared" si="38"/>
        <v>0</v>
      </c>
      <c r="W80" s="323">
        <f t="shared" si="38"/>
        <v>0</v>
      </c>
      <c r="X80" s="323">
        <f t="shared" si="38"/>
        <v>0</v>
      </c>
      <c r="Y80" s="323">
        <f t="shared" si="38"/>
        <v>0</v>
      </c>
      <c r="Z80" s="323">
        <f t="shared" si="38"/>
        <v>0</v>
      </c>
      <c r="AA80" s="323">
        <f t="shared" si="38"/>
        <v>0</v>
      </c>
      <c r="AB80" s="323">
        <f t="shared" si="38"/>
        <v>0</v>
      </c>
      <c r="AC80" s="323">
        <f t="shared" si="42"/>
        <v>0</v>
      </c>
      <c r="AD80" s="323">
        <f t="shared" si="48"/>
        <v>0</v>
      </c>
      <c r="AE80" s="323">
        <f t="shared" si="48"/>
        <v>0</v>
      </c>
      <c r="AF80" s="323">
        <f t="shared" si="48"/>
        <v>0</v>
      </c>
      <c r="AG80" s="323">
        <f t="shared" si="48"/>
        <v>0</v>
      </c>
      <c r="AH80" s="323">
        <f t="shared" si="48"/>
        <v>0</v>
      </c>
      <c r="AI80" s="323">
        <f t="shared" si="48"/>
        <v>0</v>
      </c>
      <c r="AJ80" s="323">
        <f t="shared" si="48"/>
        <v>0</v>
      </c>
      <c r="AK80" s="323">
        <f t="shared" si="48"/>
        <v>0</v>
      </c>
      <c r="AL80" s="323">
        <f t="shared" si="48"/>
        <v>0</v>
      </c>
      <c r="AM80" s="323">
        <f t="shared" si="48"/>
        <v>0</v>
      </c>
      <c r="AN80" s="323">
        <f t="shared" si="48"/>
        <v>0</v>
      </c>
      <c r="AO80" s="323">
        <f t="shared" si="48"/>
        <v>0</v>
      </c>
      <c r="AP80" s="323">
        <f t="shared" si="48"/>
        <v>0</v>
      </c>
      <c r="AQ80" s="323">
        <f t="shared" si="48"/>
        <v>0</v>
      </c>
      <c r="AR80" s="323">
        <f t="shared" si="48"/>
        <v>0</v>
      </c>
      <c r="AS80" s="323">
        <f t="shared" si="48"/>
        <v>0</v>
      </c>
      <c r="AT80" s="323">
        <f t="shared" si="48"/>
        <v>0</v>
      </c>
      <c r="AU80" s="323">
        <f t="shared" si="48"/>
        <v>0</v>
      </c>
      <c r="AV80" s="323">
        <f t="shared" si="48"/>
        <v>0</v>
      </c>
      <c r="AW80" s="323">
        <f t="shared" si="48"/>
        <v>0</v>
      </c>
      <c r="AX80" s="323">
        <f t="shared" si="48"/>
        <v>0</v>
      </c>
      <c r="AY80" s="323">
        <f t="shared" si="48"/>
        <v>0</v>
      </c>
      <c r="AZ80" s="323">
        <f t="shared" si="48"/>
        <v>0</v>
      </c>
      <c r="BA80" s="323">
        <f t="shared" si="48"/>
        <v>0</v>
      </c>
      <c r="BB80" s="323">
        <f t="shared" si="48"/>
        <v>0</v>
      </c>
      <c r="BC80" s="323">
        <f t="shared" si="48"/>
        <v>0</v>
      </c>
      <c r="BD80" s="323">
        <f t="shared" si="48"/>
        <v>0</v>
      </c>
      <c r="BE80" s="323">
        <f t="shared" si="48"/>
        <v>0</v>
      </c>
      <c r="BF80" s="323">
        <f t="shared" si="48"/>
        <v>0</v>
      </c>
      <c r="BG80" s="323">
        <f t="shared" si="48"/>
        <v>0</v>
      </c>
      <c r="BH80" s="323">
        <f t="shared" si="48"/>
        <v>0</v>
      </c>
      <c r="BI80" s="323">
        <f t="shared" si="48"/>
        <v>0</v>
      </c>
      <c r="BJ80" s="323">
        <f t="shared" si="48"/>
        <v>0</v>
      </c>
      <c r="BK80" s="323">
        <f t="shared" si="48"/>
        <v>0</v>
      </c>
      <c r="BL80" s="323">
        <f t="shared" si="48"/>
        <v>0</v>
      </c>
      <c r="BM80" s="323">
        <f t="shared" si="48"/>
        <v>0</v>
      </c>
      <c r="BN80" s="323">
        <f t="shared" si="48"/>
        <v>0</v>
      </c>
      <c r="BO80" s="323">
        <f t="shared" si="48"/>
        <v>0</v>
      </c>
      <c r="BP80" s="323">
        <f t="shared" si="48"/>
        <v>0</v>
      </c>
      <c r="BQ80" s="323">
        <f t="shared" si="48"/>
        <v>0</v>
      </c>
      <c r="BR80" s="323">
        <f t="shared" si="48"/>
        <v>0</v>
      </c>
      <c r="BS80" s="323">
        <f t="shared" si="48"/>
        <v>0</v>
      </c>
      <c r="BT80" s="323">
        <f t="shared" si="48"/>
        <v>0</v>
      </c>
      <c r="BU80" s="323">
        <f t="shared" si="48"/>
        <v>0</v>
      </c>
      <c r="BV80" s="324"/>
      <c r="BW80" s="246">
        <f t="shared" si="44"/>
        <v>0</v>
      </c>
      <c r="BX80" s="246">
        <f t="shared" si="44"/>
        <v>0</v>
      </c>
      <c r="BY80" s="246">
        <f t="shared" si="44"/>
        <v>0</v>
      </c>
      <c r="BZ80" s="246">
        <f t="shared" si="44"/>
        <v>0</v>
      </c>
      <c r="CA80" s="246">
        <f t="shared" si="44"/>
        <v>0</v>
      </c>
      <c r="CB80" s="325">
        <f t="shared" si="44"/>
        <v>0</v>
      </c>
      <c r="CC80" s="324"/>
      <c r="CD80" s="324"/>
      <c r="CE80" s="62"/>
      <c r="CF80" s="54"/>
    </row>
    <row r="81" spans="1:370" outlineLevel="1">
      <c r="A81" s="52">
        <f t="shared" si="47"/>
        <v>74</v>
      </c>
      <c r="B81" s="79"/>
      <c r="C81" s="337" t="str">
        <f t="shared" si="39"/>
        <v/>
      </c>
      <c r="D81" s="79"/>
      <c r="E81" s="337" t="str">
        <f t="shared" si="40"/>
        <v/>
      </c>
      <c r="F81" s="74"/>
      <c r="G81" s="75"/>
      <c r="H81" s="76"/>
      <c r="I81" s="76"/>
      <c r="J81" s="77"/>
      <c r="K81" s="339"/>
      <c r="L81" s="323" t="str">
        <f t="shared" si="41"/>
        <v/>
      </c>
      <c r="M81" s="323">
        <f t="shared" si="38"/>
        <v>0</v>
      </c>
      <c r="N81" s="323">
        <f t="shared" si="38"/>
        <v>0</v>
      </c>
      <c r="O81" s="323">
        <f t="shared" si="38"/>
        <v>0</v>
      </c>
      <c r="P81" s="323">
        <f t="shared" si="38"/>
        <v>0</v>
      </c>
      <c r="Q81" s="323">
        <f t="shared" si="38"/>
        <v>0</v>
      </c>
      <c r="R81" s="323">
        <f t="shared" si="38"/>
        <v>0</v>
      </c>
      <c r="S81" s="323">
        <f t="shared" si="38"/>
        <v>0</v>
      </c>
      <c r="T81" s="323">
        <f t="shared" si="38"/>
        <v>0</v>
      </c>
      <c r="U81" s="323">
        <f t="shared" si="38"/>
        <v>0</v>
      </c>
      <c r="V81" s="323">
        <f t="shared" si="38"/>
        <v>0</v>
      </c>
      <c r="W81" s="323">
        <f t="shared" si="38"/>
        <v>0</v>
      </c>
      <c r="X81" s="323">
        <f t="shared" si="38"/>
        <v>0</v>
      </c>
      <c r="Y81" s="323">
        <f t="shared" si="38"/>
        <v>0</v>
      </c>
      <c r="Z81" s="323">
        <f t="shared" si="38"/>
        <v>0</v>
      </c>
      <c r="AA81" s="323">
        <f t="shared" si="38"/>
        <v>0</v>
      </c>
      <c r="AB81" s="323">
        <f t="shared" si="38"/>
        <v>0</v>
      </c>
      <c r="AC81" s="323">
        <f t="shared" si="42"/>
        <v>0</v>
      </c>
      <c r="AD81" s="323">
        <f t="shared" si="48"/>
        <v>0</v>
      </c>
      <c r="AE81" s="323">
        <f t="shared" si="48"/>
        <v>0</v>
      </c>
      <c r="AF81" s="323">
        <f t="shared" si="48"/>
        <v>0</v>
      </c>
      <c r="AG81" s="323">
        <f t="shared" si="48"/>
        <v>0</v>
      </c>
      <c r="AH81" s="323">
        <f t="shared" si="48"/>
        <v>0</v>
      </c>
      <c r="AI81" s="323">
        <f t="shared" si="48"/>
        <v>0</v>
      </c>
      <c r="AJ81" s="323">
        <f t="shared" si="48"/>
        <v>0</v>
      </c>
      <c r="AK81" s="323">
        <f t="shared" si="48"/>
        <v>0</v>
      </c>
      <c r="AL81" s="323">
        <f t="shared" si="48"/>
        <v>0</v>
      </c>
      <c r="AM81" s="323">
        <f t="shared" si="48"/>
        <v>0</v>
      </c>
      <c r="AN81" s="323">
        <f t="shared" si="48"/>
        <v>0</v>
      </c>
      <c r="AO81" s="323">
        <f t="shared" si="48"/>
        <v>0</v>
      </c>
      <c r="AP81" s="323">
        <f t="shared" si="48"/>
        <v>0</v>
      </c>
      <c r="AQ81" s="323">
        <f t="shared" si="48"/>
        <v>0</v>
      </c>
      <c r="AR81" s="323">
        <f t="shared" si="48"/>
        <v>0</v>
      </c>
      <c r="AS81" s="323">
        <f t="shared" si="48"/>
        <v>0</v>
      </c>
      <c r="AT81" s="323">
        <f t="shared" si="48"/>
        <v>0</v>
      </c>
      <c r="AU81" s="323">
        <f t="shared" si="48"/>
        <v>0</v>
      </c>
      <c r="AV81" s="323">
        <f t="shared" si="48"/>
        <v>0</v>
      </c>
      <c r="AW81" s="323">
        <f t="shared" si="48"/>
        <v>0</v>
      </c>
      <c r="AX81" s="323">
        <f t="shared" si="48"/>
        <v>0</v>
      </c>
      <c r="AY81" s="323">
        <f t="shared" si="48"/>
        <v>0</v>
      </c>
      <c r="AZ81" s="323">
        <f t="shared" si="48"/>
        <v>0</v>
      </c>
      <c r="BA81" s="323">
        <f t="shared" si="48"/>
        <v>0</v>
      </c>
      <c r="BB81" s="323">
        <f t="shared" si="48"/>
        <v>0</v>
      </c>
      <c r="BC81" s="323">
        <f t="shared" si="48"/>
        <v>0</v>
      </c>
      <c r="BD81" s="323">
        <f t="shared" si="48"/>
        <v>0</v>
      </c>
      <c r="BE81" s="323">
        <f t="shared" si="48"/>
        <v>0</v>
      </c>
      <c r="BF81" s="323">
        <f t="shared" si="48"/>
        <v>0</v>
      </c>
      <c r="BG81" s="323">
        <f t="shared" si="48"/>
        <v>0</v>
      </c>
      <c r="BH81" s="323">
        <f t="shared" si="48"/>
        <v>0</v>
      </c>
      <c r="BI81" s="323">
        <f t="shared" si="48"/>
        <v>0</v>
      </c>
      <c r="BJ81" s="323">
        <f t="shared" si="48"/>
        <v>0</v>
      </c>
      <c r="BK81" s="323">
        <f t="shared" si="48"/>
        <v>0</v>
      </c>
      <c r="BL81" s="323">
        <f t="shared" si="48"/>
        <v>0</v>
      </c>
      <c r="BM81" s="323">
        <f t="shared" si="48"/>
        <v>0</v>
      </c>
      <c r="BN81" s="323">
        <f t="shared" si="48"/>
        <v>0</v>
      </c>
      <c r="BO81" s="323">
        <f t="shared" si="48"/>
        <v>0</v>
      </c>
      <c r="BP81" s="323">
        <f t="shared" si="48"/>
        <v>0</v>
      </c>
      <c r="BQ81" s="323">
        <f t="shared" si="48"/>
        <v>0</v>
      </c>
      <c r="BR81" s="323">
        <f t="shared" si="48"/>
        <v>0</v>
      </c>
      <c r="BS81" s="323">
        <f t="shared" si="48"/>
        <v>0</v>
      </c>
      <c r="BT81" s="323">
        <f t="shared" si="48"/>
        <v>0</v>
      </c>
      <c r="BU81" s="323">
        <f t="shared" si="48"/>
        <v>0</v>
      </c>
      <c r="BV81" s="324"/>
      <c r="BW81" s="246">
        <f t="shared" si="44"/>
        <v>0</v>
      </c>
      <c r="BX81" s="246">
        <f t="shared" si="44"/>
        <v>0</v>
      </c>
      <c r="BY81" s="246">
        <f t="shared" si="44"/>
        <v>0</v>
      </c>
      <c r="BZ81" s="246">
        <f t="shared" si="44"/>
        <v>0</v>
      </c>
      <c r="CA81" s="246">
        <f t="shared" si="44"/>
        <v>0</v>
      </c>
      <c r="CB81" s="325">
        <f t="shared" si="44"/>
        <v>0</v>
      </c>
      <c r="CC81" s="324"/>
      <c r="CD81" s="324"/>
      <c r="CE81" s="62"/>
      <c r="CF81" s="54"/>
    </row>
    <row r="82" spans="1:370" outlineLevel="1">
      <c r="A82" s="52">
        <f t="shared" si="47"/>
        <v>75</v>
      </c>
      <c r="B82" s="79"/>
      <c r="C82" s="337" t="str">
        <f t="shared" si="39"/>
        <v/>
      </c>
      <c r="D82" s="79"/>
      <c r="E82" s="337" t="str">
        <f t="shared" si="40"/>
        <v/>
      </c>
      <c r="F82" s="74"/>
      <c r="G82" s="75"/>
      <c r="H82" s="76"/>
      <c r="I82" s="76"/>
      <c r="J82" s="77"/>
      <c r="K82" s="339"/>
      <c r="L82" s="323" t="str">
        <f t="shared" si="41"/>
        <v/>
      </c>
      <c r="M82" s="323">
        <f t="shared" si="38"/>
        <v>0</v>
      </c>
      <c r="N82" s="323">
        <f t="shared" si="38"/>
        <v>0</v>
      </c>
      <c r="O82" s="323">
        <f t="shared" si="38"/>
        <v>0</v>
      </c>
      <c r="P82" s="323">
        <f t="shared" si="38"/>
        <v>0</v>
      </c>
      <c r="Q82" s="323">
        <f t="shared" si="38"/>
        <v>0</v>
      </c>
      <c r="R82" s="323">
        <f t="shared" si="38"/>
        <v>0</v>
      </c>
      <c r="S82" s="323">
        <f t="shared" si="38"/>
        <v>0</v>
      </c>
      <c r="T82" s="323">
        <f t="shared" si="38"/>
        <v>0</v>
      </c>
      <c r="U82" s="323">
        <f t="shared" si="38"/>
        <v>0</v>
      </c>
      <c r="V82" s="323">
        <f t="shared" si="38"/>
        <v>0</v>
      </c>
      <c r="W82" s="323">
        <f t="shared" si="38"/>
        <v>0</v>
      </c>
      <c r="X82" s="323">
        <f t="shared" si="38"/>
        <v>0</v>
      </c>
      <c r="Y82" s="323">
        <f t="shared" si="38"/>
        <v>0</v>
      </c>
      <c r="Z82" s="323">
        <f t="shared" si="38"/>
        <v>0</v>
      </c>
      <c r="AA82" s="323">
        <f t="shared" si="38"/>
        <v>0</v>
      </c>
      <c r="AB82" s="323">
        <f t="shared" si="38"/>
        <v>0</v>
      </c>
      <c r="AC82" s="323">
        <f t="shared" si="42"/>
        <v>0</v>
      </c>
      <c r="AD82" s="323">
        <f t="shared" si="48"/>
        <v>0</v>
      </c>
      <c r="AE82" s="323">
        <f t="shared" si="48"/>
        <v>0</v>
      </c>
      <c r="AF82" s="323">
        <f t="shared" si="48"/>
        <v>0</v>
      </c>
      <c r="AG82" s="323">
        <f t="shared" si="48"/>
        <v>0</v>
      </c>
      <c r="AH82" s="323">
        <f t="shared" si="48"/>
        <v>0</v>
      </c>
      <c r="AI82" s="323">
        <f t="shared" si="48"/>
        <v>0</v>
      </c>
      <c r="AJ82" s="323">
        <f t="shared" si="48"/>
        <v>0</v>
      </c>
      <c r="AK82" s="323">
        <f t="shared" si="48"/>
        <v>0</v>
      </c>
      <c r="AL82" s="323">
        <f t="shared" si="48"/>
        <v>0</v>
      </c>
      <c r="AM82" s="323">
        <f t="shared" si="48"/>
        <v>0</v>
      </c>
      <c r="AN82" s="323">
        <f t="shared" si="48"/>
        <v>0</v>
      </c>
      <c r="AO82" s="323">
        <f t="shared" si="48"/>
        <v>0</v>
      </c>
      <c r="AP82" s="323">
        <f t="shared" si="48"/>
        <v>0</v>
      </c>
      <c r="AQ82" s="323">
        <f t="shared" si="48"/>
        <v>0</v>
      </c>
      <c r="AR82" s="323">
        <f t="shared" si="48"/>
        <v>0</v>
      </c>
      <c r="AS82" s="323">
        <f t="shared" si="48"/>
        <v>0</v>
      </c>
      <c r="AT82" s="323">
        <f t="shared" si="48"/>
        <v>0</v>
      </c>
      <c r="AU82" s="323">
        <f t="shared" si="48"/>
        <v>0</v>
      </c>
      <c r="AV82" s="323">
        <f t="shared" si="48"/>
        <v>0</v>
      </c>
      <c r="AW82" s="323">
        <f t="shared" si="48"/>
        <v>0</v>
      </c>
      <c r="AX82" s="323">
        <f t="shared" si="48"/>
        <v>0</v>
      </c>
      <c r="AY82" s="323">
        <f t="shared" si="48"/>
        <v>0</v>
      </c>
      <c r="AZ82" s="323">
        <f t="shared" si="48"/>
        <v>0</v>
      </c>
      <c r="BA82" s="323">
        <f t="shared" si="48"/>
        <v>0</v>
      </c>
      <c r="BB82" s="323">
        <f t="shared" si="48"/>
        <v>0</v>
      </c>
      <c r="BC82" s="323">
        <f t="shared" si="48"/>
        <v>0</v>
      </c>
      <c r="BD82" s="323">
        <f t="shared" si="48"/>
        <v>0</v>
      </c>
      <c r="BE82" s="323">
        <f t="shared" si="48"/>
        <v>0</v>
      </c>
      <c r="BF82" s="323">
        <f t="shared" si="48"/>
        <v>0</v>
      </c>
      <c r="BG82" s="323">
        <f t="shared" si="48"/>
        <v>0</v>
      </c>
      <c r="BH82" s="323">
        <f t="shared" si="48"/>
        <v>0</v>
      </c>
      <c r="BI82" s="323">
        <f t="shared" si="48"/>
        <v>0</v>
      </c>
      <c r="BJ82" s="323">
        <f t="shared" si="48"/>
        <v>0</v>
      </c>
      <c r="BK82" s="323">
        <f t="shared" si="48"/>
        <v>0</v>
      </c>
      <c r="BL82" s="323">
        <f t="shared" si="48"/>
        <v>0</v>
      </c>
      <c r="BM82" s="323">
        <f t="shared" si="48"/>
        <v>0</v>
      </c>
      <c r="BN82" s="323">
        <f t="shared" si="48"/>
        <v>0</v>
      </c>
      <c r="BO82" s="323">
        <f t="shared" si="48"/>
        <v>0</v>
      </c>
      <c r="BP82" s="323">
        <f t="shared" si="48"/>
        <v>0</v>
      </c>
      <c r="BQ82" s="323">
        <f t="shared" si="48"/>
        <v>0</v>
      </c>
      <c r="BR82" s="323">
        <f t="shared" si="48"/>
        <v>0</v>
      </c>
      <c r="BS82" s="323">
        <f t="shared" si="48"/>
        <v>0</v>
      </c>
      <c r="BT82" s="323">
        <f t="shared" si="48"/>
        <v>0</v>
      </c>
      <c r="BU82" s="323">
        <f t="shared" si="48"/>
        <v>0</v>
      </c>
      <c r="BV82" s="324"/>
      <c r="BW82" s="246">
        <f t="shared" si="44"/>
        <v>0</v>
      </c>
      <c r="BX82" s="246">
        <f t="shared" si="44"/>
        <v>0</v>
      </c>
      <c r="BY82" s="246">
        <f t="shared" si="44"/>
        <v>0</v>
      </c>
      <c r="BZ82" s="246">
        <f t="shared" si="44"/>
        <v>0</v>
      </c>
      <c r="CA82" s="246">
        <f t="shared" si="44"/>
        <v>0</v>
      </c>
      <c r="CB82" s="325">
        <f t="shared" si="44"/>
        <v>0</v>
      </c>
      <c r="CC82" s="324"/>
      <c r="CD82" s="324"/>
      <c r="CE82" s="62"/>
      <c r="CF82" s="54"/>
    </row>
    <row r="83" spans="1:370" outlineLevel="1">
      <c r="A83" s="52">
        <f t="shared" si="47"/>
        <v>76</v>
      </c>
      <c r="B83" s="79"/>
      <c r="C83" s="337" t="str">
        <f t="shared" si="39"/>
        <v/>
      </c>
      <c r="D83" s="79"/>
      <c r="E83" s="337" t="str">
        <f t="shared" si="40"/>
        <v/>
      </c>
      <c r="F83" s="74"/>
      <c r="G83" s="75"/>
      <c r="H83" s="76"/>
      <c r="I83" s="76"/>
      <c r="J83" s="77"/>
      <c r="K83" s="339"/>
      <c r="L83" s="323" t="str">
        <f t="shared" si="41"/>
        <v/>
      </c>
      <c r="M83" s="323">
        <f t="shared" si="38"/>
        <v>0</v>
      </c>
      <c r="N83" s="323">
        <f t="shared" si="38"/>
        <v>0</v>
      </c>
      <c r="O83" s="323">
        <f t="shared" si="38"/>
        <v>0</v>
      </c>
      <c r="P83" s="323">
        <f t="shared" si="38"/>
        <v>0</v>
      </c>
      <c r="Q83" s="323">
        <f t="shared" si="38"/>
        <v>0</v>
      </c>
      <c r="R83" s="323">
        <f t="shared" si="38"/>
        <v>0</v>
      </c>
      <c r="S83" s="323">
        <f t="shared" si="38"/>
        <v>0</v>
      </c>
      <c r="T83" s="323">
        <f t="shared" si="38"/>
        <v>0</v>
      </c>
      <c r="U83" s="323">
        <f t="shared" si="38"/>
        <v>0</v>
      </c>
      <c r="V83" s="323">
        <f t="shared" si="38"/>
        <v>0</v>
      </c>
      <c r="W83" s="323">
        <f t="shared" si="38"/>
        <v>0</v>
      </c>
      <c r="X83" s="323">
        <f t="shared" si="38"/>
        <v>0</v>
      </c>
      <c r="Y83" s="323">
        <f t="shared" si="38"/>
        <v>0</v>
      </c>
      <c r="Z83" s="323">
        <f t="shared" si="38"/>
        <v>0</v>
      </c>
      <c r="AA83" s="323">
        <f t="shared" si="38"/>
        <v>0</v>
      </c>
      <c r="AB83" s="323">
        <f t="shared" si="38"/>
        <v>0</v>
      </c>
      <c r="AC83" s="323">
        <f t="shared" si="42"/>
        <v>0</v>
      </c>
      <c r="AD83" s="323">
        <f t="shared" si="48"/>
        <v>0</v>
      </c>
      <c r="AE83" s="323">
        <f t="shared" si="48"/>
        <v>0</v>
      </c>
      <c r="AF83" s="323">
        <f t="shared" si="48"/>
        <v>0</v>
      </c>
      <c r="AG83" s="323">
        <f t="shared" si="48"/>
        <v>0</v>
      </c>
      <c r="AH83" s="323">
        <f t="shared" si="48"/>
        <v>0</v>
      </c>
      <c r="AI83" s="323">
        <f t="shared" si="48"/>
        <v>0</v>
      </c>
      <c r="AJ83" s="323">
        <f t="shared" si="48"/>
        <v>0</v>
      </c>
      <c r="AK83" s="323">
        <f t="shared" si="48"/>
        <v>0</v>
      </c>
      <c r="AL83" s="323">
        <f t="shared" si="48"/>
        <v>0</v>
      </c>
      <c r="AM83" s="323">
        <f t="shared" si="48"/>
        <v>0</v>
      </c>
      <c r="AN83" s="323">
        <f t="shared" si="48"/>
        <v>0</v>
      </c>
      <c r="AO83" s="323">
        <f t="shared" si="48"/>
        <v>0</v>
      </c>
      <c r="AP83" s="323">
        <f t="shared" si="48"/>
        <v>0</v>
      </c>
      <c r="AQ83" s="323">
        <f t="shared" si="48"/>
        <v>0</v>
      </c>
      <c r="AR83" s="323">
        <f t="shared" si="48"/>
        <v>0</v>
      </c>
      <c r="AS83" s="323">
        <f t="shared" si="48"/>
        <v>0</v>
      </c>
      <c r="AT83" s="323">
        <f t="shared" si="48"/>
        <v>0</v>
      </c>
      <c r="AU83" s="323">
        <f t="shared" si="48"/>
        <v>0</v>
      </c>
      <c r="AV83" s="323">
        <f t="shared" si="48"/>
        <v>0</v>
      </c>
      <c r="AW83" s="323">
        <f t="shared" si="48"/>
        <v>0</v>
      </c>
      <c r="AX83" s="323">
        <f t="shared" si="48"/>
        <v>0</v>
      </c>
      <c r="AY83" s="323">
        <f t="shared" si="48"/>
        <v>0</v>
      </c>
      <c r="AZ83" s="323">
        <f t="shared" si="48"/>
        <v>0</v>
      </c>
      <c r="BA83" s="323">
        <f t="shared" si="48"/>
        <v>0</v>
      </c>
      <c r="BB83" s="323">
        <f t="shared" si="48"/>
        <v>0</v>
      </c>
      <c r="BC83" s="323">
        <f t="shared" si="48"/>
        <v>0</v>
      </c>
      <c r="BD83" s="323">
        <f t="shared" si="48"/>
        <v>0</v>
      </c>
      <c r="BE83" s="323">
        <f t="shared" si="48"/>
        <v>0</v>
      </c>
      <c r="BF83" s="323">
        <f t="shared" si="48"/>
        <v>0</v>
      </c>
      <c r="BG83" s="323">
        <f t="shared" si="48"/>
        <v>0</v>
      </c>
      <c r="BH83" s="323">
        <f t="shared" si="48"/>
        <v>0</v>
      </c>
      <c r="BI83" s="323">
        <f t="shared" si="48"/>
        <v>0</v>
      </c>
      <c r="BJ83" s="323">
        <f t="shared" si="48"/>
        <v>0</v>
      </c>
      <c r="BK83" s="323">
        <f t="shared" si="48"/>
        <v>0</v>
      </c>
      <c r="BL83" s="323">
        <f t="shared" si="48"/>
        <v>0</v>
      </c>
      <c r="BM83" s="323">
        <f t="shared" si="48"/>
        <v>0</v>
      </c>
      <c r="BN83" s="323">
        <f t="shared" si="48"/>
        <v>0</v>
      </c>
      <c r="BO83" s="323">
        <f t="shared" si="48"/>
        <v>0</v>
      </c>
      <c r="BP83" s="323">
        <f t="shared" si="48"/>
        <v>0</v>
      </c>
      <c r="BQ83" s="323">
        <f t="shared" si="48"/>
        <v>0</v>
      </c>
      <c r="BR83" s="323">
        <f t="shared" si="48"/>
        <v>0</v>
      </c>
      <c r="BS83" s="323">
        <f t="shared" si="48"/>
        <v>0</v>
      </c>
      <c r="BT83" s="323">
        <f t="shared" si="48"/>
        <v>0</v>
      </c>
      <c r="BU83" s="323">
        <f t="shared" si="48"/>
        <v>0</v>
      </c>
      <c r="BV83" s="324"/>
      <c r="BW83" s="246">
        <f t="shared" si="44"/>
        <v>0</v>
      </c>
      <c r="BX83" s="246">
        <f t="shared" si="44"/>
        <v>0</v>
      </c>
      <c r="BY83" s="246">
        <f t="shared" si="44"/>
        <v>0</v>
      </c>
      <c r="BZ83" s="246">
        <f t="shared" si="44"/>
        <v>0</v>
      </c>
      <c r="CA83" s="246">
        <f t="shared" si="44"/>
        <v>0</v>
      </c>
      <c r="CB83" s="325">
        <f t="shared" si="44"/>
        <v>0</v>
      </c>
      <c r="CC83" s="324"/>
      <c r="CD83" s="324"/>
      <c r="CE83" s="62"/>
      <c r="CF83" s="54"/>
    </row>
    <row r="84" spans="1:370" outlineLevel="1">
      <c r="A84" s="52">
        <f t="shared" si="47"/>
        <v>77</v>
      </c>
      <c r="B84" s="79"/>
      <c r="C84" s="337" t="str">
        <f t="shared" si="39"/>
        <v/>
      </c>
      <c r="D84" s="79"/>
      <c r="E84" s="337" t="str">
        <f t="shared" si="40"/>
        <v/>
      </c>
      <c r="F84" s="74"/>
      <c r="G84" s="75"/>
      <c r="H84" s="76"/>
      <c r="I84" s="76"/>
      <c r="J84" s="77"/>
      <c r="K84" s="339"/>
      <c r="L84" s="323" t="str">
        <f t="shared" si="41"/>
        <v/>
      </c>
      <c r="M84" s="323">
        <f t="shared" si="38"/>
        <v>0</v>
      </c>
      <c r="N84" s="323">
        <f t="shared" si="38"/>
        <v>0</v>
      </c>
      <c r="O84" s="323">
        <f t="shared" si="38"/>
        <v>0</v>
      </c>
      <c r="P84" s="323">
        <f t="shared" si="38"/>
        <v>0</v>
      </c>
      <c r="Q84" s="323">
        <f t="shared" si="38"/>
        <v>0</v>
      </c>
      <c r="R84" s="323">
        <f t="shared" si="38"/>
        <v>0</v>
      </c>
      <c r="S84" s="323">
        <f t="shared" si="38"/>
        <v>0</v>
      </c>
      <c r="T84" s="323">
        <f t="shared" si="38"/>
        <v>0</v>
      </c>
      <c r="U84" s="323">
        <f t="shared" si="38"/>
        <v>0</v>
      </c>
      <c r="V84" s="323">
        <f t="shared" si="38"/>
        <v>0</v>
      </c>
      <c r="W84" s="323">
        <f t="shared" si="38"/>
        <v>0</v>
      </c>
      <c r="X84" s="323">
        <f t="shared" si="38"/>
        <v>0</v>
      </c>
      <c r="Y84" s="323">
        <f t="shared" si="38"/>
        <v>0</v>
      </c>
      <c r="Z84" s="323">
        <f t="shared" si="38"/>
        <v>0</v>
      </c>
      <c r="AA84" s="323">
        <f t="shared" si="38"/>
        <v>0</v>
      </c>
      <c r="AB84" s="323">
        <f t="shared" si="38"/>
        <v>0</v>
      </c>
      <c r="AC84" s="323">
        <f t="shared" si="42"/>
        <v>0</v>
      </c>
      <c r="AD84" s="323">
        <f t="shared" si="48"/>
        <v>0</v>
      </c>
      <c r="AE84" s="323">
        <f t="shared" si="48"/>
        <v>0</v>
      </c>
      <c r="AF84" s="323">
        <f t="shared" si="48"/>
        <v>0</v>
      </c>
      <c r="AG84" s="323">
        <f t="shared" si="48"/>
        <v>0</v>
      </c>
      <c r="AH84" s="323">
        <f t="shared" si="48"/>
        <v>0</v>
      </c>
      <c r="AI84" s="323">
        <f t="shared" si="48"/>
        <v>0</v>
      </c>
      <c r="AJ84" s="323">
        <f t="shared" si="48"/>
        <v>0</v>
      </c>
      <c r="AK84" s="323">
        <f t="shared" si="48"/>
        <v>0</v>
      </c>
      <c r="AL84" s="323">
        <f t="shared" si="48"/>
        <v>0</v>
      </c>
      <c r="AM84" s="323">
        <f t="shared" si="48"/>
        <v>0</v>
      </c>
      <c r="AN84" s="323">
        <f t="shared" si="48"/>
        <v>0</v>
      </c>
      <c r="AO84" s="323">
        <f t="shared" si="48"/>
        <v>0</v>
      </c>
      <c r="AP84" s="323">
        <f t="shared" si="48"/>
        <v>0</v>
      </c>
      <c r="AQ84" s="323">
        <f t="shared" si="48"/>
        <v>0</v>
      </c>
      <c r="AR84" s="323">
        <f t="shared" si="48"/>
        <v>0</v>
      </c>
      <c r="AS84" s="323">
        <f t="shared" si="48"/>
        <v>0</v>
      </c>
      <c r="AT84" s="323">
        <f t="shared" si="48"/>
        <v>0</v>
      </c>
      <c r="AU84" s="323">
        <f t="shared" si="48"/>
        <v>0</v>
      </c>
      <c r="AV84" s="323">
        <f t="shared" si="48"/>
        <v>0</v>
      </c>
      <c r="AW84" s="323">
        <f t="shared" si="48"/>
        <v>0</v>
      </c>
      <c r="AX84" s="323">
        <f t="shared" si="48"/>
        <v>0</v>
      </c>
      <c r="AY84" s="323">
        <f t="shared" si="48"/>
        <v>0</v>
      </c>
      <c r="AZ84" s="323">
        <f t="shared" si="48"/>
        <v>0</v>
      </c>
      <c r="BA84" s="323">
        <f t="shared" si="48"/>
        <v>0</v>
      </c>
      <c r="BB84" s="323">
        <f t="shared" si="48"/>
        <v>0</v>
      </c>
      <c r="BC84" s="323">
        <f t="shared" si="48"/>
        <v>0</v>
      </c>
      <c r="BD84" s="323">
        <f t="shared" si="48"/>
        <v>0</v>
      </c>
      <c r="BE84" s="323">
        <f t="shared" si="48"/>
        <v>0</v>
      </c>
      <c r="BF84" s="323">
        <f t="shared" si="48"/>
        <v>0</v>
      </c>
      <c r="BG84" s="323">
        <f t="shared" si="48"/>
        <v>0</v>
      </c>
      <c r="BH84" s="323">
        <f t="shared" si="48"/>
        <v>0</v>
      </c>
      <c r="BI84" s="323">
        <f t="shared" si="48"/>
        <v>0</v>
      </c>
      <c r="BJ84" s="323">
        <f t="shared" si="48"/>
        <v>0</v>
      </c>
      <c r="BK84" s="323">
        <f t="shared" si="48"/>
        <v>0</v>
      </c>
      <c r="BL84" s="323">
        <f t="shared" si="48"/>
        <v>0</v>
      </c>
      <c r="BM84" s="323">
        <f t="shared" si="48"/>
        <v>0</v>
      </c>
      <c r="BN84" s="323">
        <f t="shared" si="48"/>
        <v>0</v>
      </c>
      <c r="BO84" s="323">
        <f t="shared" si="48"/>
        <v>0</v>
      </c>
      <c r="BP84" s="323">
        <f t="shared" si="48"/>
        <v>0</v>
      </c>
      <c r="BQ84" s="323">
        <f t="shared" si="48"/>
        <v>0</v>
      </c>
      <c r="BR84" s="323">
        <f t="shared" si="48"/>
        <v>0</v>
      </c>
      <c r="BS84" s="323">
        <f t="shared" si="48"/>
        <v>0</v>
      </c>
      <c r="BT84" s="323">
        <f t="shared" si="48"/>
        <v>0</v>
      </c>
      <c r="BU84" s="323">
        <f t="shared" si="48"/>
        <v>0</v>
      </c>
      <c r="BV84" s="324"/>
      <c r="BW84" s="246">
        <f t="shared" si="44"/>
        <v>0</v>
      </c>
      <c r="BX84" s="246">
        <f t="shared" si="44"/>
        <v>0</v>
      </c>
      <c r="BY84" s="246">
        <f t="shared" si="44"/>
        <v>0</v>
      </c>
      <c r="BZ84" s="246">
        <f t="shared" si="44"/>
        <v>0</v>
      </c>
      <c r="CA84" s="246">
        <f t="shared" si="44"/>
        <v>0</v>
      </c>
      <c r="CB84" s="325">
        <f t="shared" si="44"/>
        <v>0</v>
      </c>
      <c r="CC84" s="324"/>
      <c r="CD84" s="324"/>
      <c r="CE84" s="62"/>
      <c r="CF84" s="54"/>
    </row>
    <row r="85" spans="1:370" outlineLevel="1">
      <c r="A85" s="52">
        <f t="shared" si="47"/>
        <v>78</v>
      </c>
      <c r="B85" s="79"/>
      <c r="C85" s="337" t="str">
        <f t="shared" si="39"/>
        <v/>
      </c>
      <c r="D85" s="79"/>
      <c r="E85" s="337" t="str">
        <f t="shared" si="40"/>
        <v/>
      </c>
      <c r="F85" s="74"/>
      <c r="G85" s="75"/>
      <c r="H85" s="76"/>
      <c r="I85" s="76"/>
      <c r="J85" s="77"/>
      <c r="K85" s="339"/>
      <c r="L85" s="323" t="str">
        <f t="shared" si="41"/>
        <v/>
      </c>
      <c r="M85" s="323">
        <f t="shared" si="38"/>
        <v>0</v>
      </c>
      <c r="N85" s="323">
        <f t="shared" si="38"/>
        <v>0</v>
      </c>
      <c r="O85" s="323">
        <f t="shared" si="38"/>
        <v>0</v>
      </c>
      <c r="P85" s="323">
        <f t="shared" si="38"/>
        <v>0</v>
      </c>
      <c r="Q85" s="323">
        <f t="shared" si="38"/>
        <v>0</v>
      </c>
      <c r="R85" s="323">
        <f t="shared" si="38"/>
        <v>0</v>
      </c>
      <c r="S85" s="323">
        <f t="shared" si="38"/>
        <v>0</v>
      </c>
      <c r="T85" s="323">
        <f t="shared" si="38"/>
        <v>0</v>
      </c>
      <c r="U85" s="323">
        <f t="shared" si="38"/>
        <v>0</v>
      </c>
      <c r="V85" s="323">
        <f t="shared" si="38"/>
        <v>0</v>
      </c>
      <c r="W85" s="323">
        <f t="shared" si="38"/>
        <v>0</v>
      </c>
      <c r="X85" s="323">
        <f t="shared" si="38"/>
        <v>0</v>
      </c>
      <c r="Y85" s="323">
        <f t="shared" si="38"/>
        <v>0</v>
      </c>
      <c r="Z85" s="323">
        <f t="shared" si="38"/>
        <v>0</v>
      </c>
      <c r="AA85" s="323">
        <f t="shared" si="38"/>
        <v>0</v>
      </c>
      <c r="AB85" s="323">
        <f t="shared" ref="M85:AB87" si="49">AND(AB$5&gt;=$H85,AB$5&lt;=$I85)*(AB$6*$J85)</f>
        <v>0</v>
      </c>
      <c r="AC85" s="323">
        <f t="shared" si="42"/>
        <v>0</v>
      </c>
      <c r="AD85" s="323">
        <f t="shared" si="48"/>
        <v>0</v>
      </c>
      <c r="AE85" s="323">
        <f t="shared" si="48"/>
        <v>0</v>
      </c>
      <c r="AF85" s="323">
        <f t="shared" si="48"/>
        <v>0</v>
      </c>
      <c r="AG85" s="323">
        <f t="shared" si="48"/>
        <v>0</v>
      </c>
      <c r="AH85" s="323">
        <f t="shared" si="48"/>
        <v>0</v>
      </c>
      <c r="AI85" s="323">
        <f t="shared" si="48"/>
        <v>0</v>
      </c>
      <c r="AJ85" s="323">
        <f t="shared" si="48"/>
        <v>0</v>
      </c>
      <c r="AK85" s="323">
        <f t="shared" si="48"/>
        <v>0</v>
      </c>
      <c r="AL85" s="323">
        <f t="shared" si="48"/>
        <v>0</v>
      </c>
      <c r="AM85" s="323">
        <f t="shared" si="48"/>
        <v>0</v>
      </c>
      <c r="AN85" s="323">
        <f t="shared" si="48"/>
        <v>0</v>
      </c>
      <c r="AO85" s="323">
        <f t="shared" si="48"/>
        <v>0</v>
      </c>
      <c r="AP85" s="323">
        <f t="shared" si="48"/>
        <v>0</v>
      </c>
      <c r="AQ85" s="323">
        <f t="shared" si="48"/>
        <v>0</v>
      </c>
      <c r="AR85" s="323">
        <f t="shared" si="48"/>
        <v>0</v>
      </c>
      <c r="AS85" s="323">
        <f t="shared" si="48"/>
        <v>0</v>
      </c>
      <c r="AT85" s="323">
        <f t="shared" si="48"/>
        <v>0</v>
      </c>
      <c r="AU85" s="323">
        <f t="shared" si="48"/>
        <v>0</v>
      </c>
      <c r="AV85" s="323">
        <f t="shared" si="48"/>
        <v>0</v>
      </c>
      <c r="AW85" s="323">
        <f t="shared" si="48"/>
        <v>0</v>
      </c>
      <c r="AX85" s="323">
        <f t="shared" si="48"/>
        <v>0</v>
      </c>
      <c r="AY85" s="323">
        <f t="shared" si="48"/>
        <v>0</v>
      </c>
      <c r="AZ85" s="323">
        <f t="shared" si="48"/>
        <v>0</v>
      </c>
      <c r="BA85" s="323">
        <f t="shared" si="48"/>
        <v>0</v>
      </c>
      <c r="BB85" s="323">
        <f t="shared" si="48"/>
        <v>0</v>
      </c>
      <c r="BC85" s="323">
        <f t="shared" si="48"/>
        <v>0</v>
      </c>
      <c r="BD85" s="323">
        <f t="shared" ref="AD85:BU87" si="50">AND(BD$5&gt;=$H85,BD$5&lt;=$I85)*(BD$6*$J85)</f>
        <v>0</v>
      </c>
      <c r="BE85" s="323">
        <f t="shared" si="50"/>
        <v>0</v>
      </c>
      <c r="BF85" s="323">
        <f t="shared" si="50"/>
        <v>0</v>
      </c>
      <c r="BG85" s="323">
        <f t="shared" si="50"/>
        <v>0</v>
      </c>
      <c r="BH85" s="323">
        <f t="shared" si="50"/>
        <v>0</v>
      </c>
      <c r="BI85" s="323">
        <f t="shared" si="50"/>
        <v>0</v>
      </c>
      <c r="BJ85" s="323">
        <f t="shared" si="50"/>
        <v>0</v>
      </c>
      <c r="BK85" s="323">
        <f t="shared" si="50"/>
        <v>0</v>
      </c>
      <c r="BL85" s="323">
        <f t="shared" si="50"/>
        <v>0</v>
      </c>
      <c r="BM85" s="323">
        <f t="shared" si="50"/>
        <v>0</v>
      </c>
      <c r="BN85" s="323">
        <f t="shared" si="50"/>
        <v>0</v>
      </c>
      <c r="BO85" s="323">
        <f t="shared" si="50"/>
        <v>0</v>
      </c>
      <c r="BP85" s="323">
        <f t="shared" si="50"/>
        <v>0</v>
      </c>
      <c r="BQ85" s="323">
        <f t="shared" si="50"/>
        <v>0</v>
      </c>
      <c r="BR85" s="323">
        <f t="shared" si="50"/>
        <v>0</v>
      </c>
      <c r="BS85" s="323">
        <f t="shared" si="50"/>
        <v>0</v>
      </c>
      <c r="BT85" s="323">
        <f t="shared" si="50"/>
        <v>0</v>
      </c>
      <c r="BU85" s="323">
        <f t="shared" si="50"/>
        <v>0</v>
      </c>
      <c r="BV85" s="324"/>
      <c r="BW85" s="246">
        <f t="shared" si="44"/>
        <v>0</v>
      </c>
      <c r="BX85" s="246">
        <f t="shared" si="44"/>
        <v>0</v>
      </c>
      <c r="BY85" s="246">
        <f t="shared" si="44"/>
        <v>0</v>
      </c>
      <c r="BZ85" s="246">
        <f t="shared" si="44"/>
        <v>0</v>
      </c>
      <c r="CA85" s="246">
        <f t="shared" si="44"/>
        <v>0</v>
      </c>
      <c r="CB85" s="325">
        <f t="shared" si="44"/>
        <v>0</v>
      </c>
      <c r="CC85" s="324"/>
      <c r="CD85" s="324"/>
      <c r="CE85" s="62"/>
      <c r="CF85" s="54"/>
      <c r="CH85" s="54"/>
      <c r="CJ85" s="54"/>
      <c r="CL85" s="54"/>
      <c r="CN85" s="54"/>
      <c r="CP85" s="54"/>
      <c r="CR85" s="54"/>
      <c r="CT85" s="54"/>
      <c r="CV85" s="54"/>
      <c r="CX85" s="54"/>
      <c r="CZ85" s="54"/>
      <c r="DB85" s="54"/>
      <c r="DD85" s="54"/>
      <c r="DF85" s="54"/>
      <c r="DH85" s="54"/>
      <c r="DJ85" s="54"/>
      <c r="DL85" s="54"/>
      <c r="DN85" s="54"/>
      <c r="DP85" s="54"/>
      <c r="DR85" s="54"/>
      <c r="DT85" s="54"/>
      <c r="DV85" s="54"/>
      <c r="DX85" s="54"/>
      <c r="DZ85" s="54"/>
      <c r="EB85" s="54"/>
      <c r="ED85" s="54"/>
      <c r="EF85" s="54"/>
      <c r="EH85" s="54"/>
      <c r="EJ85" s="54"/>
      <c r="EL85" s="54"/>
      <c r="EN85" s="54"/>
      <c r="EP85" s="54"/>
      <c r="ER85" s="54"/>
      <c r="ET85" s="54"/>
      <c r="EV85" s="54"/>
      <c r="EX85" s="54"/>
      <c r="EZ85" s="54"/>
      <c r="FB85" s="54"/>
      <c r="FD85" s="54"/>
      <c r="FF85" s="54"/>
      <c r="FH85" s="54"/>
      <c r="FJ85" s="54"/>
      <c r="FL85" s="54"/>
      <c r="FN85" s="54"/>
      <c r="FP85" s="54"/>
      <c r="FR85" s="54"/>
      <c r="FT85" s="54"/>
      <c r="FV85" s="54"/>
      <c r="FX85" s="54"/>
      <c r="FZ85" s="54"/>
      <c r="GB85" s="54"/>
      <c r="GD85" s="54"/>
      <c r="GF85" s="54"/>
      <c r="GH85" s="54"/>
      <c r="GJ85" s="54"/>
      <c r="GL85" s="54"/>
      <c r="GN85" s="54"/>
      <c r="GP85" s="54"/>
      <c r="GR85" s="54"/>
      <c r="GT85" s="54"/>
      <c r="GV85" s="54"/>
      <c r="GX85" s="54"/>
      <c r="GZ85" s="54"/>
      <c r="HB85" s="54"/>
      <c r="HD85" s="54"/>
      <c r="HF85" s="54"/>
      <c r="HH85" s="54"/>
      <c r="HJ85" s="54"/>
      <c r="HL85" s="54"/>
      <c r="HN85" s="54"/>
      <c r="HP85" s="54"/>
      <c r="HR85" s="54"/>
      <c r="HT85" s="54"/>
      <c r="HV85" s="54"/>
      <c r="HX85" s="54"/>
      <c r="HZ85" s="54"/>
      <c r="IB85" s="54"/>
      <c r="ID85" s="54"/>
      <c r="IF85" s="54"/>
      <c r="IH85" s="54"/>
      <c r="IJ85" s="54"/>
      <c r="IL85" s="54"/>
      <c r="IN85" s="54"/>
      <c r="IP85" s="54"/>
      <c r="IR85" s="54"/>
      <c r="IT85" s="54"/>
      <c r="IV85" s="54"/>
      <c r="IX85" s="54"/>
      <c r="IZ85" s="54"/>
      <c r="JB85" s="54"/>
      <c r="JD85" s="54"/>
      <c r="JF85" s="54"/>
      <c r="JH85" s="54"/>
      <c r="JJ85" s="54"/>
      <c r="JL85" s="54"/>
      <c r="JN85" s="54"/>
      <c r="JP85" s="54"/>
      <c r="JR85" s="54"/>
      <c r="JT85" s="54"/>
      <c r="JV85" s="54"/>
      <c r="JX85" s="54"/>
      <c r="JZ85" s="54"/>
      <c r="KB85" s="54"/>
      <c r="KD85" s="54"/>
      <c r="KF85" s="54"/>
      <c r="KH85" s="54"/>
      <c r="KJ85" s="54"/>
      <c r="KL85" s="54"/>
      <c r="KN85" s="54"/>
      <c r="KP85" s="54"/>
      <c r="KR85" s="54"/>
      <c r="KT85" s="54"/>
      <c r="KV85" s="54"/>
      <c r="KX85" s="54"/>
      <c r="KZ85" s="54"/>
      <c r="LB85" s="54"/>
      <c r="LD85" s="54"/>
      <c r="LF85" s="54"/>
      <c r="LH85" s="54"/>
      <c r="LJ85" s="54"/>
      <c r="LL85" s="54"/>
      <c r="LN85" s="54"/>
      <c r="LP85" s="54"/>
      <c r="LR85" s="54"/>
      <c r="LT85" s="54"/>
      <c r="LV85" s="54"/>
      <c r="LX85" s="54"/>
      <c r="LZ85" s="54"/>
      <c r="MB85" s="54"/>
      <c r="MD85" s="54"/>
      <c r="MF85" s="54"/>
      <c r="MH85" s="54"/>
      <c r="MJ85" s="54"/>
      <c r="ML85" s="54"/>
      <c r="MN85" s="54"/>
      <c r="MP85" s="54"/>
      <c r="MR85" s="54"/>
      <c r="MT85" s="54"/>
      <c r="MV85" s="54"/>
      <c r="MX85" s="54"/>
      <c r="MZ85" s="54"/>
      <c r="NB85" s="54"/>
      <c r="ND85" s="54"/>
      <c r="NF85" s="54"/>
    </row>
    <row r="86" spans="1:370" outlineLevel="1">
      <c r="A86" s="52">
        <f t="shared" si="47"/>
        <v>79</v>
      </c>
      <c r="B86" s="79"/>
      <c r="C86" s="337" t="str">
        <f t="shared" si="39"/>
        <v/>
      </c>
      <c r="D86" s="79"/>
      <c r="E86" s="337" t="str">
        <f t="shared" si="40"/>
        <v/>
      </c>
      <c r="F86" s="74"/>
      <c r="G86" s="75"/>
      <c r="H86" s="76"/>
      <c r="I86" s="76"/>
      <c r="J86" s="77"/>
      <c r="K86" s="339"/>
      <c r="L86" s="323" t="str">
        <f t="shared" si="41"/>
        <v/>
      </c>
      <c r="M86" s="323">
        <f t="shared" si="49"/>
        <v>0</v>
      </c>
      <c r="N86" s="323">
        <f t="shared" si="49"/>
        <v>0</v>
      </c>
      <c r="O86" s="323">
        <f t="shared" si="49"/>
        <v>0</v>
      </c>
      <c r="P86" s="323">
        <f t="shared" si="49"/>
        <v>0</v>
      </c>
      <c r="Q86" s="323">
        <f t="shared" si="49"/>
        <v>0</v>
      </c>
      <c r="R86" s="323">
        <f t="shared" si="49"/>
        <v>0</v>
      </c>
      <c r="S86" s="323">
        <f t="shared" si="49"/>
        <v>0</v>
      </c>
      <c r="T86" s="323">
        <f t="shared" si="49"/>
        <v>0</v>
      </c>
      <c r="U86" s="323">
        <f t="shared" si="49"/>
        <v>0</v>
      </c>
      <c r="V86" s="323">
        <f t="shared" si="49"/>
        <v>0</v>
      </c>
      <c r="W86" s="323">
        <f t="shared" si="49"/>
        <v>0</v>
      </c>
      <c r="X86" s="323">
        <f t="shared" si="49"/>
        <v>0</v>
      </c>
      <c r="Y86" s="323">
        <f t="shared" si="49"/>
        <v>0</v>
      </c>
      <c r="Z86" s="323">
        <f t="shared" si="49"/>
        <v>0</v>
      </c>
      <c r="AA86" s="323">
        <f t="shared" si="49"/>
        <v>0</v>
      </c>
      <c r="AB86" s="323">
        <f t="shared" si="49"/>
        <v>0</v>
      </c>
      <c r="AC86" s="323">
        <f t="shared" si="42"/>
        <v>0</v>
      </c>
      <c r="AD86" s="323">
        <f t="shared" si="50"/>
        <v>0</v>
      </c>
      <c r="AE86" s="323">
        <f t="shared" si="50"/>
        <v>0</v>
      </c>
      <c r="AF86" s="323">
        <f t="shared" si="50"/>
        <v>0</v>
      </c>
      <c r="AG86" s="323">
        <f t="shared" si="50"/>
        <v>0</v>
      </c>
      <c r="AH86" s="323">
        <f t="shared" si="50"/>
        <v>0</v>
      </c>
      <c r="AI86" s="323">
        <f t="shared" si="50"/>
        <v>0</v>
      </c>
      <c r="AJ86" s="323">
        <f t="shared" si="50"/>
        <v>0</v>
      </c>
      <c r="AK86" s="323">
        <f t="shared" si="50"/>
        <v>0</v>
      </c>
      <c r="AL86" s="323">
        <f t="shared" si="50"/>
        <v>0</v>
      </c>
      <c r="AM86" s="323">
        <f t="shared" si="50"/>
        <v>0</v>
      </c>
      <c r="AN86" s="323">
        <f t="shared" si="50"/>
        <v>0</v>
      </c>
      <c r="AO86" s="323">
        <f t="shared" si="50"/>
        <v>0</v>
      </c>
      <c r="AP86" s="323">
        <f t="shared" si="50"/>
        <v>0</v>
      </c>
      <c r="AQ86" s="323">
        <f t="shared" si="50"/>
        <v>0</v>
      </c>
      <c r="AR86" s="323">
        <f t="shared" si="50"/>
        <v>0</v>
      </c>
      <c r="AS86" s="323">
        <f t="shared" si="50"/>
        <v>0</v>
      </c>
      <c r="AT86" s="323">
        <f t="shared" si="50"/>
        <v>0</v>
      </c>
      <c r="AU86" s="323">
        <f t="shared" si="50"/>
        <v>0</v>
      </c>
      <c r="AV86" s="323">
        <f t="shared" si="50"/>
        <v>0</v>
      </c>
      <c r="AW86" s="323">
        <f t="shared" si="50"/>
        <v>0</v>
      </c>
      <c r="AX86" s="323">
        <f t="shared" si="50"/>
        <v>0</v>
      </c>
      <c r="AY86" s="323">
        <f t="shared" si="50"/>
        <v>0</v>
      </c>
      <c r="AZ86" s="323">
        <f t="shared" si="50"/>
        <v>0</v>
      </c>
      <c r="BA86" s="323">
        <f t="shared" si="50"/>
        <v>0</v>
      </c>
      <c r="BB86" s="323">
        <f t="shared" si="50"/>
        <v>0</v>
      </c>
      <c r="BC86" s="323">
        <f t="shared" si="50"/>
        <v>0</v>
      </c>
      <c r="BD86" s="323">
        <f t="shared" si="50"/>
        <v>0</v>
      </c>
      <c r="BE86" s="323">
        <f t="shared" si="50"/>
        <v>0</v>
      </c>
      <c r="BF86" s="323">
        <f t="shared" si="50"/>
        <v>0</v>
      </c>
      <c r="BG86" s="323">
        <f t="shared" si="50"/>
        <v>0</v>
      </c>
      <c r="BH86" s="323">
        <f t="shared" si="50"/>
        <v>0</v>
      </c>
      <c r="BI86" s="323">
        <f t="shared" si="50"/>
        <v>0</v>
      </c>
      <c r="BJ86" s="323">
        <f t="shared" si="50"/>
        <v>0</v>
      </c>
      <c r="BK86" s="323">
        <f t="shared" si="50"/>
        <v>0</v>
      </c>
      <c r="BL86" s="323">
        <f t="shared" si="50"/>
        <v>0</v>
      </c>
      <c r="BM86" s="323">
        <f t="shared" si="50"/>
        <v>0</v>
      </c>
      <c r="BN86" s="323">
        <f t="shared" si="50"/>
        <v>0</v>
      </c>
      <c r="BO86" s="323">
        <f t="shared" si="50"/>
        <v>0</v>
      </c>
      <c r="BP86" s="323">
        <f t="shared" si="50"/>
        <v>0</v>
      </c>
      <c r="BQ86" s="323">
        <f t="shared" si="50"/>
        <v>0</v>
      </c>
      <c r="BR86" s="323">
        <f t="shared" si="50"/>
        <v>0</v>
      </c>
      <c r="BS86" s="323">
        <f t="shared" si="50"/>
        <v>0</v>
      </c>
      <c r="BT86" s="323">
        <f t="shared" si="50"/>
        <v>0</v>
      </c>
      <c r="BU86" s="323">
        <f t="shared" si="50"/>
        <v>0</v>
      </c>
      <c r="BV86" s="324"/>
      <c r="BW86" s="246">
        <f t="shared" si="44"/>
        <v>0</v>
      </c>
      <c r="BX86" s="246">
        <f t="shared" si="44"/>
        <v>0</v>
      </c>
      <c r="BY86" s="246">
        <f t="shared" si="44"/>
        <v>0</v>
      </c>
      <c r="BZ86" s="246">
        <f t="shared" si="44"/>
        <v>0</v>
      </c>
      <c r="CA86" s="246">
        <f t="shared" si="44"/>
        <v>0</v>
      </c>
      <c r="CB86" s="325">
        <f t="shared" si="44"/>
        <v>0</v>
      </c>
      <c r="CC86" s="324"/>
      <c r="CD86" s="324"/>
      <c r="CE86" s="62"/>
      <c r="CF86" s="54"/>
      <c r="CH86" s="54"/>
      <c r="CJ86" s="54"/>
      <c r="CL86" s="54"/>
      <c r="CN86" s="54"/>
      <c r="CP86" s="54"/>
      <c r="CR86" s="54"/>
      <c r="CT86" s="54"/>
      <c r="CV86" s="54"/>
      <c r="CX86" s="54"/>
      <c r="CZ86" s="54"/>
      <c r="DB86" s="54"/>
      <c r="DD86" s="54"/>
      <c r="DF86" s="54"/>
      <c r="DH86" s="54"/>
      <c r="DJ86" s="54"/>
      <c r="DL86" s="54"/>
      <c r="DN86" s="54"/>
      <c r="DP86" s="54"/>
      <c r="DR86" s="54"/>
      <c r="DT86" s="54"/>
      <c r="DV86" s="54"/>
      <c r="DX86" s="54"/>
      <c r="DZ86" s="54"/>
      <c r="EB86" s="54"/>
      <c r="ED86" s="54"/>
      <c r="EF86" s="54"/>
      <c r="EH86" s="54"/>
      <c r="EJ86" s="54"/>
      <c r="EL86" s="54"/>
      <c r="EN86" s="54"/>
      <c r="EP86" s="54"/>
      <c r="ER86" s="54"/>
      <c r="ET86" s="54"/>
      <c r="EV86" s="54"/>
      <c r="EX86" s="54"/>
      <c r="EZ86" s="54"/>
      <c r="FB86" s="54"/>
      <c r="FD86" s="54"/>
      <c r="FF86" s="54"/>
      <c r="FH86" s="54"/>
      <c r="FJ86" s="54"/>
      <c r="FL86" s="54"/>
      <c r="FN86" s="54"/>
      <c r="FP86" s="54"/>
      <c r="FR86" s="54"/>
      <c r="FT86" s="54"/>
      <c r="FV86" s="54"/>
      <c r="FX86" s="54"/>
      <c r="FZ86" s="54"/>
      <c r="GB86" s="54"/>
      <c r="GD86" s="54"/>
      <c r="GF86" s="54"/>
      <c r="GH86" s="54"/>
      <c r="GJ86" s="54"/>
      <c r="GL86" s="54"/>
      <c r="GN86" s="54"/>
      <c r="GP86" s="54"/>
      <c r="GR86" s="54"/>
      <c r="GT86" s="54"/>
      <c r="GV86" s="54"/>
      <c r="GX86" s="54"/>
      <c r="GZ86" s="54"/>
      <c r="HB86" s="54"/>
      <c r="HD86" s="54"/>
      <c r="HF86" s="54"/>
      <c r="HH86" s="54"/>
      <c r="HJ86" s="54"/>
      <c r="HL86" s="54"/>
      <c r="HN86" s="54"/>
      <c r="HP86" s="54"/>
      <c r="HR86" s="54"/>
      <c r="HT86" s="54"/>
      <c r="HV86" s="54"/>
      <c r="HX86" s="54"/>
      <c r="HZ86" s="54"/>
      <c r="IB86" s="54"/>
      <c r="ID86" s="54"/>
      <c r="IF86" s="54"/>
      <c r="IH86" s="54"/>
      <c r="IJ86" s="54"/>
      <c r="IL86" s="54"/>
      <c r="IN86" s="54"/>
      <c r="IP86" s="54"/>
      <c r="IR86" s="54"/>
      <c r="IT86" s="54"/>
      <c r="IV86" s="54"/>
      <c r="IX86" s="54"/>
      <c r="IZ86" s="54"/>
      <c r="JB86" s="54"/>
      <c r="JD86" s="54"/>
      <c r="JF86" s="54"/>
      <c r="JH86" s="54"/>
      <c r="JJ86" s="54"/>
      <c r="JL86" s="54"/>
      <c r="JN86" s="54"/>
      <c r="JP86" s="54"/>
      <c r="JR86" s="54"/>
      <c r="JT86" s="54"/>
      <c r="JV86" s="54"/>
      <c r="JX86" s="54"/>
      <c r="JZ86" s="54"/>
      <c r="KB86" s="54"/>
      <c r="KD86" s="54"/>
      <c r="KF86" s="54"/>
      <c r="KH86" s="54"/>
      <c r="KJ86" s="54"/>
      <c r="KL86" s="54"/>
      <c r="KN86" s="54"/>
      <c r="KP86" s="54"/>
      <c r="KR86" s="54"/>
      <c r="KT86" s="54"/>
      <c r="KV86" s="54"/>
      <c r="KX86" s="54"/>
      <c r="KZ86" s="54"/>
      <c r="LB86" s="54"/>
      <c r="LD86" s="54"/>
      <c r="LF86" s="54"/>
      <c r="LH86" s="54"/>
      <c r="LJ86" s="54"/>
      <c r="LL86" s="54"/>
      <c r="LN86" s="54"/>
      <c r="LP86" s="54"/>
      <c r="LR86" s="54"/>
      <c r="LT86" s="54"/>
      <c r="LV86" s="54"/>
      <c r="LX86" s="54"/>
      <c r="LZ86" s="54"/>
      <c r="MB86" s="54"/>
      <c r="MD86" s="54"/>
      <c r="MF86" s="54"/>
      <c r="MH86" s="54"/>
      <c r="MJ86" s="54"/>
      <c r="ML86" s="54"/>
      <c r="MN86" s="54"/>
      <c r="MP86" s="54"/>
      <c r="MR86" s="54"/>
      <c r="MT86" s="54"/>
      <c r="MV86" s="54"/>
      <c r="MX86" s="54"/>
      <c r="MZ86" s="54"/>
      <c r="NB86" s="54"/>
      <c r="ND86" s="54"/>
      <c r="NF86" s="54"/>
    </row>
    <row r="87" spans="1:370" outlineLevel="1">
      <c r="A87" s="52">
        <f t="shared" si="47"/>
        <v>80</v>
      </c>
      <c r="B87" s="79"/>
      <c r="C87" s="337" t="str">
        <f t="shared" si="39"/>
        <v/>
      </c>
      <c r="D87" s="79"/>
      <c r="E87" s="337" t="str">
        <f t="shared" si="40"/>
        <v/>
      </c>
      <c r="F87" s="74"/>
      <c r="G87" s="75"/>
      <c r="H87" s="76"/>
      <c r="I87" s="76"/>
      <c r="J87" s="77"/>
      <c r="K87" s="339"/>
      <c r="L87" s="323" t="str">
        <f t="shared" si="41"/>
        <v/>
      </c>
      <c r="M87" s="323">
        <f t="shared" si="49"/>
        <v>0</v>
      </c>
      <c r="N87" s="323">
        <f t="shared" si="49"/>
        <v>0</v>
      </c>
      <c r="O87" s="323">
        <f t="shared" si="49"/>
        <v>0</v>
      </c>
      <c r="P87" s="323">
        <f t="shared" si="49"/>
        <v>0</v>
      </c>
      <c r="Q87" s="323">
        <f t="shared" si="49"/>
        <v>0</v>
      </c>
      <c r="R87" s="323">
        <f t="shared" si="49"/>
        <v>0</v>
      </c>
      <c r="S87" s="323">
        <f t="shared" si="49"/>
        <v>0</v>
      </c>
      <c r="T87" s="323">
        <f t="shared" si="49"/>
        <v>0</v>
      </c>
      <c r="U87" s="323">
        <f t="shared" si="49"/>
        <v>0</v>
      </c>
      <c r="V87" s="323">
        <f t="shared" si="49"/>
        <v>0</v>
      </c>
      <c r="W87" s="323">
        <f t="shared" si="49"/>
        <v>0</v>
      </c>
      <c r="X87" s="323">
        <f t="shared" si="49"/>
        <v>0</v>
      </c>
      <c r="Y87" s="323">
        <f t="shared" si="49"/>
        <v>0</v>
      </c>
      <c r="Z87" s="323">
        <f t="shared" si="49"/>
        <v>0</v>
      </c>
      <c r="AA87" s="323">
        <f t="shared" si="49"/>
        <v>0</v>
      </c>
      <c r="AB87" s="323">
        <f t="shared" si="49"/>
        <v>0</v>
      </c>
      <c r="AC87" s="323">
        <f t="shared" si="42"/>
        <v>0</v>
      </c>
      <c r="AD87" s="323">
        <f t="shared" si="50"/>
        <v>0</v>
      </c>
      <c r="AE87" s="323">
        <f t="shared" si="50"/>
        <v>0</v>
      </c>
      <c r="AF87" s="323">
        <f t="shared" si="50"/>
        <v>0</v>
      </c>
      <c r="AG87" s="323">
        <f t="shared" si="50"/>
        <v>0</v>
      </c>
      <c r="AH87" s="323">
        <f t="shared" si="50"/>
        <v>0</v>
      </c>
      <c r="AI87" s="323">
        <f t="shared" si="50"/>
        <v>0</v>
      </c>
      <c r="AJ87" s="323">
        <f t="shared" si="50"/>
        <v>0</v>
      </c>
      <c r="AK87" s="323">
        <f t="shared" si="50"/>
        <v>0</v>
      </c>
      <c r="AL87" s="323">
        <f t="shared" si="50"/>
        <v>0</v>
      </c>
      <c r="AM87" s="323">
        <f t="shared" si="50"/>
        <v>0</v>
      </c>
      <c r="AN87" s="323">
        <f t="shared" si="50"/>
        <v>0</v>
      </c>
      <c r="AO87" s="323">
        <f t="shared" si="50"/>
        <v>0</v>
      </c>
      <c r="AP87" s="323">
        <f t="shared" si="50"/>
        <v>0</v>
      </c>
      <c r="AQ87" s="323">
        <f t="shared" si="50"/>
        <v>0</v>
      </c>
      <c r="AR87" s="323">
        <f t="shared" si="50"/>
        <v>0</v>
      </c>
      <c r="AS87" s="323">
        <f t="shared" si="50"/>
        <v>0</v>
      </c>
      <c r="AT87" s="323">
        <f t="shared" si="50"/>
        <v>0</v>
      </c>
      <c r="AU87" s="323">
        <f t="shared" si="50"/>
        <v>0</v>
      </c>
      <c r="AV87" s="323">
        <f t="shared" si="50"/>
        <v>0</v>
      </c>
      <c r="AW87" s="323">
        <f t="shared" si="50"/>
        <v>0</v>
      </c>
      <c r="AX87" s="323">
        <f t="shared" si="50"/>
        <v>0</v>
      </c>
      <c r="AY87" s="323">
        <f t="shared" si="50"/>
        <v>0</v>
      </c>
      <c r="AZ87" s="323">
        <f t="shared" si="50"/>
        <v>0</v>
      </c>
      <c r="BA87" s="323">
        <f t="shared" si="50"/>
        <v>0</v>
      </c>
      <c r="BB87" s="323">
        <f t="shared" si="50"/>
        <v>0</v>
      </c>
      <c r="BC87" s="323">
        <f t="shared" si="50"/>
        <v>0</v>
      </c>
      <c r="BD87" s="323">
        <f t="shared" si="50"/>
        <v>0</v>
      </c>
      <c r="BE87" s="323">
        <f t="shared" si="50"/>
        <v>0</v>
      </c>
      <c r="BF87" s="323">
        <f t="shared" si="50"/>
        <v>0</v>
      </c>
      <c r="BG87" s="323">
        <f t="shared" si="50"/>
        <v>0</v>
      </c>
      <c r="BH87" s="323">
        <f t="shared" si="50"/>
        <v>0</v>
      </c>
      <c r="BI87" s="323">
        <f t="shared" si="50"/>
        <v>0</v>
      </c>
      <c r="BJ87" s="323">
        <f t="shared" si="50"/>
        <v>0</v>
      </c>
      <c r="BK87" s="323">
        <f t="shared" si="50"/>
        <v>0</v>
      </c>
      <c r="BL87" s="323">
        <f t="shared" si="50"/>
        <v>0</v>
      </c>
      <c r="BM87" s="323">
        <f t="shared" si="50"/>
        <v>0</v>
      </c>
      <c r="BN87" s="323">
        <f t="shared" si="50"/>
        <v>0</v>
      </c>
      <c r="BO87" s="323">
        <f t="shared" si="50"/>
        <v>0</v>
      </c>
      <c r="BP87" s="323">
        <f t="shared" si="50"/>
        <v>0</v>
      </c>
      <c r="BQ87" s="323">
        <f t="shared" si="50"/>
        <v>0</v>
      </c>
      <c r="BR87" s="323">
        <f t="shared" si="50"/>
        <v>0</v>
      </c>
      <c r="BS87" s="323">
        <f t="shared" si="50"/>
        <v>0</v>
      </c>
      <c r="BT87" s="323">
        <f t="shared" si="50"/>
        <v>0</v>
      </c>
      <c r="BU87" s="323">
        <f t="shared" si="50"/>
        <v>0</v>
      </c>
      <c r="BV87" s="324"/>
      <c r="BW87" s="246">
        <f t="shared" si="44"/>
        <v>0</v>
      </c>
      <c r="BX87" s="246">
        <f t="shared" si="44"/>
        <v>0</v>
      </c>
      <c r="BY87" s="246">
        <f t="shared" si="44"/>
        <v>0</v>
      </c>
      <c r="BZ87" s="246">
        <f t="shared" si="44"/>
        <v>0</v>
      </c>
      <c r="CA87" s="246">
        <f t="shared" si="44"/>
        <v>0</v>
      </c>
      <c r="CB87" s="325">
        <f t="shared" si="44"/>
        <v>0</v>
      </c>
      <c r="CC87" s="324"/>
      <c r="CD87" s="324"/>
      <c r="CE87" s="62"/>
      <c r="CF87" s="54"/>
      <c r="CH87" s="54"/>
      <c r="CJ87" s="54"/>
      <c r="CL87" s="54"/>
      <c r="CN87" s="54"/>
      <c r="CP87" s="54"/>
      <c r="CR87" s="54"/>
      <c r="CT87" s="54"/>
      <c r="CV87" s="54"/>
      <c r="CX87" s="54"/>
      <c r="CZ87" s="54"/>
      <c r="DB87" s="54"/>
      <c r="DD87" s="54"/>
      <c r="DF87" s="54"/>
      <c r="DH87" s="54"/>
      <c r="DJ87" s="54"/>
      <c r="DL87" s="54"/>
      <c r="DN87" s="54"/>
      <c r="DP87" s="54"/>
      <c r="DR87" s="54"/>
      <c r="DT87" s="54"/>
      <c r="DV87" s="54"/>
      <c r="DX87" s="54"/>
      <c r="DZ87" s="54"/>
      <c r="EB87" s="54"/>
      <c r="ED87" s="54"/>
      <c r="EF87" s="54"/>
      <c r="EH87" s="54"/>
      <c r="EJ87" s="54"/>
      <c r="EL87" s="54"/>
      <c r="EN87" s="54"/>
      <c r="EP87" s="54"/>
      <c r="ER87" s="54"/>
      <c r="ET87" s="54"/>
      <c r="EV87" s="54"/>
      <c r="EX87" s="54"/>
      <c r="EZ87" s="54"/>
      <c r="FB87" s="54"/>
      <c r="FD87" s="54"/>
      <c r="FF87" s="54"/>
      <c r="FH87" s="54"/>
      <c r="FJ87" s="54"/>
      <c r="FL87" s="54"/>
      <c r="FN87" s="54"/>
      <c r="FP87" s="54"/>
      <c r="FR87" s="54"/>
      <c r="FT87" s="54"/>
      <c r="FV87" s="54"/>
      <c r="FX87" s="54"/>
      <c r="FZ87" s="54"/>
      <c r="GB87" s="54"/>
      <c r="GD87" s="54"/>
      <c r="GF87" s="54"/>
      <c r="GH87" s="54"/>
      <c r="GJ87" s="54"/>
      <c r="GL87" s="54"/>
      <c r="GN87" s="54"/>
      <c r="GP87" s="54"/>
      <c r="GR87" s="54"/>
      <c r="GT87" s="54"/>
      <c r="GV87" s="54"/>
      <c r="GX87" s="54"/>
      <c r="GZ87" s="54"/>
      <c r="HB87" s="54"/>
      <c r="HD87" s="54"/>
      <c r="HF87" s="54"/>
      <c r="HH87" s="54"/>
      <c r="HJ87" s="54"/>
      <c r="HL87" s="54"/>
      <c r="HN87" s="54"/>
      <c r="HP87" s="54"/>
      <c r="HR87" s="54"/>
      <c r="HT87" s="54"/>
      <c r="HV87" s="54"/>
      <c r="HX87" s="54"/>
      <c r="HZ87" s="54"/>
      <c r="IB87" s="54"/>
      <c r="ID87" s="54"/>
      <c r="IF87" s="54"/>
      <c r="IH87" s="54"/>
      <c r="IJ87" s="54"/>
      <c r="IL87" s="54"/>
      <c r="IN87" s="54"/>
      <c r="IP87" s="54"/>
      <c r="IR87" s="54"/>
      <c r="IT87" s="54"/>
      <c r="IV87" s="54"/>
      <c r="IX87" s="54"/>
      <c r="IZ87" s="54"/>
      <c r="JB87" s="54"/>
      <c r="JD87" s="54"/>
      <c r="JF87" s="54"/>
      <c r="JH87" s="54"/>
      <c r="JJ87" s="54"/>
      <c r="JL87" s="54"/>
      <c r="JN87" s="54"/>
      <c r="JP87" s="54"/>
      <c r="JR87" s="54"/>
      <c r="JT87" s="54"/>
      <c r="JV87" s="54"/>
      <c r="JX87" s="54"/>
      <c r="JZ87" s="54"/>
      <c r="KB87" s="54"/>
      <c r="KD87" s="54"/>
      <c r="KF87" s="54"/>
      <c r="KH87" s="54"/>
      <c r="KJ87" s="54"/>
      <c r="KL87" s="54"/>
      <c r="KN87" s="54"/>
      <c r="KP87" s="54"/>
      <c r="KR87" s="54"/>
      <c r="KT87" s="54"/>
      <c r="KV87" s="54"/>
      <c r="KX87" s="54"/>
      <c r="KZ87" s="54"/>
      <c r="LB87" s="54"/>
      <c r="LD87" s="54"/>
      <c r="LF87" s="54"/>
      <c r="LH87" s="54"/>
      <c r="LJ87" s="54"/>
      <c r="LL87" s="54"/>
      <c r="LN87" s="54"/>
      <c r="LP87" s="54"/>
      <c r="LR87" s="54"/>
      <c r="LT87" s="54"/>
      <c r="LV87" s="54"/>
      <c r="LX87" s="54"/>
      <c r="LZ87" s="54"/>
      <c r="MB87" s="54"/>
      <c r="MD87" s="54"/>
      <c r="MF87" s="54"/>
      <c r="MH87" s="54"/>
      <c r="MJ87" s="54"/>
      <c r="ML87" s="54"/>
      <c r="MN87" s="54"/>
      <c r="MP87" s="54"/>
      <c r="MR87" s="54"/>
      <c r="MT87" s="54"/>
      <c r="MV87" s="54"/>
      <c r="MX87" s="54"/>
      <c r="MZ87" s="54"/>
      <c r="NB87" s="54"/>
      <c r="ND87" s="54"/>
      <c r="NF87" s="54"/>
    </row>
    <row r="88" spans="1:370">
      <c r="B88" s="155"/>
      <c r="C88" s="52"/>
      <c r="H88" s="186"/>
      <c r="I88" s="186"/>
      <c r="K88" s="162"/>
      <c r="L88" s="64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4"/>
      <c r="BW88" s="246"/>
      <c r="BX88" s="246"/>
      <c r="BY88" s="246"/>
      <c r="BZ88" s="246"/>
      <c r="CA88" s="246"/>
      <c r="CB88" s="325"/>
      <c r="CC88" s="324"/>
      <c r="CD88" s="324"/>
      <c r="CE88" s="62"/>
      <c r="CF88" s="54"/>
      <c r="CH88" s="54"/>
      <c r="CJ88" s="54"/>
      <c r="CL88" s="54"/>
      <c r="CN88" s="54"/>
      <c r="CP88" s="54"/>
      <c r="CR88" s="54"/>
      <c r="CT88" s="54"/>
      <c r="CV88" s="54"/>
      <c r="CX88" s="54"/>
      <c r="CZ88" s="54"/>
      <c r="DB88" s="54"/>
      <c r="DD88" s="54"/>
      <c r="DF88" s="54"/>
      <c r="DH88" s="54"/>
      <c r="DJ88" s="54"/>
      <c r="DL88" s="54"/>
      <c r="DN88" s="54"/>
      <c r="DP88" s="54"/>
      <c r="DR88" s="54"/>
      <c r="DT88" s="54"/>
      <c r="DV88" s="54"/>
      <c r="DX88" s="54"/>
      <c r="DZ88" s="54"/>
      <c r="EB88" s="54"/>
      <c r="ED88" s="54"/>
      <c r="EF88" s="54"/>
      <c r="EH88" s="54"/>
      <c r="EJ88" s="54"/>
      <c r="EL88" s="54"/>
      <c r="EN88" s="54"/>
      <c r="EP88" s="54"/>
      <c r="ER88" s="54"/>
      <c r="ET88" s="54"/>
      <c r="EV88" s="54"/>
      <c r="EX88" s="54"/>
      <c r="EZ88" s="54"/>
      <c r="FB88" s="54"/>
      <c r="FD88" s="54"/>
      <c r="FF88" s="54"/>
      <c r="FH88" s="54"/>
      <c r="FJ88" s="54"/>
      <c r="FL88" s="54"/>
      <c r="FN88" s="54"/>
      <c r="FP88" s="54"/>
      <c r="FR88" s="54"/>
      <c r="FT88" s="54"/>
      <c r="FV88" s="54"/>
      <c r="FX88" s="54"/>
      <c r="FZ88" s="54"/>
      <c r="GB88" s="54"/>
      <c r="GD88" s="54"/>
      <c r="GF88" s="54"/>
      <c r="GH88" s="54"/>
      <c r="GJ88" s="54"/>
      <c r="GL88" s="54"/>
      <c r="GN88" s="54"/>
      <c r="GP88" s="54"/>
      <c r="GR88" s="54"/>
      <c r="GT88" s="54"/>
      <c r="GV88" s="54"/>
      <c r="GX88" s="54"/>
      <c r="GZ88" s="54"/>
      <c r="HB88" s="54"/>
      <c r="HD88" s="54"/>
      <c r="HF88" s="54"/>
      <c r="HH88" s="54"/>
      <c r="HJ88" s="54"/>
      <c r="HL88" s="54"/>
      <c r="HN88" s="54"/>
      <c r="HP88" s="54"/>
      <c r="HR88" s="54"/>
      <c r="HT88" s="54"/>
      <c r="HV88" s="54"/>
      <c r="HX88" s="54"/>
      <c r="HZ88" s="54"/>
      <c r="IB88" s="54"/>
      <c r="ID88" s="54"/>
      <c r="IF88" s="54"/>
      <c r="IH88" s="54"/>
      <c r="IJ88" s="54"/>
      <c r="IL88" s="54"/>
      <c r="IN88" s="54"/>
      <c r="IP88" s="54"/>
      <c r="IR88" s="54"/>
      <c r="IT88" s="54"/>
      <c r="IV88" s="54"/>
      <c r="IX88" s="54"/>
      <c r="IZ88" s="54"/>
      <c r="JB88" s="54"/>
      <c r="JD88" s="54"/>
      <c r="JF88" s="54"/>
      <c r="JH88" s="54"/>
      <c r="JJ88" s="54"/>
      <c r="JL88" s="54"/>
      <c r="JN88" s="54"/>
      <c r="JP88" s="54"/>
      <c r="JR88" s="54"/>
      <c r="JT88" s="54"/>
      <c r="JV88" s="54"/>
      <c r="JX88" s="54"/>
      <c r="JZ88" s="54"/>
      <c r="KB88" s="54"/>
      <c r="KD88" s="54"/>
      <c r="KF88" s="54"/>
      <c r="KH88" s="54"/>
      <c r="KJ88" s="54"/>
      <c r="KL88" s="54"/>
      <c r="KN88" s="54"/>
      <c r="KP88" s="54"/>
      <c r="KR88" s="54"/>
      <c r="KT88" s="54"/>
      <c r="KV88" s="54"/>
      <c r="KX88" s="54"/>
      <c r="KZ88" s="54"/>
      <c r="LB88" s="54"/>
      <c r="LD88" s="54"/>
      <c r="LF88" s="54"/>
      <c r="LH88" s="54"/>
      <c r="LJ88" s="54"/>
      <c r="LL88" s="54"/>
      <c r="LN88" s="54"/>
      <c r="LP88" s="54"/>
      <c r="LR88" s="54"/>
      <c r="LT88" s="54"/>
      <c r="LV88" s="54"/>
      <c r="LX88" s="54"/>
      <c r="LZ88" s="54"/>
      <c r="MB88" s="54"/>
      <c r="MD88" s="54"/>
      <c r="MF88" s="54"/>
      <c r="MH88" s="54"/>
      <c r="MJ88" s="54"/>
      <c r="ML88" s="54"/>
      <c r="MN88" s="54"/>
      <c r="MP88" s="54"/>
      <c r="MR88" s="54"/>
      <c r="MT88" s="54"/>
      <c r="MV88" s="54"/>
      <c r="MX88" s="54"/>
      <c r="MZ88" s="54"/>
      <c r="NB88" s="54"/>
      <c r="ND88" s="54"/>
      <c r="NF88" s="54"/>
    </row>
    <row r="89" spans="1:370">
      <c r="A89" s="63"/>
      <c r="B89" s="155"/>
      <c r="C89" s="52"/>
      <c r="H89" s="186"/>
      <c r="I89" s="186"/>
      <c r="K89" s="162"/>
      <c r="L89" s="64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4"/>
      <c r="BW89" s="327"/>
      <c r="BX89" s="327"/>
      <c r="BY89" s="327"/>
      <c r="BZ89" s="327"/>
      <c r="CA89" s="327"/>
      <c r="CB89" s="328"/>
      <c r="CC89" s="324"/>
      <c r="CD89" s="324"/>
      <c r="CE89" s="62"/>
      <c r="CF89" s="54"/>
      <c r="CH89" s="54"/>
      <c r="CJ89" s="54"/>
      <c r="CL89" s="54"/>
      <c r="CN89" s="54"/>
      <c r="CP89" s="54"/>
      <c r="CR89" s="54"/>
      <c r="CT89" s="54"/>
      <c r="CV89" s="54"/>
      <c r="CX89" s="54"/>
      <c r="CZ89" s="54"/>
      <c r="DB89" s="54"/>
      <c r="DD89" s="54"/>
      <c r="DF89" s="54"/>
      <c r="DH89" s="54"/>
      <c r="DJ89" s="54"/>
      <c r="DL89" s="54"/>
      <c r="DN89" s="54"/>
      <c r="DP89" s="54"/>
      <c r="DR89" s="54"/>
      <c r="DT89" s="54"/>
      <c r="DV89" s="54"/>
      <c r="DX89" s="54"/>
      <c r="DZ89" s="54"/>
      <c r="EB89" s="54"/>
      <c r="ED89" s="54"/>
      <c r="EF89" s="54"/>
      <c r="EH89" s="54"/>
      <c r="EJ89" s="54"/>
      <c r="EL89" s="54"/>
      <c r="EN89" s="54"/>
      <c r="EP89" s="54"/>
      <c r="ER89" s="54"/>
      <c r="ET89" s="54"/>
      <c r="EV89" s="54"/>
      <c r="EX89" s="54"/>
      <c r="EZ89" s="54"/>
      <c r="FB89" s="54"/>
      <c r="FD89" s="54"/>
      <c r="FF89" s="54"/>
      <c r="FH89" s="54"/>
      <c r="FJ89" s="54"/>
      <c r="FL89" s="54"/>
      <c r="FN89" s="54"/>
      <c r="FP89" s="54"/>
      <c r="FR89" s="54"/>
      <c r="FT89" s="54"/>
      <c r="FV89" s="54"/>
      <c r="FX89" s="54"/>
      <c r="FZ89" s="54"/>
      <c r="GB89" s="54"/>
      <c r="GD89" s="54"/>
      <c r="GF89" s="54"/>
      <c r="GH89" s="54"/>
      <c r="GJ89" s="54"/>
      <c r="GL89" s="54"/>
      <c r="GN89" s="54"/>
      <c r="GP89" s="54"/>
      <c r="GR89" s="54"/>
      <c r="GT89" s="54"/>
      <c r="GV89" s="54"/>
      <c r="GX89" s="54"/>
      <c r="GZ89" s="54"/>
      <c r="HB89" s="54"/>
      <c r="HD89" s="54"/>
      <c r="HF89" s="54"/>
      <c r="HH89" s="54"/>
      <c r="HJ89" s="54"/>
      <c r="HL89" s="54"/>
      <c r="HN89" s="54"/>
      <c r="HP89" s="54"/>
      <c r="HR89" s="54"/>
      <c r="HT89" s="54"/>
      <c r="HV89" s="54"/>
      <c r="HX89" s="54"/>
      <c r="HZ89" s="54"/>
      <c r="IB89" s="54"/>
      <c r="ID89" s="54"/>
      <c r="IF89" s="54"/>
      <c r="IH89" s="54"/>
      <c r="IJ89" s="54"/>
      <c r="IL89" s="54"/>
      <c r="IN89" s="54"/>
      <c r="IP89" s="54"/>
      <c r="IR89" s="54"/>
      <c r="IT89" s="54"/>
      <c r="IV89" s="54"/>
      <c r="IX89" s="54"/>
      <c r="IZ89" s="54"/>
      <c r="JB89" s="54"/>
      <c r="JD89" s="54"/>
      <c r="JF89" s="54"/>
      <c r="JH89" s="54"/>
      <c r="JJ89" s="54"/>
      <c r="JL89" s="54"/>
      <c r="JN89" s="54"/>
      <c r="JP89" s="54"/>
      <c r="JR89" s="54"/>
      <c r="JT89" s="54"/>
      <c r="JV89" s="54"/>
      <c r="JX89" s="54"/>
      <c r="JZ89" s="54"/>
      <c r="KB89" s="54"/>
      <c r="KD89" s="54"/>
      <c r="KF89" s="54"/>
      <c r="KH89" s="54"/>
      <c r="KJ89" s="54"/>
      <c r="KL89" s="54"/>
      <c r="KN89" s="54"/>
      <c r="KP89" s="54"/>
      <c r="KR89" s="54"/>
      <c r="KT89" s="54"/>
      <c r="KV89" s="54"/>
      <c r="KX89" s="54"/>
      <c r="KZ89" s="54"/>
      <c r="LB89" s="54"/>
      <c r="LD89" s="54"/>
      <c r="LF89" s="54"/>
      <c r="LH89" s="54"/>
      <c r="LJ89" s="54"/>
      <c r="LL89" s="54"/>
      <c r="LN89" s="54"/>
      <c r="LP89" s="54"/>
      <c r="LR89" s="54"/>
      <c r="LT89" s="54"/>
      <c r="LV89" s="54"/>
      <c r="LX89" s="54"/>
      <c r="LZ89" s="54"/>
      <c r="MB89" s="54"/>
      <c r="MD89" s="54"/>
      <c r="MF89" s="54"/>
      <c r="MH89" s="54"/>
      <c r="MJ89" s="54"/>
      <c r="ML89" s="54"/>
      <c r="MN89" s="54"/>
      <c r="MP89" s="54"/>
      <c r="MR89" s="54"/>
      <c r="MT89" s="54"/>
      <c r="MV89" s="54"/>
      <c r="MX89" s="54"/>
      <c r="MZ89" s="54"/>
      <c r="NB89" s="54"/>
      <c r="ND89" s="54"/>
      <c r="NF89" s="54"/>
    </row>
    <row r="90" spans="1:370" s="66" customFormat="1" ht="15.75" thickBot="1">
      <c r="A90" s="65"/>
      <c r="B90" s="156"/>
      <c r="D90" s="165"/>
      <c r="F90" s="156"/>
      <c r="G90" s="156"/>
      <c r="H90" s="156"/>
      <c r="I90" s="156"/>
      <c r="J90" s="156"/>
      <c r="K90" s="156"/>
      <c r="M90" s="329">
        <f>SUM(M8:M89)</f>
        <v>0</v>
      </c>
      <c r="N90" s="329">
        <f t="shared" ref="N90:BU90" si="51">SUM(N8:N89)</f>
        <v>0</v>
      </c>
      <c r="O90" s="329">
        <f t="shared" si="51"/>
        <v>0</v>
      </c>
      <c r="P90" s="329">
        <f t="shared" si="51"/>
        <v>0</v>
      </c>
      <c r="Q90" s="329">
        <f t="shared" si="51"/>
        <v>0</v>
      </c>
      <c r="R90" s="329">
        <f t="shared" si="51"/>
        <v>0</v>
      </c>
      <c r="S90" s="329">
        <f t="shared" si="51"/>
        <v>0</v>
      </c>
      <c r="T90" s="329">
        <f t="shared" si="51"/>
        <v>0</v>
      </c>
      <c r="U90" s="329">
        <f t="shared" si="51"/>
        <v>0</v>
      </c>
      <c r="V90" s="329">
        <f t="shared" si="51"/>
        <v>0</v>
      </c>
      <c r="W90" s="329">
        <f t="shared" si="51"/>
        <v>0</v>
      </c>
      <c r="X90" s="329">
        <f t="shared" si="51"/>
        <v>0</v>
      </c>
      <c r="Y90" s="329">
        <f t="shared" si="51"/>
        <v>0</v>
      </c>
      <c r="Z90" s="329">
        <f t="shared" si="51"/>
        <v>0</v>
      </c>
      <c r="AA90" s="329">
        <f t="shared" si="51"/>
        <v>0</v>
      </c>
      <c r="AB90" s="329">
        <f t="shared" si="51"/>
        <v>0</v>
      </c>
      <c r="AC90" s="329">
        <f t="shared" si="51"/>
        <v>0</v>
      </c>
      <c r="AD90" s="329">
        <f t="shared" si="51"/>
        <v>0</v>
      </c>
      <c r="AE90" s="329">
        <f t="shared" si="51"/>
        <v>0</v>
      </c>
      <c r="AF90" s="329">
        <f t="shared" si="51"/>
        <v>0</v>
      </c>
      <c r="AG90" s="329">
        <f t="shared" si="51"/>
        <v>0</v>
      </c>
      <c r="AH90" s="329">
        <f t="shared" si="51"/>
        <v>0</v>
      </c>
      <c r="AI90" s="329">
        <f t="shared" si="51"/>
        <v>0</v>
      </c>
      <c r="AJ90" s="329">
        <f t="shared" si="51"/>
        <v>0</v>
      </c>
      <c r="AK90" s="329">
        <f t="shared" si="51"/>
        <v>0</v>
      </c>
      <c r="AL90" s="329">
        <f t="shared" si="51"/>
        <v>0</v>
      </c>
      <c r="AM90" s="329">
        <f t="shared" si="51"/>
        <v>0</v>
      </c>
      <c r="AN90" s="329">
        <f t="shared" si="51"/>
        <v>0</v>
      </c>
      <c r="AO90" s="329">
        <f t="shared" si="51"/>
        <v>0</v>
      </c>
      <c r="AP90" s="329">
        <f t="shared" si="51"/>
        <v>0</v>
      </c>
      <c r="AQ90" s="329">
        <f t="shared" si="51"/>
        <v>0</v>
      </c>
      <c r="AR90" s="329">
        <f t="shared" si="51"/>
        <v>0</v>
      </c>
      <c r="AS90" s="329">
        <f t="shared" si="51"/>
        <v>0</v>
      </c>
      <c r="AT90" s="329">
        <f t="shared" si="51"/>
        <v>0</v>
      </c>
      <c r="AU90" s="329">
        <f t="shared" si="51"/>
        <v>0</v>
      </c>
      <c r="AV90" s="329">
        <f t="shared" si="51"/>
        <v>0</v>
      </c>
      <c r="AW90" s="329">
        <f t="shared" si="51"/>
        <v>0</v>
      </c>
      <c r="AX90" s="329">
        <f t="shared" si="51"/>
        <v>0</v>
      </c>
      <c r="AY90" s="329">
        <f t="shared" si="51"/>
        <v>0</v>
      </c>
      <c r="AZ90" s="329">
        <f t="shared" si="51"/>
        <v>0</v>
      </c>
      <c r="BA90" s="329">
        <f t="shared" si="51"/>
        <v>0</v>
      </c>
      <c r="BB90" s="329">
        <f t="shared" si="51"/>
        <v>0</v>
      </c>
      <c r="BC90" s="329">
        <f t="shared" si="51"/>
        <v>0</v>
      </c>
      <c r="BD90" s="329">
        <f t="shared" si="51"/>
        <v>0</v>
      </c>
      <c r="BE90" s="329">
        <f t="shared" si="51"/>
        <v>0</v>
      </c>
      <c r="BF90" s="329">
        <f t="shared" si="51"/>
        <v>0</v>
      </c>
      <c r="BG90" s="329">
        <f t="shared" si="51"/>
        <v>0</v>
      </c>
      <c r="BH90" s="329">
        <f t="shared" si="51"/>
        <v>0</v>
      </c>
      <c r="BI90" s="329">
        <f t="shared" si="51"/>
        <v>0</v>
      </c>
      <c r="BJ90" s="329">
        <f t="shared" si="51"/>
        <v>0</v>
      </c>
      <c r="BK90" s="329">
        <f t="shared" si="51"/>
        <v>0</v>
      </c>
      <c r="BL90" s="329">
        <f t="shared" si="51"/>
        <v>0</v>
      </c>
      <c r="BM90" s="329">
        <f t="shared" si="51"/>
        <v>0</v>
      </c>
      <c r="BN90" s="329">
        <f t="shared" si="51"/>
        <v>0</v>
      </c>
      <c r="BO90" s="329">
        <f t="shared" si="51"/>
        <v>0</v>
      </c>
      <c r="BP90" s="329">
        <f t="shared" si="51"/>
        <v>0</v>
      </c>
      <c r="BQ90" s="329">
        <f t="shared" si="51"/>
        <v>0</v>
      </c>
      <c r="BR90" s="329">
        <f t="shared" si="51"/>
        <v>0</v>
      </c>
      <c r="BS90" s="329">
        <f t="shared" si="51"/>
        <v>0</v>
      </c>
      <c r="BT90" s="329">
        <f t="shared" si="51"/>
        <v>0</v>
      </c>
      <c r="BU90" s="329">
        <f t="shared" si="51"/>
        <v>0</v>
      </c>
      <c r="BV90" s="330"/>
      <c r="BW90" s="329">
        <f t="shared" ref="BW90:CB90" si="52">SUM(BW8:BW89)</f>
        <v>0</v>
      </c>
      <c r="BX90" s="329">
        <f t="shared" si="52"/>
        <v>0</v>
      </c>
      <c r="BY90" s="329">
        <f t="shared" si="52"/>
        <v>0</v>
      </c>
      <c r="BZ90" s="329">
        <f t="shared" si="52"/>
        <v>0</v>
      </c>
      <c r="CA90" s="329">
        <f t="shared" si="52"/>
        <v>0</v>
      </c>
      <c r="CB90" s="329">
        <f t="shared" si="52"/>
        <v>0</v>
      </c>
      <c r="CC90" s="331"/>
      <c r="CD90" s="324"/>
    </row>
    <row r="91" spans="1:370" s="68" customFormat="1" ht="15.75" thickTop="1">
      <c r="A91" s="67"/>
      <c r="B91" s="157"/>
      <c r="D91" s="166"/>
      <c r="F91" s="157"/>
      <c r="G91" s="157"/>
      <c r="H91" s="157"/>
      <c r="I91" s="157"/>
      <c r="J91" s="157"/>
      <c r="K91" s="157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  <c r="BC91" s="332"/>
      <c r="BD91" s="332"/>
      <c r="BE91" s="332"/>
      <c r="BF91" s="332"/>
      <c r="BG91" s="332"/>
      <c r="BH91" s="332"/>
      <c r="BI91" s="332"/>
      <c r="BJ91" s="332"/>
      <c r="BK91" s="332"/>
      <c r="BL91" s="332"/>
      <c r="BM91" s="332"/>
      <c r="BN91" s="332"/>
      <c r="BO91" s="332"/>
      <c r="BP91" s="332"/>
      <c r="BQ91" s="332"/>
      <c r="BR91" s="332"/>
      <c r="BS91" s="332"/>
      <c r="BT91" s="332"/>
      <c r="BU91" s="332"/>
      <c r="BV91" s="330"/>
      <c r="BW91" s="332"/>
      <c r="BX91" s="332"/>
      <c r="BY91" s="332"/>
      <c r="BZ91" s="332"/>
      <c r="CA91" s="332"/>
      <c r="CB91" s="332"/>
      <c r="CC91" s="67"/>
      <c r="CD91" s="332"/>
    </row>
    <row r="92" spans="1:370" s="70" customFormat="1">
      <c r="A92" s="69"/>
      <c r="B92" s="158" t="s">
        <v>228</v>
      </c>
      <c r="D92" s="167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  <c r="IU92" s="69"/>
      <c r="IV92" s="69"/>
      <c r="IW92" s="69"/>
      <c r="IX92" s="69"/>
      <c r="IY92" s="69"/>
      <c r="IZ92" s="69"/>
      <c r="JA92" s="69"/>
      <c r="JB92" s="69"/>
      <c r="JC92" s="69"/>
      <c r="JD92" s="69"/>
      <c r="JE92" s="69"/>
      <c r="JF92" s="69"/>
      <c r="JG92" s="69"/>
      <c r="JH92" s="69"/>
      <c r="JI92" s="69"/>
      <c r="JJ92" s="69"/>
      <c r="JK92" s="69"/>
      <c r="JL92" s="69"/>
      <c r="JM92" s="69"/>
      <c r="JN92" s="69"/>
      <c r="JO92" s="69"/>
      <c r="JP92" s="69"/>
      <c r="JQ92" s="69"/>
      <c r="JR92" s="69"/>
      <c r="JS92" s="69"/>
      <c r="JT92" s="69"/>
      <c r="JU92" s="69"/>
      <c r="JV92" s="69"/>
      <c r="JW92" s="69"/>
      <c r="JX92" s="69"/>
      <c r="JY92" s="69"/>
      <c r="JZ92" s="69"/>
      <c r="KA92" s="69"/>
      <c r="KB92" s="69"/>
      <c r="KC92" s="69"/>
      <c r="KD92" s="69"/>
      <c r="KE92" s="69"/>
      <c r="KF92" s="69"/>
      <c r="KG92" s="69"/>
      <c r="KH92" s="69"/>
      <c r="KI92" s="69"/>
      <c r="KJ92" s="69"/>
      <c r="KK92" s="69"/>
      <c r="KL92" s="69"/>
      <c r="KM92" s="69"/>
      <c r="KN92" s="69"/>
      <c r="KO92" s="69"/>
      <c r="KP92" s="69"/>
      <c r="KQ92" s="69"/>
      <c r="KR92" s="69"/>
      <c r="KS92" s="69"/>
      <c r="KT92" s="69"/>
      <c r="KU92" s="69"/>
      <c r="KV92" s="69"/>
      <c r="KW92" s="69"/>
      <c r="KX92" s="69"/>
      <c r="KY92" s="69"/>
      <c r="KZ92" s="69"/>
      <c r="LA92" s="69"/>
      <c r="LB92" s="69"/>
      <c r="LC92" s="69"/>
      <c r="LD92" s="69"/>
      <c r="LE92" s="69"/>
      <c r="LF92" s="69"/>
      <c r="LG92" s="69"/>
      <c r="LH92" s="69"/>
      <c r="LI92" s="69"/>
      <c r="LJ92" s="69"/>
      <c r="LK92" s="69"/>
      <c r="LL92" s="69"/>
      <c r="LM92" s="69"/>
      <c r="LN92" s="69"/>
      <c r="LO92" s="69"/>
      <c r="LP92" s="69"/>
      <c r="LQ92" s="69"/>
      <c r="LR92" s="69"/>
      <c r="LS92" s="69"/>
      <c r="LT92" s="69"/>
      <c r="LU92" s="69"/>
      <c r="LV92" s="69"/>
      <c r="LW92" s="69"/>
      <c r="LX92" s="69"/>
      <c r="LY92" s="69"/>
      <c r="LZ92" s="69"/>
      <c r="MA92" s="69"/>
      <c r="MB92" s="69"/>
      <c r="MC92" s="69"/>
      <c r="MD92" s="69"/>
      <c r="ME92" s="69"/>
      <c r="MF92" s="69"/>
      <c r="MG92" s="69"/>
      <c r="MH92" s="69"/>
      <c r="MI92" s="69"/>
      <c r="MJ92" s="69"/>
      <c r="MK92" s="69"/>
      <c r="ML92" s="69"/>
      <c r="MM92" s="69"/>
      <c r="MN92" s="69"/>
      <c r="MO92" s="69"/>
      <c r="MP92" s="69"/>
      <c r="MQ92" s="69"/>
      <c r="MR92" s="69"/>
      <c r="MS92" s="69"/>
      <c r="MT92" s="69"/>
      <c r="MU92" s="69"/>
      <c r="MV92" s="69"/>
      <c r="MW92" s="69"/>
      <c r="MX92" s="69"/>
      <c r="MY92" s="69"/>
      <c r="MZ92" s="69"/>
      <c r="NA92" s="69"/>
      <c r="NB92" s="69"/>
      <c r="NC92" s="69"/>
      <c r="ND92" s="69"/>
      <c r="NE92" s="69"/>
      <c r="NF92" s="69"/>
    </row>
    <row r="93" spans="1:370" s="62" customFormat="1">
      <c r="A93" s="55"/>
      <c r="B93" s="159"/>
      <c r="D93" s="168"/>
      <c r="F93" s="188"/>
      <c r="G93" s="189"/>
      <c r="H93" s="188"/>
      <c r="I93" s="188"/>
      <c r="J93" s="190"/>
      <c r="K93" s="188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333"/>
      <c r="AZ93" s="333"/>
      <c r="BA93" s="55"/>
      <c r="BB93" s="55"/>
      <c r="BC93" s="55"/>
      <c r="BD93" s="55"/>
      <c r="BE93" s="333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</row>
    <row r="94" spans="1:370" s="62" customFormat="1">
      <c r="A94" s="55"/>
      <c r="B94" s="160"/>
      <c r="D94" s="168"/>
      <c r="F94" s="188"/>
      <c r="G94" s="189"/>
      <c r="H94" s="188"/>
      <c r="I94" s="188"/>
      <c r="J94" s="190"/>
      <c r="K94" s="188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333"/>
      <c r="AZ94" s="333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313"/>
      <c r="BX94" s="313"/>
      <c r="BY94" s="55"/>
      <c r="BZ94" s="55"/>
      <c r="CA94" s="55"/>
      <c r="CB94" s="55"/>
      <c r="CC94" s="55"/>
      <c r="CD94" s="55"/>
    </row>
    <row r="95" spans="1:370" s="72" customFormat="1">
      <c r="A95" s="71"/>
      <c r="B95" s="161"/>
      <c r="D95" s="163"/>
      <c r="E95" s="335"/>
      <c r="F95" s="163"/>
      <c r="G95" s="163"/>
      <c r="H95" s="163"/>
      <c r="I95" s="173">
        <f>I2</f>
        <v>45077</v>
      </c>
      <c r="J95" s="191"/>
      <c r="K95" s="16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334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  <c r="IV95" s="71"/>
      <c r="IW95" s="71"/>
      <c r="IX95" s="71"/>
      <c r="IY95" s="71"/>
      <c r="IZ95" s="71"/>
      <c r="JA95" s="71"/>
      <c r="JB95" s="71"/>
      <c r="JC95" s="71"/>
      <c r="JD95" s="71"/>
      <c r="JE95" s="71"/>
      <c r="JF95" s="71"/>
      <c r="JG95" s="71"/>
      <c r="JH95" s="71"/>
      <c r="JI95" s="71"/>
      <c r="JJ95" s="71"/>
      <c r="JK95" s="71"/>
      <c r="JL95" s="71"/>
      <c r="JM95" s="71"/>
      <c r="JN95" s="71"/>
      <c r="JO95" s="71"/>
      <c r="JP95" s="71"/>
      <c r="JQ95" s="71"/>
      <c r="JR95" s="71"/>
      <c r="JS95" s="71"/>
      <c r="JT95" s="71"/>
      <c r="JU95" s="71"/>
      <c r="JV95" s="71"/>
      <c r="JW95" s="71"/>
      <c r="JX95" s="71"/>
      <c r="JY95" s="71"/>
      <c r="JZ95" s="71"/>
      <c r="KA95" s="71"/>
      <c r="KB95" s="71"/>
      <c r="KC95" s="71"/>
      <c r="KD95" s="71"/>
      <c r="KE95" s="71"/>
      <c r="KF95" s="71"/>
      <c r="KG95" s="71"/>
      <c r="KH95" s="71"/>
      <c r="KI95" s="71"/>
      <c r="KJ95" s="71"/>
      <c r="KK95" s="71"/>
      <c r="KL95" s="71"/>
      <c r="KM95" s="71"/>
      <c r="KN95" s="71"/>
      <c r="KO95" s="71"/>
      <c r="KP95" s="71"/>
      <c r="KQ95" s="71"/>
      <c r="KR95" s="71"/>
      <c r="KS95" s="71"/>
      <c r="KT95" s="71"/>
      <c r="KU95" s="71"/>
      <c r="KV95" s="71"/>
      <c r="KW95" s="71"/>
      <c r="KX95" s="71"/>
      <c r="KY95" s="71"/>
      <c r="KZ95" s="71"/>
      <c r="LA95" s="71"/>
      <c r="LB95" s="71"/>
      <c r="LC95" s="71"/>
      <c r="LD95" s="71"/>
      <c r="LE95" s="71"/>
      <c r="LF95" s="71"/>
      <c r="LG95" s="71"/>
      <c r="LH95" s="71"/>
      <c r="LI95" s="71"/>
      <c r="LJ95" s="71"/>
      <c r="LK95" s="71"/>
      <c r="LL95" s="71"/>
      <c r="LM95" s="71"/>
      <c r="LN95" s="71"/>
      <c r="LO95" s="71"/>
      <c r="LP95" s="71"/>
      <c r="LQ95" s="71"/>
      <c r="LR95" s="71"/>
      <c r="LS95" s="71"/>
      <c r="LT95" s="71"/>
      <c r="LU95" s="71"/>
      <c r="LV95" s="71"/>
      <c r="LW95" s="71"/>
      <c r="LX95" s="71"/>
      <c r="LY95" s="71"/>
      <c r="LZ95" s="71"/>
      <c r="MA95" s="71"/>
      <c r="MB95" s="71"/>
      <c r="MC95" s="71"/>
      <c r="MD95" s="71"/>
      <c r="ME95" s="71"/>
      <c r="MF95" s="71"/>
      <c r="MG95" s="71"/>
      <c r="MH95" s="71"/>
      <c r="MI95" s="71"/>
      <c r="MJ95" s="71"/>
      <c r="MK95" s="71"/>
      <c r="ML95" s="71"/>
      <c r="MM95" s="71"/>
      <c r="MN95" s="71"/>
      <c r="MO95" s="71"/>
      <c r="MP95" s="71"/>
      <c r="MQ95" s="71"/>
      <c r="MR95" s="71"/>
      <c r="MS95" s="71"/>
      <c r="MT95" s="71"/>
      <c r="MU95" s="71"/>
      <c r="MV95" s="71"/>
      <c r="MW95" s="71"/>
      <c r="MX95" s="71"/>
      <c r="MY95" s="71"/>
      <c r="MZ95" s="71"/>
      <c r="NA95" s="71"/>
      <c r="NB95" s="71"/>
      <c r="NC95" s="71"/>
      <c r="ND95" s="71"/>
      <c r="NE95" s="71"/>
      <c r="NF95" s="71"/>
    </row>
    <row r="96" spans="1:370">
      <c r="B96" s="53"/>
      <c r="D96" s="52"/>
      <c r="F96" s="53"/>
      <c r="G96" s="231"/>
      <c r="H96" s="53"/>
      <c r="I96" s="53"/>
      <c r="J96" s="232"/>
      <c r="K96" s="53"/>
      <c r="AF96" s="52">
        <v>2.22222222222222E+24</v>
      </c>
      <c r="AY96" s="52"/>
      <c r="AZ96" s="52"/>
      <c r="BB96" s="52"/>
      <c r="BC96" s="52"/>
      <c r="BD96" s="52"/>
      <c r="BE96" s="52"/>
      <c r="BP96" s="52"/>
      <c r="BQ96" s="52"/>
      <c r="BR96" s="52"/>
      <c r="BS96" s="52"/>
      <c r="BT96" s="52"/>
      <c r="BU96" s="52"/>
      <c r="BX96" s="52"/>
      <c r="BY96" s="52"/>
      <c r="BZ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  <c r="IW96" s="52"/>
      <c r="IX96" s="52"/>
      <c r="IY96" s="52"/>
      <c r="IZ96" s="52"/>
      <c r="JA96" s="52"/>
      <c r="JB96" s="52"/>
      <c r="JC96" s="52"/>
      <c r="JD96" s="52"/>
      <c r="JE96" s="52"/>
      <c r="JF96" s="52"/>
      <c r="JG96" s="52"/>
      <c r="JH96" s="52"/>
      <c r="JI96" s="52"/>
      <c r="JJ96" s="52"/>
      <c r="JK96" s="52"/>
      <c r="JL96" s="52"/>
      <c r="JM96" s="52"/>
      <c r="JN96" s="52"/>
      <c r="JO96" s="52"/>
      <c r="JP96" s="52"/>
      <c r="JQ96" s="52"/>
      <c r="JR96" s="52"/>
      <c r="JS96" s="52"/>
      <c r="JT96" s="52"/>
      <c r="JU96" s="52"/>
      <c r="JV96" s="52"/>
      <c r="JW96" s="52"/>
      <c r="JX96" s="52"/>
      <c r="JY96" s="52"/>
      <c r="JZ96" s="52"/>
      <c r="KA96" s="52"/>
      <c r="KB96" s="52"/>
      <c r="KC96" s="52"/>
      <c r="KD96" s="52"/>
      <c r="KE96" s="52"/>
      <c r="KF96" s="52"/>
      <c r="KG96" s="52"/>
      <c r="KH96" s="52"/>
      <c r="KI96" s="52"/>
      <c r="KJ96" s="52"/>
      <c r="KK96" s="52"/>
      <c r="KL96" s="52"/>
      <c r="KM96" s="52"/>
      <c r="KN96" s="52"/>
      <c r="KO96" s="52"/>
      <c r="KP96" s="52"/>
      <c r="KQ96" s="52"/>
      <c r="KR96" s="52"/>
      <c r="KS96" s="52"/>
      <c r="KT96" s="52"/>
      <c r="KU96" s="52"/>
      <c r="KV96" s="52"/>
      <c r="KW96" s="52"/>
      <c r="KX96" s="52"/>
      <c r="KY96" s="52"/>
      <c r="KZ96" s="52"/>
      <c r="LA96" s="52"/>
      <c r="LB96" s="52"/>
      <c r="LC96" s="52"/>
      <c r="LD96" s="52"/>
      <c r="LE96" s="52"/>
      <c r="LF96" s="52"/>
      <c r="LG96" s="52"/>
      <c r="LH96" s="52"/>
      <c r="LI96" s="52"/>
      <c r="LJ96" s="52"/>
      <c r="LK96" s="52"/>
      <c r="LL96" s="52"/>
      <c r="LM96" s="52"/>
      <c r="LN96" s="52"/>
      <c r="LO96" s="52"/>
      <c r="LP96" s="52"/>
      <c r="LQ96" s="52"/>
      <c r="LR96" s="52"/>
      <c r="LS96" s="52"/>
      <c r="LT96" s="52"/>
      <c r="LU96" s="52"/>
      <c r="LV96" s="52"/>
      <c r="LW96" s="52"/>
      <c r="LX96" s="52"/>
      <c r="LY96" s="52"/>
      <c r="LZ96" s="52"/>
      <c r="MA96" s="52"/>
      <c r="MB96" s="52"/>
      <c r="MC96" s="52"/>
      <c r="MD96" s="52"/>
      <c r="ME96" s="52"/>
      <c r="MF96" s="52"/>
      <c r="MG96" s="52"/>
      <c r="MH96" s="52"/>
      <c r="MI96" s="52"/>
      <c r="MJ96" s="52"/>
      <c r="MK96" s="52"/>
      <c r="ML96" s="52"/>
      <c r="MM96" s="52"/>
      <c r="MN96" s="52"/>
      <c r="MO96" s="52"/>
      <c r="MP96" s="52"/>
      <c r="MQ96" s="52"/>
      <c r="MR96" s="52"/>
      <c r="MS96" s="52"/>
      <c r="MT96" s="52"/>
      <c r="MU96" s="52"/>
      <c r="MV96" s="52"/>
      <c r="MW96" s="52"/>
      <c r="MX96" s="52"/>
      <c r="MY96" s="52"/>
      <c r="MZ96" s="52"/>
      <c r="NA96" s="52"/>
      <c r="NB96" s="52"/>
      <c r="NC96" s="52"/>
      <c r="ND96" s="52"/>
      <c r="NE96" s="52"/>
      <c r="NF96" s="52"/>
    </row>
    <row r="97" spans="1:370" ht="15.75">
      <c r="B97" s="233"/>
      <c r="C97" s="234" t="s">
        <v>229</v>
      </c>
      <c r="D97" s="52"/>
      <c r="F97" s="53"/>
      <c r="G97" s="231"/>
      <c r="H97" s="53"/>
      <c r="I97" s="53"/>
      <c r="J97" s="232"/>
      <c r="K97" s="53"/>
      <c r="M97" s="235" t="str">
        <f t="shared" ref="M97:BU97" si="53">IF( M98&lt;= $I$2, "Actual", "Estimate" )</f>
        <v>Actual</v>
      </c>
      <c r="N97" s="235" t="str">
        <f t="shared" si="53"/>
        <v>Actual</v>
      </c>
      <c r="O97" s="235" t="str">
        <f t="shared" si="53"/>
        <v>Actual</v>
      </c>
      <c r="P97" s="235" t="str">
        <f t="shared" si="53"/>
        <v>Actual</v>
      </c>
      <c r="Q97" s="235" t="str">
        <f t="shared" si="53"/>
        <v>Actual</v>
      </c>
      <c r="R97" s="235" t="str">
        <f t="shared" si="53"/>
        <v>Actual</v>
      </c>
      <c r="S97" s="235" t="str">
        <f t="shared" si="53"/>
        <v>Actual</v>
      </c>
      <c r="T97" s="235" t="str">
        <f t="shared" si="53"/>
        <v>Actual</v>
      </c>
      <c r="U97" s="235" t="str">
        <f t="shared" si="53"/>
        <v>Actual</v>
      </c>
      <c r="V97" s="235" t="str">
        <f t="shared" si="53"/>
        <v>Actual</v>
      </c>
      <c r="W97" s="235" t="str">
        <f t="shared" si="53"/>
        <v>Actual</v>
      </c>
      <c r="X97" s="235" t="str">
        <f t="shared" si="53"/>
        <v>Actual</v>
      </c>
      <c r="Y97" s="235" t="str">
        <f t="shared" si="53"/>
        <v>Actual</v>
      </c>
      <c r="Z97" s="235" t="str">
        <f t="shared" si="53"/>
        <v>Actual</v>
      </c>
      <c r="AA97" s="235" t="str">
        <f t="shared" si="53"/>
        <v>Estimate</v>
      </c>
      <c r="AB97" s="235" t="str">
        <f t="shared" si="53"/>
        <v>Estimate</v>
      </c>
      <c r="AC97" s="235" t="str">
        <f t="shared" si="53"/>
        <v>Estimate</v>
      </c>
      <c r="AD97" s="235" t="str">
        <f t="shared" si="53"/>
        <v>Estimate</v>
      </c>
      <c r="AE97" s="235" t="str">
        <f t="shared" si="53"/>
        <v>Estimate</v>
      </c>
      <c r="AF97" s="235" t="str">
        <f t="shared" si="53"/>
        <v>Estimate</v>
      </c>
      <c r="AG97" s="235" t="str">
        <f t="shared" si="53"/>
        <v>Estimate</v>
      </c>
      <c r="AH97" s="235" t="str">
        <f t="shared" si="53"/>
        <v>Estimate</v>
      </c>
      <c r="AI97" s="235" t="str">
        <f t="shared" si="53"/>
        <v>Estimate</v>
      </c>
      <c r="AJ97" s="235" t="str">
        <f t="shared" si="53"/>
        <v>Estimate</v>
      </c>
      <c r="AK97" s="235" t="str">
        <f t="shared" si="53"/>
        <v>Estimate</v>
      </c>
      <c r="AL97" s="235" t="str">
        <f t="shared" si="53"/>
        <v>Estimate</v>
      </c>
      <c r="AM97" s="235" t="str">
        <f t="shared" si="53"/>
        <v>Estimate</v>
      </c>
      <c r="AN97" s="235" t="str">
        <f t="shared" si="53"/>
        <v>Estimate</v>
      </c>
      <c r="AO97" s="235" t="str">
        <f t="shared" si="53"/>
        <v>Estimate</v>
      </c>
      <c r="AP97" s="235" t="str">
        <f t="shared" si="53"/>
        <v>Estimate</v>
      </c>
      <c r="AQ97" s="235" t="str">
        <f t="shared" si="53"/>
        <v>Estimate</v>
      </c>
      <c r="AR97" s="235" t="str">
        <f t="shared" si="53"/>
        <v>Estimate</v>
      </c>
      <c r="AS97" s="235" t="str">
        <f t="shared" si="53"/>
        <v>Estimate</v>
      </c>
      <c r="AT97" s="235" t="str">
        <f t="shared" si="53"/>
        <v>Estimate</v>
      </c>
      <c r="AU97" s="235" t="str">
        <f t="shared" si="53"/>
        <v>Estimate</v>
      </c>
      <c r="AV97" s="235" t="str">
        <f t="shared" si="53"/>
        <v>Estimate</v>
      </c>
      <c r="AW97" s="235" t="str">
        <f t="shared" si="53"/>
        <v>Estimate</v>
      </c>
      <c r="AX97" s="235" t="str">
        <f t="shared" si="53"/>
        <v>Estimate</v>
      </c>
      <c r="AY97" s="235" t="str">
        <f t="shared" si="53"/>
        <v>Estimate</v>
      </c>
      <c r="AZ97" s="235" t="str">
        <f t="shared" si="53"/>
        <v>Estimate</v>
      </c>
      <c r="BA97" s="235" t="str">
        <f t="shared" si="53"/>
        <v>Estimate</v>
      </c>
      <c r="BB97" s="235" t="str">
        <f t="shared" si="53"/>
        <v>Estimate</v>
      </c>
      <c r="BC97" s="235" t="str">
        <f t="shared" si="53"/>
        <v>Estimate</v>
      </c>
      <c r="BD97" s="235" t="str">
        <f t="shared" si="53"/>
        <v>Estimate</v>
      </c>
      <c r="BE97" s="235" t="str">
        <f t="shared" si="53"/>
        <v>Estimate</v>
      </c>
      <c r="BF97" s="235" t="str">
        <f t="shared" si="53"/>
        <v>Estimate</v>
      </c>
      <c r="BG97" s="235" t="str">
        <f t="shared" si="53"/>
        <v>Estimate</v>
      </c>
      <c r="BH97" s="235" t="str">
        <f t="shared" si="53"/>
        <v>Estimate</v>
      </c>
      <c r="BI97" s="235" t="str">
        <f t="shared" si="53"/>
        <v>Estimate</v>
      </c>
      <c r="BJ97" s="235" t="str">
        <f t="shared" si="53"/>
        <v>Estimate</v>
      </c>
      <c r="BK97" s="235" t="str">
        <f t="shared" si="53"/>
        <v>Estimate</v>
      </c>
      <c r="BL97" s="235" t="str">
        <f t="shared" si="53"/>
        <v>Estimate</v>
      </c>
      <c r="BM97" s="235" t="str">
        <f t="shared" si="53"/>
        <v>Estimate</v>
      </c>
      <c r="BN97" s="235" t="str">
        <f t="shared" si="53"/>
        <v>Estimate</v>
      </c>
      <c r="BO97" s="235" t="str">
        <f t="shared" si="53"/>
        <v>Estimate</v>
      </c>
      <c r="BP97" s="235" t="str">
        <f t="shared" si="53"/>
        <v>Estimate</v>
      </c>
      <c r="BQ97" s="235" t="str">
        <f t="shared" si="53"/>
        <v>Estimate</v>
      </c>
      <c r="BR97" s="235" t="str">
        <f t="shared" si="53"/>
        <v>Estimate</v>
      </c>
      <c r="BS97" s="235" t="str">
        <f t="shared" si="53"/>
        <v>Estimate</v>
      </c>
      <c r="BT97" s="235" t="str">
        <f t="shared" si="53"/>
        <v>Estimate</v>
      </c>
      <c r="BU97" s="235" t="str">
        <f t="shared" si="53"/>
        <v>Estimate</v>
      </c>
      <c r="BW97" s="404" t="s">
        <v>230</v>
      </c>
      <c r="BX97" s="405"/>
      <c r="BY97" s="405"/>
      <c r="BZ97" s="405"/>
      <c r="CA97" s="405"/>
      <c r="CB97" s="406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  <c r="IW97" s="52"/>
      <c r="IX97" s="52"/>
      <c r="IY97" s="52"/>
      <c r="IZ97" s="52"/>
      <c r="JA97" s="52"/>
      <c r="JB97" s="52"/>
      <c r="JC97" s="52"/>
      <c r="JD97" s="52"/>
      <c r="JE97" s="52"/>
      <c r="JF97" s="52"/>
      <c r="JG97" s="52"/>
      <c r="JH97" s="52"/>
      <c r="JI97" s="52"/>
      <c r="JJ97" s="52"/>
      <c r="JK97" s="52"/>
      <c r="JL97" s="52"/>
      <c r="JM97" s="52"/>
      <c r="JN97" s="52"/>
      <c r="JO97" s="52"/>
      <c r="JP97" s="52"/>
      <c r="JQ97" s="52"/>
      <c r="JR97" s="52"/>
      <c r="JS97" s="52"/>
      <c r="JT97" s="52"/>
      <c r="JU97" s="52"/>
      <c r="JV97" s="52"/>
      <c r="JW97" s="52"/>
      <c r="JX97" s="52"/>
      <c r="JY97" s="52"/>
      <c r="JZ97" s="52"/>
      <c r="KA97" s="52"/>
      <c r="KB97" s="52"/>
      <c r="KC97" s="52"/>
      <c r="KD97" s="52"/>
      <c r="KE97" s="52"/>
      <c r="KF97" s="52"/>
      <c r="KG97" s="52"/>
      <c r="KH97" s="52"/>
      <c r="KI97" s="52"/>
      <c r="KJ97" s="52"/>
      <c r="KK97" s="52"/>
      <c r="KL97" s="52"/>
      <c r="KM97" s="52"/>
      <c r="KN97" s="52"/>
      <c r="KO97" s="52"/>
      <c r="KP97" s="52"/>
      <c r="KQ97" s="52"/>
      <c r="KR97" s="52"/>
      <c r="KS97" s="52"/>
      <c r="KT97" s="52"/>
      <c r="KU97" s="52"/>
      <c r="KV97" s="52"/>
      <c r="KW97" s="52"/>
      <c r="KX97" s="52"/>
      <c r="KY97" s="52"/>
      <c r="KZ97" s="52"/>
      <c r="LA97" s="52"/>
      <c r="LB97" s="52"/>
      <c r="LC97" s="52"/>
      <c r="LD97" s="52"/>
      <c r="LE97" s="52"/>
      <c r="LF97" s="52"/>
      <c r="LG97" s="52"/>
      <c r="LH97" s="52"/>
      <c r="LI97" s="52"/>
      <c r="LJ97" s="52"/>
      <c r="LK97" s="52"/>
      <c r="LL97" s="52"/>
      <c r="LM97" s="52"/>
      <c r="LN97" s="52"/>
      <c r="LO97" s="52"/>
      <c r="LP97" s="52"/>
      <c r="LQ97" s="52"/>
      <c r="LR97" s="52"/>
      <c r="LS97" s="52"/>
      <c r="LT97" s="52"/>
      <c r="LU97" s="52"/>
      <c r="LV97" s="52"/>
      <c r="LW97" s="52"/>
      <c r="LX97" s="52"/>
      <c r="LY97" s="52"/>
      <c r="LZ97" s="52"/>
      <c r="MA97" s="52"/>
      <c r="MB97" s="52"/>
      <c r="MC97" s="52"/>
      <c r="MD97" s="52"/>
      <c r="ME97" s="52"/>
      <c r="MF97" s="52"/>
      <c r="MG97" s="52"/>
      <c r="MH97" s="52"/>
      <c r="MI97" s="52"/>
      <c r="MJ97" s="52"/>
      <c r="MK97" s="52"/>
      <c r="ML97" s="52"/>
      <c r="MM97" s="52"/>
      <c r="MN97" s="52"/>
      <c r="MO97" s="52"/>
      <c r="MP97" s="52"/>
      <c r="MQ97" s="52"/>
      <c r="MR97" s="52"/>
      <c r="MS97" s="52"/>
      <c r="MT97" s="52"/>
      <c r="MU97" s="52"/>
      <c r="MV97" s="52"/>
      <c r="MW97" s="52"/>
      <c r="MX97" s="52"/>
      <c r="MY97" s="52"/>
      <c r="MZ97" s="52"/>
      <c r="NA97" s="52"/>
      <c r="NB97" s="52"/>
      <c r="NC97" s="52"/>
      <c r="ND97" s="52"/>
      <c r="NE97" s="52"/>
      <c r="NF97" s="52"/>
    </row>
    <row r="98" spans="1:370">
      <c r="B98" s="233"/>
      <c r="D98" s="52"/>
      <c r="F98" s="53"/>
      <c r="G98" s="231"/>
      <c r="H98" s="53"/>
      <c r="I98" s="53"/>
      <c r="J98" s="232"/>
      <c r="K98" s="53"/>
      <c r="M98" s="56">
        <v>44652</v>
      </c>
      <c r="N98" s="56">
        <f>M99+1</f>
        <v>44682</v>
      </c>
      <c r="O98" s="56">
        <f>N99+1</f>
        <v>44713</v>
      </c>
      <c r="P98" s="56">
        <f>O99+1</f>
        <v>44743</v>
      </c>
      <c r="Q98" s="56">
        <f t="shared" ref="Q98:BD98" si="54">P99+1</f>
        <v>44774</v>
      </c>
      <c r="R98" s="56">
        <f t="shared" si="54"/>
        <v>44805</v>
      </c>
      <c r="S98" s="56">
        <f t="shared" si="54"/>
        <v>44835</v>
      </c>
      <c r="T98" s="56">
        <f t="shared" si="54"/>
        <v>44866</v>
      </c>
      <c r="U98" s="56">
        <f t="shared" si="54"/>
        <v>44896</v>
      </c>
      <c r="V98" s="56">
        <f t="shared" si="54"/>
        <v>44927</v>
      </c>
      <c r="W98" s="56">
        <f t="shared" si="54"/>
        <v>44958</v>
      </c>
      <c r="X98" s="56">
        <f t="shared" si="54"/>
        <v>44986</v>
      </c>
      <c r="Y98" s="56">
        <f t="shared" si="54"/>
        <v>45017</v>
      </c>
      <c r="Z98" s="56">
        <f t="shared" si="54"/>
        <v>45047</v>
      </c>
      <c r="AA98" s="56">
        <f t="shared" si="54"/>
        <v>45078</v>
      </c>
      <c r="AB98" s="56">
        <f t="shared" si="54"/>
        <v>45108</v>
      </c>
      <c r="AC98" s="56">
        <f t="shared" si="54"/>
        <v>45139</v>
      </c>
      <c r="AD98" s="56">
        <f t="shared" si="54"/>
        <v>45170</v>
      </c>
      <c r="AE98" s="56">
        <f t="shared" si="54"/>
        <v>45200</v>
      </c>
      <c r="AF98" s="56">
        <f t="shared" si="54"/>
        <v>45231</v>
      </c>
      <c r="AG98" s="56">
        <f t="shared" si="54"/>
        <v>45261</v>
      </c>
      <c r="AH98" s="56">
        <f t="shared" si="54"/>
        <v>45292</v>
      </c>
      <c r="AI98" s="56">
        <f t="shared" si="54"/>
        <v>45323</v>
      </c>
      <c r="AJ98" s="56">
        <f t="shared" si="54"/>
        <v>45352</v>
      </c>
      <c r="AK98" s="56">
        <f t="shared" si="54"/>
        <v>45383</v>
      </c>
      <c r="AL98" s="56">
        <f t="shared" si="54"/>
        <v>45413</v>
      </c>
      <c r="AM98" s="56">
        <f t="shared" si="54"/>
        <v>45444</v>
      </c>
      <c r="AN98" s="56">
        <f t="shared" si="54"/>
        <v>45474</v>
      </c>
      <c r="AO98" s="56">
        <f t="shared" si="54"/>
        <v>45505</v>
      </c>
      <c r="AP98" s="56">
        <f t="shared" si="54"/>
        <v>45536</v>
      </c>
      <c r="AQ98" s="56">
        <f t="shared" si="54"/>
        <v>45566</v>
      </c>
      <c r="AR98" s="56">
        <f t="shared" si="54"/>
        <v>45597</v>
      </c>
      <c r="AS98" s="56">
        <f t="shared" si="54"/>
        <v>45627</v>
      </c>
      <c r="AT98" s="56">
        <f t="shared" si="54"/>
        <v>45658</v>
      </c>
      <c r="AU98" s="56">
        <f t="shared" si="54"/>
        <v>45689</v>
      </c>
      <c r="AV98" s="56">
        <f t="shared" si="54"/>
        <v>45717</v>
      </c>
      <c r="AW98" s="56">
        <f t="shared" si="54"/>
        <v>45748</v>
      </c>
      <c r="AX98" s="56">
        <f t="shared" si="54"/>
        <v>45778</v>
      </c>
      <c r="AY98" s="56">
        <f t="shared" si="54"/>
        <v>45809</v>
      </c>
      <c r="AZ98" s="56">
        <f t="shared" si="54"/>
        <v>45839</v>
      </c>
      <c r="BA98" s="56">
        <f t="shared" si="54"/>
        <v>45870</v>
      </c>
      <c r="BB98" s="56">
        <f t="shared" si="54"/>
        <v>45901</v>
      </c>
      <c r="BC98" s="56">
        <f t="shared" si="54"/>
        <v>45931</v>
      </c>
      <c r="BD98" s="56">
        <f t="shared" si="54"/>
        <v>45962</v>
      </c>
      <c r="BE98" s="56">
        <v>45992</v>
      </c>
      <c r="BF98" s="56">
        <v>46023</v>
      </c>
      <c r="BG98" s="56">
        <v>46054</v>
      </c>
      <c r="BH98" s="56">
        <v>46082</v>
      </c>
      <c r="BI98" s="56">
        <v>46113</v>
      </c>
      <c r="BJ98" s="56">
        <v>46143</v>
      </c>
      <c r="BK98" s="56">
        <v>46174</v>
      </c>
      <c r="BL98" s="56">
        <v>46204</v>
      </c>
      <c r="BM98" s="56">
        <v>46235</v>
      </c>
      <c r="BN98" s="56">
        <v>46266</v>
      </c>
      <c r="BO98" s="56">
        <v>46296</v>
      </c>
      <c r="BP98" s="56">
        <v>46327</v>
      </c>
      <c r="BQ98" s="56">
        <v>46357</v>
      </c>
      <c r="BR98" s="56">
        <v>46388</v>
      </c>
      <c r="BS98" s="56">
        <v>46419</v>
      </c>
      <c r="BT98" s="56">
        <v>46447</v>
      </c>
      <c r="BU98" s="56">
        <v>46478</v>
      </c>
      <c r="BW98" s="56">
        <v>45017</v>
      </c>
      <c r="BX98" s="56">
        <v>45383</v>
      </c>
      <c r="BY98" s="56">
        <v>45748</v>
      </c>
      <c r="BZ98" s="56">
        <v>46113</v>
      </c>
      <c r="CA98" s="56">
        <v>46478</v>
      </c>
      <c r="CB98" s="56">
        <v>46844</v>
      </c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  <c r="IW98" s="52"/>
      <c r="IX98" s="52"/>
      <c r="IY98" s="52"/>
      <c r="IZ98" s="52"/>
      <c r="JA98" s="52"/>
      <c r="JB98" s="52"/>
      <c r="JC98" s="52"/>
      <c r="JD98" s="52"/>
      <c r="JE98" s="52"/>
      <c r="JF98" s="52"/>
      <c r="JG98" s="52"/>
      <c r="JH98" s="52"/>
      <c r="JI98" s="52"/>
      <c r="JJ98" s="52"/>
      <c r="JK98" s="52"/>
      <c r="JL98" s="52"/>
      <c r="JM98" s="52"/>
      <c r="JN98" s="52"/>
      <c r="JO98" s="52"/>
      <c r="JP98" s="52"/>
      <c r="JQ98" s="52"/>
      <c r="JR98" s="52"/>
      <c r="JS98" s="52"/>
      <c r="JT98" s="52"/>
      <c r="JU98" s="52"/>
      <c r="JV98" s="52"/>
      <c r="JW98" s="52"/>
      <c r="JX98" s="52"/>
      <c r="JY98" s="52"/>
      <c r="JZ98" s="52"/>
      <c r="KA98" s="52"/>
      <c r="KB98" s="52"/>
      <c r="KC98" s="52"/>
      <c r="KD98" s="52"/>
      <c r="KE98" s="52"/>
      <c r="KF98" s="52"/>
      <c r="KG98" s="52"/>
      <c r="KH98" s="52"/>
      <c r="KI98" s="52"/>
      <c r="KJ98" s="52"/>
      <c r="KK98" s="52"/>
      <c r="KL98" s="52"/>
      <c r="KM98" s="52"/>
      <c r="KN98" s="52"/>
      <c r="KO98" s="52"/>
      <c r="KP98" s="52"/>
      <c r="KQ98" s="52"/>
      <c r="KR98" s="52"/>
      <c r="KS98" s="52"/>
      <c r="KT98" s="52"/>
      <c r="KU98" s="52"/>
      <c r="KV98" s="52"/>
      <c r="KW98" s="52"/>
      <c r="KX98" s="52"/>
      <c r="KY98" s="52"/>
      <c r="KZ98" s="52"/>
      <c r="LA98" s="52"/>
      <c r="LB98" s="52"/>
      <c r="LC98" s="52"/>
      <c r="LD98" s="52"/>
      <c r="LE98" s="52"/>
      <c r="LF98" s="52"/>
      <c r="LG98" s="52"/>
      <c r="LH98" s="52"/>
      <c r="LI98" s="52"/>
      <c r="LJ98" s="52"/>
      <c r="LK98" s="52"/>
      <c r="LL98" s="52"/>
      <c r="LM98" s="52"/>
      <c r="LN98" s="52"/>
      <c r="LO98" s="52"/>
      <c r="LP98" s="52"/>
      <c r="LQ98" s="52"/>
      <c r="LR98" s="52"/>
      <c r="LS98" s="52"/>
      <c r="LT98" s="52"/>
      <c r="LU98" s="52"/>
      <c r="LV98" s="52"/>
      <c r="LW98" s="52"/>
      <c r="LX98" s="52"/>
      <c r="LY98" s="52"/>
      <c r="LZ98" s="52"/>
      <c r="MA98" s="52"/>
      <c r="MB98" s="52"/>
      <c r="MC98" s="52"/>
      <c r="MD98" s="52"/>
      <c r="ME98" s="52"/>
      <c r="MF98" s="52"/>
      <c r="MG98" s="52"/>
      <c r="MH98" s="52"/>
      <c r="MI98" s="52"/>
      <c r="MJ98" s="52"/>
      <c r="MK98" s="52"/>
      <c r="ML98" s="52"/>
      <c r="MM98" s="52"/>
      <c r="MN98" s="52"/>
      <c r="MO98" s="52"/>
      <c r="MP98" s="52"/>
      <c r="MQ98" s="52"/>
      <c r="MR98" s="52"/>
      <c r="MS98" s="52"/>
      <c r="MT98" s="52"/>
      <c r="MU98" s="52"/>
      <c r="MV98" s="52"/>
      <c r="MW98" s="52"/>
      <c r="MX98" s="52"/>
      <c r="MY98" s="52"/>
      <c r="MZ98" s="52"/>
      <c r="NA98" s="52"/>
      <c r="NB98" s="52"/>
      <c r="NC98" s="52"/>
      <c r="ND98" s="52"/>
      <c r="NE98" s="52"/>
      <c r="NF98" s="52"/>
    </row>
    <row r="99" spans="1:370">
      <c r="A99" s="63"/>
      <c r="B99" s="57" t="s">
        <v>121</v>
      </c>
      <c r="C99" s="58" t="s">
        <v>122</v>
      </c>
      <c r="D99" s="59" t="s">
        <v>124</v>
      </c>
      <c r="E99" s="58" t="s">
        <v>125</v>
      </c>
      <c r="F99" s="58" t="s">
        <v>224</v>
      </c>
      <c r="G99" s="60" t="s">
        <v>225</v>
      </c>
      <c r="H99" s="58" t="s">
        <v>135</v>
      </c>
      <c r="I99" s="58" t="s">
        <v>136</v>
      </c>
      <c r="J99" s="61" t="s">
        <v>226</v>
      </c>
      <c r="K99" s="58" t="s">
        <v>16</v>
      </c>
      <c r="L99" s="58" t="s">
        <v>227</v>
      </c>
      <c r="M99" s="236">
        <v>44681</v>
      </c>
      <c r="N99" s="236">
        <v>44712</v>
      </c>
      <c r="O99" s="236">
        <v>44742</v>
      </c>
      <c r="P99" s="236">
        <v>44773</v>
      </c>
      <c r="Q99" s="236">
        <v>44804</v>
      </c>
      <c r="R99" s="236">
        <v>44834</v>
      </c>
      <c r="S99" s="236">
        <v>44865</v>
      </c>
      <c r="T99" s="236">
        <v>44895</v>
      </c>
      <c r="U99" s="236">
        <v>44926</v>
      </c>
      <c r="V99" s="236">
        <v>44957</v>
      </c>
      <c r="W99" s="236">
        <v>44985</v>
      </c>
      <c r="X99" s="236">
        <v>45016</v>
      </c>
      <c r="Y99" s="236">
        <v>45046</v>
      </c>
      <c r="Z99" s="236">
        <v>45077</v>
      </c>
      <c r="AA99" s="236">
        <v>45107</v>
      </c>
      <c r="AB99" s="236">
        <v>45138</v>
      </c>
      <c r="AC99" s="236">
        <v>45169</v>
      </c>
      <c r="AD99" s="236">
        <v>45199</v>
      </c>
      <c r="AE99" s="236">
        <v>45230</v>
      </c>
      <c r="AF99" s="236">
        <v>45260</v>
      </c>
      <c r="AG99" s="236">
        <v>45291</v>
      </c>
      <c r="AH99" s="236">
        <v>45322</v>
      </c>
      <c r="AI99" s="237">
        <v>45351</v>
      </c>
      <c r="AJ99" s="237">
        <v>45382</v>
      </c>
      <c r="AK99" s="237">
        <v>45412</v>
      </c>
      <c r="AL99" s="237">
        <v>45443</v>
      </c>
      <c r="AM99" s="237">
        <v>45473</v>
      </c>
      <c r="AN99" s="237">
        <v>45504</v>
      </c>
      <c r="AO99" s="237">
        <v>45535</v>
      </c>
      <c r="AP99" s="237">
        <v>45565</v>
      </c>
      <c r="AQ99" s="237">
        <v>45596</v>
      </c>
      <c r="AR99" s="237">
        <v>45626</v>
      </c>
      <c r="AS99" s="237">
        <v>45657</v>
      </c>
      <c r="AT99" s="237">
        <v>45688</v>
      </c>
      <c r="AU99" s="237">
        <v>45716</v>
      </c>
      <c r="AV99" s="237">
        <v>45747</v>
      </c>
      <c r="AW99" s="237">
        <v>45777</v>
      </c>
      <c r="AX99" s="236">
        <v>45808</v>
      </c>
      <c r="AY99" s="236">
        <v>45838</v>
      </c>
      <c r="AZ99" s="236">
        <v>45869</v>
      </c>
      <c r="BA99" s="236">
        <v>45900</v>
      </c>
      <c r="BB99" s="236">
        <v>45930</v>
      </c>
      <c r="BC99" s="236">
        <v>45961</v>
      </c>
      <c r="BD99" s="236">
        <v>45991</v>
      </c>
      <c r="BE99" s="236">
        <v>46022</v>
      </c>
      <c r="BF99" s="236">
        <v>46053</v>
      </c>
      <c r="BG99" s="236">
        <v>46081</v>
      </c>
      <c r="BH99" s="236">
        <v>46112</v>
      </c>
      <c r="BI99" s="236">
        <v>46142</v>
      </c>
      <c r="BJ99" s="236">
        <v>46173</v>
      </c>
      <c r="BK99" s="236">
        <v>46203</v>
      </c>
      <c r="BL99" s="236">
        <v>46234</v>
      </c>
      <c r="BM99" s="236">
        <v>46265</v>
      </c>
      <c r="BN99" s="236">
        <v>46295</v>
      </c>
      <c r="BO99" s="236">
        <v>46326</v>
      </c>
      <c r="BP99" s="236">
        <v>46356</v>
      </c>
      <c r="BQ99" s="236">
        <v>46387</v>
      </c>
      <c r="BR99" s="236">
        <v>46418</v>
      </c>
      <c r="BS99" s="236">
        <v>46446</v>
      </c>
      <c r="BT99" s="236">
        <v>46477</v>
      </c>
      <c r="BU99" s="236">
        <v>46507</v>
      </c>
      <c r="BV99" s="238" t="s">
        <v>231</v>
      </c>
      <c r="BW99" s="238">
        <v>45382</v>
      </c>
      <c r="BX99" s="238">
        <v>45747</v>
      </c>
      <c r="BY99" s="238">
        <v>46112</v>
      </c>
      <c r="BZ99" s="238">
        <v>46477</v>
      </c>
      <c r="CA99" s="238">
        <v>46843</v>
      </c>
      <c r="CB99" s="238">
        <v>47208</v>
      </c>
      <c r="CC99" s="239" t="s">
        <v>121</v>
      </c>
      <c r="CD99" s="238" t="s">
        <v>232</v>
      </c>
      <c r="CE99" s="52"/>
      <c r="CF99" s="52"/>
      <c r="CG99" s="52"/>
      <c r="CH99" s="52"/>
      <c r="CI99" s="52"/>
      <c r="CJ99" s="239"/>
      <c r="CK99" s="239"/>
      <c r="CL99" s="239"/>
      <c r="CM99" s="239"/>
      <c r="CN99" s="239"/>
      <c r="CO99" s="239"/>
      <c r="CP99" s="239"/>
      <c r="CQ99" s="240"/>
      <c r="CR99" s="240" t="str">
        <f t="shared" ref="CR99:CR130" si="55">D99</f>
        <v>WP_Ref</v>
      </c>
      <c r="CS99" s="240" t="str">
        <f t="shared" ref="CS99:CS130" si="56">B99</f>
        <v>MS_Ref</v>
      </c>
      <c r="CT99" s="240" t="str">
        <f t="shared" ref="CT99:CT130" si="57">K99</f>
        <v>Organisation</v>
      </c>
      <c r="CU99" s="240">
        <f>BW99</f>
        <v>45382</v>
      </c>
      <c r="CV99" s="240">
        <f>BX99</f>
        <v>45747</v>
      </c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  <c r="IW99" s="52"/>
      <c r="IX99" s="52"/>
      <c r="IY99" s="52"/>
      <c r="IZ99" s="52"/>
      <c r="JA99" s="52"/>
      <c r="JB99" s="52"/>
      <c r="JC99" s="52"/>
      <c r="JD99" s="52"/>
      <c r="JE99" s="52"/>
      <c r="JF99" s="52"/>
      <c r="JG99" s="52"/>
      <c r="JH99" s="52"/>
      <c r="JI99" s="52"/>
      <c r="JJ99" s="52"/>
      <c r="JK99" s="52"/>
      <c r="JL99" s="52"/>
      <c r="JM99" s="52"/>
      <c r="JN99" s="52"/>
      <c r="JO99" s="52"/>
      <c r="JP99" s="52"/>
      <c r="JQ99" s="52"/>
      <c r="JR99" s="52"/>
      <c r="JS99" s="52"/>
      <c r="JT99" s="52"/>
      <c r="JU99" s="52"/>
      <c r="JV99" s="52"/>
      <c r="JW99" s="52"/>
      <c r="JX99" s="52"/>
      <c r="JY99" s="52"/>
      <c r="JZ99" s="52"/>
      <c r="KA99" s="52"/>
      <c r="KB99" s="52"/>
      <c r="KC99" s="52"/>
      <c r="KD99" s="52"/>
      <c r="KE99" s="52"/>
      <c r="KF99" s="52"/>
      <c r="KG99" s="52"/>
      <c r="KH99" s="52"/>
      <c r="KI99" s="52"/>
      <c r="KJ99" s="52"/>
      <c r="KK99" s="52"/>
      <c r="KL99" s="52"/>
      <c r="KM99" s="52"/>
      <c r="KN99" s="52"/>
      <c r="KO99" s="52"/>
      <c r="KP99" s="52"/>
      <c r="KQ99" s="52"/>
      <c r="KR99" s="52"/>
      <c r="KS99" s="52"/>
      <c r="KT99" s="52"/>
      <c r="KU99" s="52"/>
      <c r="KV99" s="52"/>
      <c r="KW99" s="52"/>
      <c r="KX99" s="52"/>
      <c r="KY99" s="52"/>
      <c r="KZ99" s="52"/>
      <c r="LA99" s="52"/>
      <c r="LB99" s="52"/>
      <c r="LC99" s="52"/>
      <c r="LD99" s="52"/>
      <c r="LE99" s="52"/>
      <c r="LF99" s="52"/>
      <c r="LG99" s="52"/>
      <c r="LH99" s="52"/>
      <c r="LI99" s="52"/>
      <c r="LJ99" s="52"/>
      <c r="LK99" s="52"/>
      <c r="LL99" s="52"/>
      <c r="LM99" s="52"/>
      <c r="LN99" s="52"/>
      <c r="LO99" s="52"/>
      <c r="LP99" s="52"/>
      <c r="LQ99" s="52"/>
      <c r="LR99" s="52"/>
      <c r="LS99" s="52"/>
      <c r="LT99" s="52"/>
      <c r="LU99" s="52"/>
      <c r="LV99" s="52"/>
      <c r="LW99" s="52"/>
      <c r="LX99" s="52"/>
      <c r="LY99" s="52"/>
      <c r="LZ99" s="52"/>
      <c r="MA99" s="52"/>
      <c r="MB99" s="52"/>
      <c r="MC99" s="52"/>
      <c r="MD99" s="52"/>
      <c r="ME99" s="52"/>
      <c r="MF99" s="52"/>
      <c r="MG99" s="52"/>
      <c r="MH99" s="52"/>
      <c r="MI99" s="52"/>
      <c r="MJ99" s="52"/>
      <c r="MK99" s="52"/>
      <c r="ML99" s="52"/>
      <c r="MM99" s="52"/>
      <c r="MN99" s="52"/>
      <c r="MO99" s="52"/>
      <c r="MP99" s="52"/>
      <c r="MQ99" s="52"/>
      <c r="MR99" s="52"/>
      <c r="MS99" s="52"/>
      <c r="MT99" s="52"/>
      <c r="MU99" s="52"/>
      <c r="MV99" s="52"/>
      <c r="MW99" s="52"/>
      <c r="MX99" s="52"/>
      <c r="MY99" s="52"/>
      <c r="MZ99" s="52"/>
      <c r="NA99" s="52"/>
      <c r="NB99" s="52"/>
      <c r="NC99" s="52"/>
      <c r="ND99" s="52"/>
      <c r="NE99" s="52"/>
      <c r="NF99" s="52"/>
    </row>
    <row r="100" spans="1:370">
      <c r="A100" s="63">
        <v>1</v>
      </c>
      <c r="B100" s="241">
        <f t="shared" ref="B100:L100" si="58">B8</f>
        <v>0</v>
      </c>
      <c r="C100" s="241" t="str">
        <f t="shared" si="58"/>
        <v/>
      </c>
      <c r="D100" s="241">
        <f t="shared" si="58"/>
        <v>0</v>
      </c>
      <c r="E100" s="241" t="str">
        <f t="shared" si="58"/>
        <v/>
      </c>
      <c r="F100" s="242">
        <f t="shared" si="58"/>
        <v>0</v>
      </c>
      <c r="G100" s="241">
        <f t="shared" si="58"/>
        <v>0</v>
      </c>
      <c r="H100" s="243">
        <f t="shared" si="58"/>
        <v>0</v>
      </c>
      <c r="I100" s="243">
        <f t="shared" si="58"/>
        <v>0</v>
      </c>
      <c r="J100" s="244">
        <f t="shared" si="58"/>
        <v>0</v>
      </c>
      <c r="K100" s="241">
        <f t="shared" si="58"/>
        <v>0</v>
      </c>
      <c r="L100" s="73" t="str">
        <f t="shared" si="58"/>
        <v/>
      </c>
      <c r="M100" s="245" t="str">
        <f t="shared" ref="M100:M131" si="59">IFERROR((M8*$L8),"")</f>
        <v/>
      </c>
      <c r="N100" s="245" t="str">
        <f t="shared" ref="N100:BU104" si="60">IFERROR((N8*$L8),"")</f>
        <v/>
      </c>
      <c r="O100" s="245" t="str">
        <f t="shared" si="60"/>
        <v/>
      </c>
      <c r="P100" s="245" t="str">
        <f t="shared" si="60"/>
        <v/>
      </c>
      <c r="Q100" s="245" t="str">
        <f t="shared" si="60"/>
        <v/>
      </c>
      <c r="R100" s="245" t="str">
        <f t="shared" si="60"/>
        <v/>
      </c>
      <c r="S100" s="245" t="str">
        <f t="shared" si="60"/>
        <v/>
      </c>
      <c r="T100" s="245" t="str">
        <f t="shared" si="60"/>
        <v/>
      </c>
      <c r="U100" s="245" t="str">
        <f t="shared" si="60"/>
        <v/>
      </c>
      <c r="V100" s="245" t="str">
        <f t="shared" si="60"/>
        <v/>
      </c>
      <c r="W100" s="245" t="str">
        <f t="shared" si="60"/>
        <v/>
      </c>
      <c r="X100" s="245" t="str">
        <f t="shared" si="60"/>
        <v/>
      </c>
      <c r="Y100" s="245" t="str">
        <f t="shared" si="60"/>
        <v/>
      </c>
      <c r="Z100" s="245" t="str">
        <f t="shared" si="60"/>
        <v/>
      </c>
      <c r="AA100" s="245" t="str">
        <f t="shared" si="60"/>
        <v/>
      </c>
      <c r="AB100" s="245" t="str">
        <f t="shared" si="60"/>
        <v/>
      </c>
      <c r="AC100" s="245" t="str">
        <f t="shared" si="60"/>
        <v/>
      </c>
      <c r="AD100" s="245" t="str">
        <f t="shared" si="60"/>
        <v/>
      </c>
      <c r="AE100" s="245" t="str">
        <f t="shared" si="60"/>
        <v/>
      </c>
      <c r="AF100" s="245" t="str">
        <f t="shared" si="60"/>
        <v/>
      </c>
      <c r="AG100" s="245" t="str">
        <f t="shared" si="60"/>
        <v/>
      </c>
      <c r="AH100" s="245" t="str">
        <f t="shared" si="60"/>
        <v/>
      </c>
      <c r="AI100" s="245" t="str">
        <f t="shared" si="60"/>
        <v/>
      </c>
      <c r="AJ100" s="245" t="str">
        <f t="shared" si="60"/>
        <v/>
      </c>
      <c r="AK100" s="245" t="str">
        <f t="shared" si="60"/>
        <v/>
      </c>
      <c r="AL100" s="245" t="str">
        <f t="shared" si="60"/>
        <v/>
      </c>
      <c r="AM100" s="245" t="str">
        <f t="shared" si="60"/>
        <v/>
      </c>
      <c r="AN100" s="245" t="str">
        <f t="shared" si="60"/>
        <v/>
      </c>
      <c r="AO100" s="245" t="str">
        <f t="shared" si="60"/>
        <v/>
      </c>
      <c r="AP100" s="245" t="str">
        <f t="shared" si="60"/>
        <v/>
      </c>
      <c r="AQ100" s="245" t="str">
        <f t="shared" si="60"/>
        <v/>
      </c>
      <c r="AR100" s="245" t="str">
        <f t="shared" si="60"/>
        <v/>
      </c>
      <c r="AS100" s="245" t="str">
        <f t="shared" si="60"/>
        <v/>
      </c>
      <c r="AT100" s="245" t="str">
        <f t="shared" si="60"/>
        <v/>
      </c>
      <c r="AU100" s="245" t="str">
        <f t="shared" si="60"/>
        <v/>
      </c>
      <c r="AV100" s="245" t="str">
        <f t="shared" si="60"/>
        <v/>
      </c>
      <c r="AW100" s="245" t="str">
        <f t="shared" si="60"/>
        <v/>
      </c>
      <c r="AX100" s="245" t="str">
        <f t="shared" si="60"/>
        <v/>
      </c>
      <c r="AY100" s="245" t="str">
        <f t="shared" si="60"/>
        <v/>
      </c>
      <c r="AZ100" s="245" t="str">
        <f t="shared" si="60"/>
        <v/>
      </c>
      <c r="BA100" s="245" t="str">
        <f t="shared" si="60"/>
        <v/>
      </c>
      <c r="BB100" s="245" t="str">
        <f t="shared" si="60"/>
        <v/>
      </c>
      <c r="BC100" s="245" t="str">
        <f t="shared" si="60"/>
        <v/>
      </c>
      <c r="BD100" s="245" t="str">
        <f t="shared" si="60"/>
        <v/>
      </c>
      <c r="BE100" s="245" t="str">
        <f t="shared" si="60"/>
        <v/>
      </c>
      <c r="BF100" s="245" t="str">
        <f t="shared" si="60"/>
        <v/>
      </c>
      <c r="BG100" s="245" t="str">
        <f t="shared" si="60"/>
        <v/>
      </c>
      <c r="BH100" s="245" t="str">
        <f t="shared" si="60"/>
        <v/>
      </c>
      <c r="BI100" s="245" t="str">
        <f t="shared" si="60"/>
        <v/>
      </c>
      <c r="BJ100" s="245" t="str">
        <f t="shared" si="60"/>
        <v/>
      </c>
      <c r="BK100" s="245" t="str">
        <f t="shared" si="60"/>
        <v/>
      </c>
      <c r="BL100" s="245" t="str">
        <f t="shared" si="60"/>
        <v/>
      </c>
      <c r="BM100" s="245" t="str">
        <f t="shared" si="60"/>
        <v/>
      </c>
      <c r="BN100" s="245" t="str">
        <f t="shared" si="60"/>
        <v/>
      </c>
      <c r="BO100" s="245" t="str">
        <f t="shared" si="60"/>
        <v/>
      </c>
      <c r="BP100" s="245" t="str">
        <f t="shared" si="60"/>
        <v/>
      </c>
      <c r="BQ100" s="245" t="str">
        <f t="shared" si="60"/>
        <v/>
      </c>
      <c r="BR100" s="245" t="str">
        <f t="shared" si="60"/>
        <v/>
      </c>
      <c r="BS100" s="245" t="str">
        <f t="shared" si="60"/>
        <v/>
      </c>
      <c r="BT100" s="245" t="str">
        <f t="shared" si="60"/>
        <v/>
      </c>
      <c r="BU100" s="245" t="str">
        <f t="shared" si="60"/>
        <v/>
      </c>
      <c r="BV100" s="246"/>
      <c r="BW100" s="246">
        <f>SUMPRODUCT(  N( $M$98:$BU$98 &gt;= BW$98), N( $M$99:$BU$99 &lt;= BW$99 ), $M100:$BU100 )</f>
        <v>0</v>
      </c>
      <c r="BX100" s="246">
        <f>SUMPRODUCT(  N( $M$98:$BU$98 &gt;= BX$98), N( $M$99:$BU$99 &lt;= BX$99 ), $M100:$BU100 )</f>
        <v>0</v>
      </c>
      <c r="BY100" s="246">
        <f>SUMPRODUCT(  N( $M$98:$BU$98 &gt;= BY$98), N( $M$99:$BU$99 &lt;= BY$99 ), $M100:$BU100 )</f>
        <v>0</v>
      </c>
      <c r="BZ100" s="246">
        <f>SUMPRODUCT(  N( $M$98:$BU$98 &gt;= BZ$98), N( $M$99:$BU$99 &lt;= BZ$99 ), $M100:$BU100 )</f>
        <v>0</v>
      </c>
      <c r="CA100" s="246">
        <f>SUMPRODUCT(  N( $M$98:$BU$98 &gt;= CA$98), N( $M$99:$BU$99 &lt;= CA$99 ), $M100:$BU100 )</f>
        <v>0</v>
      </c>
      <c r="CB100" s="246">
        <f t="shared" ref="CB100:CB163" si="61">SUMPRODUCT(  N( $M$98:$BU$98 &gt;= CB$98), N( $M$99:$BU$99 &lt;= CB$99 ), $M100:$BU100 )</f>
        <v>0</v>
      </c>
      <c r="CD100" s="246">
        <f t="shared" ref="CD100:CD105" si="62">SUM(BW100:CB100)</f>
        <v>0</v>
      </c>
      <c r="CE100" s="52"/>
      <c r="CF100" s="52"/>
      <c r="CG100" s="52"/>
      <c r="CH100" s="52"/>
      <c r="CI100" s="52"/>
      <c r="CJ100" s="52"/>
      <c r="CK100" s="52"/>
      <c r="CL100" s="52"/>
      <c r="CM100" s="239"/>
      <c r="CN100" s="239"/>
      <c r="CO100" s="239"/>
      <c r="CP100" s="239"/>
      <c r="CQ100" s="239"/>
      <c r="CR100" s="240">
        <f t="shared" si="55"/>
        <v>0</v>
      </c>
      <c r="CS100" s="240">
        <f t="shared" si="56"/>
        <v>0</v>
      </c>
      <c r="CT100" s="240">
        <f t="shared" si="57"/>
        <v>0</v>
      </c>
      <c r="CU100" s="240">
        <f t="shared" ref="CU100:CU163" si="63">BW100</f>
        <v>0</v>
      </c>
      <c r="CV100" s="240">
        <f t="shared" ref="CV100:CV163" si="64">BX100</f>
        <v>0</v>
      </c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  <c r="IW100" s="52"/>
      <c r="IX100" s="52"/>
      <c r="IY100" s="52"/>
      <c r="IZ100" s="52"/>
      <c r="JA100" s="52"/>
      <c r="JB100" s="52"/>
      <c r="JC100" s="52"/>
      <c r="JD100" s="52"/>
      <c r="JE100" s="52"/>
      <c r="JF100" s="52"/>
      <c r="JG100" s="52"/>
      <c r="JH100" s="52"/>
      <c r="JI100" s="52"/>
      <c r="JJ100" s="52"/>
      <c r="JK100" s="52"/>
      <c r="JL100" s="52"/>
      <c r="JM100" s="52"/>
      <c r="JN100" s="52"/>
      <c r="JO100" s="52"/>
      <c r="JP100" s="52"/>
      <c r="JQ100" s="52"/>
      <c r="JR100" s="52"/>
      <c r="JS100" s="52"/>
      <c r="JT100" s="52"/>
      <c r="JU100" s="52"/>
      <c r="JV100" s="52"/>
      <c r="JW100" s="52"/>
      <c r="JX100" s="52"/>
      <c r="JY100" s="52"/>
      <c r="JZ100" s="52"/>
      <c r="KA100" s="52"/>
      <c r="KB100" s="52"/>
      <c r="KC100" s="52"/>
      <c r="KD100" s="52"/>
      <c r="KE100" s="52"/>
      <c r="KF100" s="52"/>
      <c r="KG100" s="52"/>
      <c r="KH100" s="52"/>
      <c r="KI100" s="52"/>
      <c r="KJ100" s="52"/>
      <c r="KK100" s="52"/>
      <c r="KL100" s="52"/>
      <c r="KM100" s="52"/>
      <c r="KN100" s="52"/>
      <c r="KO100" s="52"/>
      <c r="KP100" s="52"/>
      <c r="KQ100" s="52"/>
      <c r="KR100" s="52"/>
      <c r="KS100" s="52"/>
      <c r="KT100" s="52"/>
      <c r="KU100" s="52"/>
      <c r="KV100" s="52"/>
      <c r="KW100" s="52"/>
      <c r="KX100" s="52"/>
      <c r="KY100" s="52"/>
      <c r="KZ100" s="52"/>
      <c r="LA100" s="52"/>
      <c r="LB100" s="52"/>
      <c r="LC100" s="52"/>
      <c r="LD100" s="52"/>
      <c r="LE100" s="52"/>
      <c r="LF100" s="52"/>
      <c r="LG100" s="52"/>
      <c r="LH100" s="52"/>
      <c r="LI100" s="52"/>
      <c r="LJ100" s="52"/>
      <c r="LK100" s="52"/>
      <c r="LL100" s="52"/>
      <c r="LM100" s="52"/>
      <c r="LN100" s="52"/>
      <c r="LO100" s="52"/>
      <c r="LP100" s="52"/>
      <c r="LQ100" s="52"/>
      <c r="LR100" s="52"/>
      <c r="LS100" s="52"/>
      <c r="LT100" s="52"/>
      <c r="LU100" s="52"/>
      <c r="LV100" s="52"/>
      <c r="LW100" s="52"/>
      <c r="LX100" s="52"/>
      <c r="LY100" s="52"/>
      <c r="LZ100" s="52"/>
      <c r="MA100" s="52"/>
      <c r="MB100" s="52"/>
      <c r="MC100" s="52"/>
      <c r="MD100" s="52"/>
      <c r="ME100" s="52"/>
      <c r="MF100" s="52"/>
      <c r="MG100" s="52"/>
      <c r="MH100" s="52"/>
      <c r="MI100" s="52"/>
      <c r="MJ100" s="52"/>
      <c r="MK100" s="52"/>
      <c r="ML100" s="52"/>
      <c r="MM100" s="52"/>
      <c r="MN100" s="52"/>
      <c r="MO100" s="52"/>
      <c r="MP100" s="52"/>
      <c r="MQ100" s="52"/>
      <c r="MR100" s="52"/>
      <c r="MS100" s="52"/>
      <c r="MT100" s="52"/>
      <c r="MU100" s="52"/>
      <c r="MV100" s="52"/>
      <c r="MW100" s="52"/>
      <c r="MX100" s="52"/>
      <c r="MY100" s="52"/>
      <c r="MZ100" s="52"/>
      <c r="NA100" s="52"/>
      <c r="NB100" s="52"/>
      <c r="NC100" s="52"/>
      <c r="ND100" s="52"/>
      <c r="NE100" s="52"/>
      <c r="NF100" s="52"/>
    </row>
    <row r="101" spans="1:370">
      <c r="A101" s="63">
        <v>2</v>
      </c>
      <c r="B101" s="241">
        <f t="shared" ref="B101:C116" si="65">B9</f>
        <v>0</v>
      </c>
      <c r="C101" s="241" t="str">
        <f t="shared" si="65"/>
        <v/>
      </c>
      <c r="D101" s="241">
        <f t="shared" ref="D101:L101" si="66">D9</f>
        <v>0</v>
      </c>
      <c r="E101" s="241" t="str">
        <f t="shared" si="66"/>
        <v/>
      </c>
      <c r="F101" s="242">
        <f t="shared" si="66"/>
        <v>0</v>
      </c>
      <c r="G101" s="241">
        <f t="shared" si="66"/>
        <v>0</v>
      </c>
      <c r="H101" s="243">
        <f t="shared" si="66"/>
        <v>0</v>
      </c>
      <c r="I101" s="243">
        <f t="shared" si="66"/>
        <v>0</v>
      </c>
      <c r="J101" s="244">
        <f t="shared" si="66"/>
        <v>0</v>
      </c>
      <c r="K101" s="241">
        <f t="shared" si="66"/>
        <v>0</v>
      </c>
      <c r="L101" s="73" t="str">
        <f t="shared" si="66"/>
        <v/>
      </c>
      <c r="M101" s="245" t="str">
        <f t="shared" si="59"/>
        <v/>
      </c>
      <c r="N101" s="245" t="str">
        <f t="shared" ref="N101:AB101" si="67">IFERROR((N9*$L9),"")</f>
        <v/>
      </c>
      <c r="O101" s="245" t="str">
        <f t="shared" si="67"/>
        <v/>
      </c>
      <c r="P101" s="245" t="str">
        <f t="shared" si="67"/>
        <v/>
      </c>
      <c r="Q101" s="245" t="str">
        <f t="shared" si="67"/>
        <v/>
      </c>
      <c r="R101" s="245" t="str">
        <f t="shared" si="67"/>
        <v/>
      </c>
      <c r="S101" s="245" t="str">
        <f t="shared" si="67"/>
        <v/>
      </c>
      <c r="T101" s="245" t="str">
        <f t="shared" si="67"/>
        <v/>
      </c>
      <c r="U101" s="245" t="str">
        <f t="shared" si="67"/>
        <v/>
      </c>
      <c r="V101" s="245" t="str">
        <f t="shared" si="67"/>
        <v/>
      </c>
      <c r="W101" s="245" t="str">
        <f t="shared" si="67"/>
        <v/>
      </c>
      <c r="X101" s="245" t="str">
        <f t="shared" si="67"/>
        <v/>
      </c>
      <c r="Y101" s="245" t="str">
        <f t="shared" si="67"/>
        <v/>
      </c>
      <c r="Z101" s="245" t="str">
        <f t="shared" si="67"/>
        <v/>
      </c>
      <c r="AA101" s="245" t="str">
        <f t="shared" si="67"/>
        <v/>
      </c>
      <c r="AB101" s="245" t="str">
        <f t="shared" si="67"/>
        <v/>
      </c>
      <c r="AC101" s="245" t="str">
        <f t="shared" si="60"/>
        <v/>
      </c>
      <c r="AD101" s="245" t="str">
        <f t="shared" si="60"/>
        <v/>
      </c>
      <c r="AE101" s="245" t="str">
        <f t="shared" si="60"/>
        <v/>
      </c>
      <c r="AF101" s="245" t="str">
        <f t="shared" si="60"/>
        <v/>
      </c>
      <c r="AG101" s="245" t="str">
        <f t="shared" si="60"/>
        <v/>
      </c>
      <c r="AH101" s="245" t="str">
        <f t="shared" si="60"/>
        <v/>
      </c>
      <c r="AI101" s="245" t="str">
        <f t="shared" si="60"/>
        <v/>
      </c>
      <c r="AJ101" s="245" t="str">
        <f t="shared" si="60"/>
        <v/>
      </c>
      <c r="AK101" s="245" t="str">
        <f t="shared" si="60"/>
        <v/>
      </c>
      <c r="AL101" s="245" t="str">
        <f t="shared" si="60"/>
        <v/>
      </c>
      <c r="AM101" s="245" t="str">
        <f t="shared" si="60"/>
        <v/>
      </c>
      <c r="AN101" s="245" t="str">
        <f t="shared" si="60"/>
        <v/>
      </c>
      <c r="AO101" s="245" t="str">
        <f t="shared" si="60"/>
        <v/>
      </c>
      <c r="AP101" s="245" t="str">
        <f t="shared" si="60"/>
        <v/>
      </c>
      <c r="AQ101" s="245" t="str">
        <f t="shared" si="60"/>
        <v/>
      </c>
      <c r="AR101" s="245" t="str">
        <f t="shared" si="60"/>
        <v/>
      </c>
      <c r="AS101" s="245" t="str">
        <f t="shared" si="60"/>
        <v/>
      </c>
      <c r="AT101" s="245" t="str">
        <f t="shared" si="60"/>
        <v/>
      </c>
      <c r="AU101" s="245" t="str">
        <f t="shared" si="60"/>
        <v/>
      </c>
      <c r="AV101" s="245" t="str">
        <f t="shared" si="60"/>
        <v/>
      </c>
      <c r="AW101" s="245" t="str">
        <f t="shared" si="60"/>
        <v/>
      </c>
      <c r="AX101" s="245" t="str">
        <f t="shared" si="60"/>
        <v/>
      </c>
      <c r="AY101" s="245" t="str">
        <f t="shared" si="60"/>
        <v/>
      </c>
      <c r="AZ101" s="245" t="str">
        <f t="shared" si="60"/>
        <v/>
      </c>
      <c r="BA101" s="245" t="str">
        <f t="shared" si="60"/>
        <v/>
      </c>
      <c r="BB101" s="245" t="str">
        <f t="shared" si="60"/>
        <v/>
      </c>
      <c r="BC101" s="245" t="str">
        <f t="shared" si="60"/>
        <v/>
      </c>
      <c r="BD101" s="245" t="str">
        <f t="shared" si="60"/>
        <v/>
      </c>
      <c r="BE101" s="245" t="str">
        <f t="shared" si="60"/>
        <v/>
      </c>
      <c r="BF101" s="245" t="str">
        <f t="shared" si="60"/>
        <v/>
      </c>
      <c r="BG101" s="245" t="str">
        <f t="shared" si="60"/>
        <v/>
      </c>
      <c r="BH101" s="245" t="str">
        <f t="shared" si="60"/>
        <v/>
      </c>
      <c r="BI101" s="245" t="str">
        <f t="shared" si="60"/>
        <v/>
      </c>
      <c r="BJ101" s="245" t="str">
        <f t="shared" si="60"/>
        <v/>
      </c>
      <c r="BK101" s="245" t="str">
        <f t="shared" si="60"/>
        <v/>
      </c>
      <c r="BL101" s="245" t="str">
        <f t="shared" si="60"/>
        <v/>
      </c>
      <c r="BM101" s="245" t="str">
        <f t="shared" si="60"/>
        <v/>
      </c>
      <c r="BN101" s="245" t="str">
        <f t="shared" si="60"/>
        <v/>
      </c>
      <c r="BO101" s="245" t="str">
        <f t="shared" si="60"/>
        <v/>
      </c>
      <c r="BP101" s="245" t="str">
        <f t="shared" si="60"/>
        <v/>
      </c>
      <c r="BQ101" s="245" t="str">
        <f t="shared" si="60"/>
        <v/>
      </c>
      <c r="BR101" s="245" t="str">
        <f t="shared" si="60"/>
        <v/>
      </c>
      <c r="BS101" s="245" t="str">
        <f t="shared" si="60"/>
        <v/>
      </c>
      <c r="BT101" s="245" t="str">
        <f t="shared" si="60"/>
        <v/>
      </c>
      <c r="BU101" s="245" t="str">
        <f t="shared" si="60"/>
        <v/>
      </c>
      <c r="BV101" s="246">
        <f t="shared" ref="BV101:BV132" si="68">B101</f>
        <v>0</v>
      </c>
      <c r="BW101" s="246">
        <f t="shared" ref="BW101:CA120" si="69">SUMPRODUCT(  N( $M$98:$BU$98 &gt;= BW$98), N( $M$99:$BU$99 &lt;= BW$99 ), $M101:$BU101 )</f>
        <v>0</v>
      </c>
      <c r="BX101" s="246">
        <f t="shared" si="69"/>
        <v>0</v>
      </c>
      <c r="BY101" s="246">
        <f t="shared" si="69"/>
        <v>0</v>
      </c>
      <c r="BZ101" s="246">
        <f t="shared" si="69"/>
        <v>0</v>
      </c>
      <c r="CA101" s="246">
        <f t="shared" si="69"/>
        <v>0</v>
      </c>
      <c r="CB101" s="246">
        <f t="shared" si="61"/>
        <v>0</v>
      </c>
      <c r="CC101" s="246">
        <f t="shared" ref="CC101:CC116" si="70">B101</f>
        <v>0</v>
      </c>
      <c r="CD101" s="246">
        <f t="shared" si="62"/>
        <v>0</v>
      </c>
      <c r="CE101" s="52"/>
      <c r="CF101" s="52"/>
      <c r="CG101" s="52"/>
      <c r="CH101" s="52"/>
      <c r="CI101" s="52"/>
      <c r="CJ101" s="52"/>
      <c r="CK101" s="52"/>
      <c r="CL101" s="52"/>
      <c r="CM101" s="239"/>
      <c r="CN101" s="239"/>
      <c r="CO101" s="239"/>
      <c r="CP101" s="239"/>
      <c r="CQ101" s="239"/>
      <c r="CR101" s="240">
        <f t="shared" si="55"/>
        <v>0</v>
      </c>
      <c r="CS101" s="240">
        <f t="shared" si="56"/>
        <v>0</v>
      </c>
      <c r="CT101" s="240">
        <f t="shared" si="57"/>
        <v>0</v>
      </c>
      <c r="CU101" s="240">
        <f t="shared" si="63"/>
        <v>0</v>
      </c>
      <c r="CV101" s="240">
        <f t="shared" si="64"/>
        <v>0</v>
      </c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  <c r="IW101" s="52"/>
      <c r="IX101" s="52"/>
      <c r="IY101" s="52"/>
      <c r="IZ101" s="52"/>
      <c r="JA101" s="52"/>
      <c r="JB101" s="52"/>
      <c r="JC101" s="52"/>
      <c r="JD101" s="52"/>
      <c r="JE101" s="52"/>
      <c r="JF101" s="52"/>
      <c r="JG101" s="52"/>
      <c r="JH101" s="52"/>
      <c r="JI101" s="52"/>
      <c r="JJ101" s="52"/>
      <c r="JK101" s="52"/>
      <c r="JL101" s="52"/>
      <c r="JM101" s="52"/>
      <c r="JN101" s="52"/>
      <c r="JO101" s="52"/>
      <c r="JP101" s="52"/>
      <c r="JQ101" s="52"/>
      <c r="JR101" s="52"/>
      <c r="JS101" s="52"/>
      <c r="JT101" s="52"/>
      <c r="JU101" s="52"/>
      <c r="JV101" s="52"/>
      <c r="JW101" s="52"/>
      <c r="JX101" s="52"/>
      <c r="JY101" s="52"/>
      <c r="JZ101" s="52"/>
      <c r="KA101" s="52"/>
      <c r="KB101" s="52"/>
      <c r="KC101" s="52"/>
      <c r="KD101" s="52"/>
      <c r="KE101" s="52"/>
      <c r="KF101" s="52"/>
      <c r="KG101" s="52"/>
      <c r="KH101" s="52"/>
      <c r="KI101" s="52"/>
      <c r="KJ101" s="52"/>
      <c r="KK101" s="52"/>
      <c r="KL101" s="52"/>
      <c r="KM101" s="52"/>
      <c r="KN101" s="52"/>
      <c r="KO101" s="52"/>
      <c r="KP101" s="52"/>
      <c r="KQ101" s="52"/>
      <c r="KR101" s="52"/>
      <c r="KS101" s="52"/>
      <c r="KT101" s="52"/>
      <c r="KU101" s="52"/>
      <c r="KV101" s="52"/>
      <c r="KW101" s="52"/>
      <c r="KX101" s="52"/>
      <c r="KY101" s="52"/>
      <c r="KZ101" s="52"/>
      <c r="LA101" s="52"/>
      <c r="LB101" s="52"/>
      <c r="LC101" s="52"/>
      <c r="LD101" s="52"/>
      <c r="LE101" s="52"/>
      <c r="LF101" s="52"/>
      <c r="LG101" s="52"/>
      <c r="LH101" s="52"/>
      <c r="LI101" s="52"/>
      <c r="LJ101" s="52"/>
      <c r="LK101" s="52"/>
      <c r="LL101" s="52"/>
      <c r="LM101" s="52"/>
      <c r="LN101" s="52"/>
      <c r="LO101" s="52"/>
      <c r="LP101" s="52"/>
      <c r="LQ101" s="52"/>
      <c r="LR101" s="52"/>
      <c r="LS101" s="52"/>
      <c r="LT101" s="52"/>
      <c r="LU101" s="52"/>
      <c r="LV101" s="52"/>
      <c r="LW101" s="52"/>
      <c r="LX101" s="52"/>
      <c r="LY101" s="52"/>
      <c r="LZ101" s="52"/>
      <c r="MA101" s="52"/>
      <c r="MB101" s="52"/>
      <c r="MC101" s="52"/>
      <c r="MD101" s="52"/>
      <c r="ME101" s="52"/>
      <c r="MF101" s="52"/>
      <c r="MG101" s="52"/>
      <c r="MH101" s="52"/>
      <c r="MI101" s="52"/>
      <c r="MJ101" s="52"/>
      <c r="MK101" s="52"/>
      <c r="ML101" s="52"/>
      <c r="MM101" s="52"/>
      <c r="MN101" s="52"/>
      <c r="MO101" s="52"/>
      <c r="MP101" s="52"/>
      <c r="MQ101" s="52"/>
      <c r="MR101" s="52"/>
      <c r="MS101" s="52"/>
      <c r="MT101" s="52"/>
      <c r="MU101" s="52"/>
      <c r="MV101" s="52"/>
      <c r="MW101" s="52"/>
      <c r="MX101" s="52"/>
      <c r="MY101" s="52"/>
      <c r="MZ101" s="52"/>
      <c r="NA101" s="52"/>
      <c r="NB101" s="52"/>
      <c r="NC101" s="52"/>
      <c r="ND101" s="52"/>
      <c r="NE101" s="52"/>
      <c r="NF101" s="52"/>
    </row>
    <row r="102" spans="1:370">
      <c r="A102" s="63">
        <v>3</v>
      </c>
      <c r="B102" s="241">
        <f t="shared" si="65"/>
        <v>0</v>
      </c>
      <c r="C102" s="241" t="str">
        <f t="shared" si="65"/>
        <v/>
      </c>
      <c r="D102" s="241">
        <f t="shared" ref="D102:L102" si="71">D10</f>
        <v>0</v>
      </c>
      <c r="E102" s="241" t="str">
        <f t="shared" si="71"/>
        <v/>
      </c>
      <c r="F102" s="242">
        <f t="shared" si="71"/>
        <v>0</v>
      </c>
      <c r="G102" s="241">
        <f t="shared" si="71"/>
        <v>0</v>
      </c>
      <c r="H102" s="243">
        <f t="shared" si="71"/>
        <v>0</v>
      </c>
      <c r="I102" s="243">
        <f t="shared" si="71"/>
        <v>0</v>
      </c>
      <c r="J102" s="244">
        <f t="shared" si="71"/>
        <v>0</v>
      </c>
      <c r="K102" s="241">
        <f t="shared" si="71"/>
        <v>0</v>
      </c>
      <c r="L102" s="73" t="str">
        <f t="shared" si="71"/>
        <v/>
      </c>
      <c r="M102" s="245" t="str">
        <f t="shared" si="59"/>
        <v/>
      </c>
      <c r="N102" s="245" t="str">
        <f t="shared" si="60"/>
        <v/>
      </c>
      <c r="O102" s="245" t="str">
        <f t="shared" si="60"/>
        <v/>
      </c>
      <c r="P102" s="245" t="str">
        <f t="shared" si="60"/>
        <v/>
      </c>
      <c r="Q102" s="245" t="str">
        <f t="shared" si="60"/>
        <v/>
      </c>
      <c r="R102" s="245" t="str">
        <f t="shared" si="60"/>
        <v/>
      </c>
      <c r="S102" s="245" t="str">
        <f t="shared" si="60"/>
        <v/>
      </c>
      <c r="T102" s="245" t="str">
        <f t="shared" si="60"/>
        <v/>
      </c>
      <c r="U102" s="245" t="str">
        <f t="shared" si="60"/>
        <v/>
      </c>
      <c r="V102" s="245" t="str">
        <f t="shared" si="60"/>
        <v/>
      </c>
      <c r="W102" s="245" t="str">
        <f t="shared" si="60"/>
        <v/>
      </c>
      <c r="X102" s="245" t="str">
        <f t="shared" si="60"/>
        <v/>
      </c>
      <c r="Y102" s="245" t="str">
        <f t="shared" si="60"/>
        <v/>
      </c>
      <c r="Z102" s="245" t="str">
        <f t="shared" si="60"/>
        <v/>
      </c>
      <c r="AA102" s="245" t="str">
        <f t="shared" si="60"/>
        <v/>
      </c>
      <c r="AB102" s="245" t="str">
        <f t="shared" si="60"/>
        <v/>
      </c>
      <c r="AC102" s="245" t="str">
        <f t="shared" si="60"/>
        <v/>
      </c>
      <c r="AD102" s="245" t="str">
        <f t="shared" si="60"/>
        <v/>
      </c>
      <c r="AE102" s="245" t="str">
        <f t="shared" si="60"/>
        <v/>
      </c>
      <c r="AF102" s="245" t="str">
        <f t="shared" si="60"/>
        <v/>
      </c>
      <c r="AG102" s="245" t="str">
        <f t="shared" si="60"/>
        <v/>
      </c>
      <c r="AH102" s="245" t="str">
        <f t="shared" si="60"/>
        <v/>
      </c>
      <c r="AI102" s="245" t="str">
        <f t="shared" si="60"/>
        <v/>
      </c>
      <c r="AJ102" s="245" t="str">
        <f t="shared" si="60"/>
        <v/>
      </c>
      <c r="AK102" s="245" t="str">
        <f t="shared" si="60"/>
        <v/>
      </c>
      <c r="AL102" s="245" t="str">
        <f t="shared" si="60"/>
        <v/>
      </c>
      <c r="AM102" s="245" t="str">
        <f t="shared" si="60"/>
        <v/>
      </c>
      <c r="AN102" s="245" t="str">
        <f t="shared" si="60"/>
        <v/>
      </c>
      <c r="AO102" s="245" t="str">
        <f t="shared" si="60"/>
        <v/>
      </c>
      <c r="AP102" s="245" t="str">
        <f t="shared" si="60"/>
        <v/>
      </c>
      <c r="AQ102" s="245" t="str">
        <f t="shared" si="60"/>
        <v/>
      </c>
      <c r="AR102" s="245" t="str">
        <f t="shared" si="60"/>
        <v/>
      </c>
      <c r="AS102" s="245" t="str">
        <f t="shared" si="60"/>
        <v/>
      </c>
      <c r="AT102" s="245" t="str">
        <f t="shared" si="60"/>
        <v/>
      </c>
      <c r="AU102" s="245" t="str">
        <f t="shared" si="60"/>
        <v/>
      </c>
      <c r="AV102" s="245" t="str">
        <f t="shared" si="60"/>
        <v/>
      </c>
      <c r="AW102" s="245" t="str">
        <f t="shared" si="60"/>
        <v/>
      </c>
      <c r="AX102" s="245" t="str">
        <f t="shared" si="60"/>
        <v/>
      </c>
      <c r="AY102" s="245" t="str">
        <f t="shared" si="60"/>
        <v/>
      </c>
      <c r="AZ102" s="245" t="str">
        <f t="shared" si="60"/>
        <v/>
      </c>
      <c r="BA102" s="245" t="str">
        <f t="shared" si="60"/>
        <v/>
      </c>
      <c r="BB102" s="245" t="str">
        <f t="shared" si="60"/>
        <v/>
      </c>
      <c r="BC102" s="245" t="str">
        <f t="shared" si="60"/>
        <v/>
      </c>
      <c r="BD102" s="245" t="str">
        <f t="shared" si="60"/>
        <v/>
      </c>
      <c r="BE102" s="245" t="str">
        <f t="shared" si="60"/>
        <v/>
      </c>
      <c r="BF102" s="245" t="str">
        <f t="shared" si="60"/>
        <v/>
      </c>
      <c r="BG102" s="245" t="str">
        <f t="shared" si="60"/>
        <v/>
      </c>
      <c r="BH102" s="245" t="str">
        <f t="shared" si="60"/>
        <v/>
      </c>
      <c r="BI102" s="245" t="str">
        <f t="shared" si="60"/>
        <v/>
      </c>
      <c r="BJ102" s="245" t="str">
        <f t="shared" si="60"/>
        <v/>
      </c>
      <c r="BK102" s="245" t="str">
        <f t="shared" si="60"/>
        <v/>
      </c>
      <c r="BL102" s="245" t="str">
        <f t="shared" si="60"/>
        <v/>
      </c>
      <c r="BM102" s="245" t="str">
        <f t="shared" si="60"/>
        <v/>
      </c>
      <c r="BN102" s="245" t="str">
        <f t="shared" si="60"/>
        <v/>
      </c>
      <c r="BO102" s="245" t="str">
        <f t="shared" si="60"/>
        <v/>
      </c>
      <c r="BP102" s="245" t="str">
        <f t="shared" si="60"/>
        <v/>
      </c>
      <c r="BQ102" s="245" t="str">
        <f t="shared" si="60"/>
        <v/>
      </c>
      <c r="BR102" s="245" t="str">
        <f t="shared" si="60"/>
        <v/>
      </c>
      <c r="BS102" s="245" t="str">
        <f t="shared" si="60"/>
        <v/>
      </c>
      <c r="BT102" s="245" t="str">
        <f t="shared" si="60"/>
        <v/>
      </c>
      <c r="BU102" s="245" t="str">
        <f>IFERROR((BU10*$L10),"")</f>
        <v/>
      </c>
      <c r="BV102" s="246">
        <f t="shared" si="68"/>
        <v>0</v>
      </c>
      <c r="BW102" s="246">
        <f t="shared" si="69"/>
        <v>0</v>
      </c>
      <c r="BX102" s="246">
        <f t="shared" si="69"/>
        <v>0</v>
      </c>
      <c r="BY102" s="246">
        <f t="shared" si="69"/>
        <v>0</v>
      </c>
      <c r="BZ102" s="246">
        <f t="shared" si="69"/>
        <v>0</v>
      </c>
      <c r="CA102" s="246">
        <f t="shared" si="69"/>
        <v>0</v>
      </c>
      <c r="CB102" s="246">
        <f t="shared" si="61"/>
        <v>0</v>
      </c>
      <c r="CC102" s="246">
        <f t="shared" si="70"/>
        <v>0</v>
      </c>
      <c r="CD102" s="246">
        <f t="shared" si="62"/>
        <v>0</v>
      </c>
      <c r="CE102" s="52"/>
      <c r="CF102" s="52"/>
      <c r="CG102" s="52"/>
      <c r="CH102" s="52"/>
      <c r="CI102" s="52"/>
      <c r="CJ102" s="52"/>
      <c r="CK102" s="52"/>
      <c r="CL102" s="52"/>
      <c r="CM102" s="239"/>
      <c r="CN102" s="239"/>
      <c r="CO102" s="239"/>
      <c r="CP102" s="239"/>
      <c r="CQ102" s="239"/>
      <c r="CR102" s="240">
        <f t="shared" si="55"/>
        <v>0</v>
      </c>
      <c r="CS102" s="240">
        <f t="shared" si="56"/>
        <v>0</v>
      </c>
      <c r="CT102" s="240">
        <f t="shared" si="57"/>
        <v>0</v>
      </c>
      <c r="CU102" s="240">
        <f t="shared" si="63"/>
        <v>0</v>
      </c>
      <c r="CV102" s="240">
        <f t="shared" si="64"/>
        <v>0</v>
      </c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  <c r="IW102" s="52"/>
      <c r="IX102" s="52"/>
      <c r="IY102" s="52"/>
      <c r="IZ102" s="52"/>
      <c r="JA102" s="52"/>
      <c r="JB102" s="52"/>
      <c r="JC102" s="52"/>
      <c r="JD102" s="52"/>
      <c r="JE102" s="52"/>
      <c r="JF102" s="52"/>
      <c r="JG102" s="52"/>
      <c r="JH102" s="52"/>
      <c r="JI102" s="52"/>
      <c r="JJ102" s="52"/>
      <c r="JK102" s="52"/>
      <c r="JL102" s="52"/>
      <c r="JM102" s="52"/>
      <c r="JN102" s="52"/>
      <c r="JO102" s="52"/>
      <c r="JP102" s="52"/>
      <c r="JQ102" s="52"/>
      <c r="JR102" s="52"/>
      <c r="JS102" s="52"/>
      <c r="JT102" s="52"/>
      <c r="JU102" s="52"/>
      <c r="JV102" s="52"/>
      <c r="JW102" s="52"/>
      <c r="JX102" s="52"/>
      <c r="JY102" s="52"/>
      <c r="JZ102" s="52"/>
      <c r="KA102" s="52"/>
      <c r="KB102" s="52"/>
      <c r="KC102" s="52"/>
      <c r="KD102" s="52"/>
      <c r="KE102" s="52"/>
      <c r="KF102" s="52"/>
      <c r="KG102" s="52"/>
      <c r="KH102" s="52"/>
      <c r="KI102" s="52"/>
      <c r="KJ102" s="52"/>
      <c r="KK102" s="52"/>
      <c r="KL102" s="52"/>
      <c r="KM102" s="52"/>
      <c r="KN102" s="52"/>
      <c r="KO102" s="52"/>
      <c r="KP102" s="52"/>
      <c r="KQ102" s="52"/>
      <c r="KR102" s="52"/>
      <c r="KS102" s="52"/>
      <c r="KT102" s="52"/>
      <c r="KU102" s="52"/>
      <c r="KV102" s="52"/>
      <c r="KW102" s="52"/>
      <c r="KX102" s="52"/>
      <c r="KY102" s="52"/>
      <c r="KZ102" s="52"/>
      <c r="LA102" s="52"/>
      <c r="LB102" s="52"/>
      <c r="LC102" s="52"/>
      <c r="LD102" s="52"/>
      <c r="LE102" s="52"/>
      <c r="LF102" s="52"/>
      <c r="LG102" s="52"/>
      <c r="LH102" s="52"/>
      <c r="LI102" s="52"/>
      <c r="LJ102" s="52"/>
      <c r="LK102" s="52"/>
      <c r="LL102" s="52"/>
      <c r="LM102" s="52"/>
      <c r="LN102" s="52"/>
      <c r="LO102" s="52"/>
      <c r="LP102" s="52"/>
      <c r="LQ102" s="52"/>
      <c r="LR102" s="52"/>
      <c r="LS102" s="52"/>
      <c r="LT102" s="52"/>
      <c r="LU102" s="52"/>
      <c r="LV102" s="52"/>
      <c r="LW102" s="52"/>
      <c r="LX102" s="52"/>
      <c r="LY102" s="52"/>
      <c r="LZ102" s="52"/>
      <c r="MA102" s="52"/>
      <c r="MB102" s="52"/>
      <c r="MC102" s="52"/>
      <c r="MD102" s="52"/>
      <c r="ME102" s="52"/>
      <c r="MF102" s="52"/>
      <c r="MG102" s="52"/>
      <c r="MH102" s="52"/>
      <c r="MI102" s="52"/>
      <c r="MJ102" s="52"/>
      <c r="MK102" s="52"/>
      <c r="ML102" s="52"/>
      <c r="MM102" s="52"/>
      <c r="MN102" s="52"/>
      <c r="MO102" s="52"/>
      <c r="MP102" s="52"/>
      <c r="MQ102" s="52"/>
      <c r="MR102" s="52"/>
      <c r="MS102" s="52"/>
      <c r="MT102" s="52"/>
      <c r="MU102" s="52"/>
      <c r="MV102" s="52"/>
      <c r="MW102" s="52"/>
      <c r="MX102" s="52"/>
      <c r="MY102" s="52"/>
      <c r="MZ102" s="52"/>
      <c r="NA102" s="52"/>
      <c r="NB102" s="52"/>
      <c r="NC102" s="52"/>
      <c r="ND102" s="52"/>
      <c r="NE102" s="52"/>
      <c r="NF102" s="52"/>
    </row>
    <row r="103" spans="1:370">
      <c r="A103" s="63">
        <v>4</v>
      </c>
      <c r="B103" s="241">
        <f t="shared" si="65"/>
        <v>0</v>
      </c>
      <c r="C103" s="241" t="str">
        <f t="shared" si="65"/>
        <v/>
      </c>
      <c r="D103" s="241">
        <f t="shared" ref="D103:L103" si="72">D11</f>
        <v>0</v>
      </c>
      <c r="E103" s="241" t="str">
        <f t="shared" si="72"/>
        <v/>
      </c>
      <c r="F103" s="242">
        <f t="shared" si="72"/>
        <v>0</v>
      </c>
      <c r="G103" s="241">
        <f t="shared" si="72"/>
        <v>0</v>
      </c>
      <c r="H103" s="243">
        <f t="shared" si="72"/>
        <v>0</v>
      </c>
      <c r="I103" s="243">
        <f t="shared" si="72"/>
        <v>0</v>
      </c>
      <c r="J103" s="244">
        <f t="shared" si="72"/>
        <v>0</v>
      </c>
      <c r="K103" s="241">
        <f t="shared" si="72"/>
        <v>0</v>
      </c>
      <c r="L103" s="73" t="str">
        <f t="shared" si="72"/>
        <v/>
      </c>
      <c r="M103" s="245" t="str">
        <f t="shared" si="59"/>
        <v/>
      </c>
      <c r="N103" s="245" t="str">
        <f t="shared" si="60"/>
        <v/>
      </c>
      <c r="O103" s="245" t="str">
        <f t="shared" si="60"/>
        <v/>
      </c>
      <c r="P103" s="245" t="str">
        <f t="shared" si="60"/>
        <v/>
      </c>
      <c r="Q103" s="245" t="str">
        <f t="shared" si="60"/>
        <v/>
      </c>
      <c r="R103" s="245" t="str">
        <f t="shared" si="60"/>
        <v/>
      </c>
      <c r="S103" s="245" t="str">
        <f t="shared" si="60"/>
        <v/>
      </c>
      <c r="T103" s="245" t="str">
        <f t="shared" si="60"/>
        <v/>
      </c>
      <c r="U103" s="245" t="str">
        <f t="shared" si="60"/>
        <v/>
      </c>
      <c r="V103" s="245" t="str">
        <f t="shared" si="60"/>
        <v/>
      </c>
      <c r="W103" s="245" t="str">
        <f t="shared" si="60"/>
        <v/>
      </c>
      <c r="X103" s="245" t="str">
        <f t="shared" si="60"/>
        <v/>
      </c>
      <c r="Y103" s="245" t="str">
        <f t="shared" si="60"/>
        <v/>
      </c>
      <c r="Z103" s="245" t="str">
        <f t="shared" si="60"/>
        <v/>
      </c>
      <c r="AA103" s="245" t="str">
        <f t="shared" si="60"/>
        <v/>
      </c>
      <c r="AB103" s="245" t="str">
        <f t="shared" si="60"/>
        <v/>
      </c>
      <c r="AC103" s="245" t="str">
        <f t="shared" si="60"/>
        <v/>
      </c>
      <c r="AD103" s="245" t="str">
        <f t="shared" si="60"/>
        <v/>
      </c>
      <c r="AE103" s="245" t="str">
        <f t="shared" si="60"/>
        <v/>
      </c>
      <c r="AF103" s="245" t="str">
        <f t="shared" si="60"/>
        <v/>
      </c>
      <c r="AG103" s="245" t="str">
        <f t="shared" si="60"/>
        <v/>
      </c>
      <c r="AH103" s="245" t="str">
        <f t="shared" si="60"/>
        <v/>
      </c>
      <c r="AI103" s="245" t="str">
        <f t="shared" si="60"/>
        <v/>
      </c>
      <c r="AJ103" s="245" t="str">
        <f t="shared" si="60"/>
        <v/>
      </c>
      <c r="AK103" s="245" t="str">
        <f t="shared" si="60"/>
        <v/>
      </c>
      <c r="AL103" s="245" t="str">
        <f t="shared" si="60"/>
        <v/>
      </c>
      <c r="AM103" s="245" t="str">
        <f t="shared" si="60"/>
        <v/>
      </c>
      <c r="AN103" s="245" t="str">
        <f t="shared" si="60"/>
        <v/>
      </c>
      <c r="AO103" s="245" t="str">
        <f t="shared" si="60"/>
        <v/>
      </c>
      <c r="AP103" s="245" t="str">
        <f t="shared" si="60"/>
        <v/>
      </c>
      <c r="AQ103" s="245" t="str">
        <f t="shared" si="60"/>
        <v/>
      </c>
      <c r="AR103" s="245" t="str">
        <f t="shared" si="60"/>
        <v/>
      </c>
      <c r="AS103" s="245" t="str">
        <f t="shared" si="60"/>
        <v/>
      </c>
      <c r="AT103" s="245" t="str">
        <f t="shared" si="60"/>
        <v/>
      </c>
      <c r="AU103" s="245" t="str">
        <f t="shared" si="60"/>
        <v/>
      </c>
      <c r="AV103" s="245" t="str">
        <f t="shared" si="60"/>
        <v/>
      </c>
      <c r="AW103" s="245" t="str">
        <f t="shared" si="60"/>
        <v/>
      </c>
      <c r="AX103" s="245" t="str">
        <f t="shared" si="60"/>
        <v/>
      </c>
      <c r="AY103" s="245" t="str">
        <f t="shared" si="60"/>
        <v/>
      </c>
      <c r="AZ103" s="245" t="str">
        <f t="shared" si="60"/>
        <v/>
      </c>
      <c r="BA103" s="245" t="str">
        <f t="shared" si="60"/>
        <v/>
      </c>
      <c r="BB103" s="245" t="str">
        <f t="shared" si="60"/>
        <v/>
      </c>
      <c r="BC103" s="245" t="str">
        <f t="shared" si="60"/>
        <v/>
      </c>
      <c r="BD103" s="245" t="str">
        <f t="shared" si="60"/>
        <v/>
      </c>
      <c r="BE103" s="245" t="str">
        <f t="shared" si="60"/>
        <v/>
      </c>
      <c r="BF103" s="245" t="str">
        <f t="shared" si="60"/>
        <v/>
      </c>
      <c r="BG103" s="245" t="str">
        <f t="shared" si="60"/>
        <v/>
      </c>
      <c r="BH103" s="245" t="str">
        <f t="shared" si="60"/>
        <v/>
      </c>
      <c r="BI103" s="245" t="str">
        <f t="shared" si="60"/>
        <v/>
      </c>
      <c r="BJ103" s="245" t="str">
        <f t="shared" si="60"/>
        <v/>
      </c>
      <c r="BK103" s="245" t="str">
        <f t="shared" si="60"/>
        <v/>
      </c>
      <c r="BL103" s="245" t="str">
        <f t="shared" si="60"/>
        <v/>
      </c>
      <c r="BM103" s="245" t="str">
        <f t="shared" si="60"/>
        <v/>
      </c>
      <c r="BN103" s="245" t="str">
        <f t="shared" si="60"/>
        <v/>
      </c>
      <c r="BO103" s="245" t="str">
        <f t="shared" si="60"/>
        <v/>
      </c>
      <c r="BP103" s="245" t="str">
        <f t="shared" si="60"/>
        <v/>
      </c>
      <c r="BQ103" s="245" t="str">
        <f t="shared" si="60"/>
        <v/>
      </c>
      <c r="BR103" s="245" t="str">
        <f t="shared" si="60"/>
        <v/>
      </c>
      <c r="BS103" s="245" t="str">
        <f t="shared" si="60"/>
        <v/>
      </c>
      <c r="BT103" s="245" t="str">
        <f t="shared" si="60"/>
        <v/>
      </c>
      <c r="BU103" s="245" t="str">
        <f t="shared" si="60"/>
        <v/>
      </c>
      <c r="BV103" s="246">
        <f t="shared" si="68"/>
        <v>0</v>
      </c>
      <c r="BW103" s="246">
        <f t="shared" si="69"/>
        <v>0</v>
      </c>
      <c r="BX103" s="246">
        <f t="shared" si="69"/>
        <v>0</v>
      </c>
      <c r="BY103" s="246">
        <f t="shared" si="69"/>
        <v>0</v>
      </c>
      <c r="BZ103" s="246">
        <f t="shared" si="69"/>
        <v>0</v>
      </c>
      <c r="CA103" s="246">
        <f t="shared" si="69"/>
        <v>0</v>
      </c>
      <c r="CB103" s="246">
        <f t="shared" si="61"/>
        <v>0</v>
      </c>
      <c r="CC103" s="246">
        <f t="shared" si="70"/>
        <v>0</v>
      </c>
      <c r="CD103" s="246">
        <f t="shared" si="62"/>
        <v>0</v>
      </c>
      <c r="CE103" s="52"/>
      <c r="CF103" s="52"/>
      <c r="CG103" s="52"/>
      <c r="CH103" s="52"/>
      <c r="CI103" s="52"/>
      <c r="CJ103" s="52"/>
      <c r="CK103" s="52"/>
      <c r="CL103" s="52"/>
      <c r="CM103" s="239"/>
      <c r="CN103" s="239"/>
      <c r="CO103" s="239"/>
      <c r="CP103" s="239"/>
      <c r="CQ103" s="239"/>
      <c r="CR103" s="240">
        <f t="shared" si="55"/>
        <v>0</v>
      </c>
      <c r="CS103" s="240">
        <f t="shared" si="56"/>
        <v>0</v>
      </c>
      <c r="CT103" s="240">
        <f t="shared" si="57"/>
        <v>0</v>
      </c>
      <c r="CU103" s="240">
        <f t="shared" si="63"/>
        <v>0</v>
      </c>
      <c r="CV103" s="240">
        <f t="shared" si="64"/>
        <v>0</v>
      </c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52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  <c r="IV103" s="52"/>
      <c r="IW103" s="52"/>
      <c r="IX103" s="52"/>
      <c r="IY103" s="52"/>
      <c r="IZ103" s="52"/>
      <c r="JA103" s="52"/>
      <c r="JB103" s="52"/>
      <c r="JC103" s="52"/>
      <c r="JD103" s="52"/>
      <c r="JE103" s="52"/>
      <c r="JF103" s="52"/>
      <c r="JG103" s="52"/>
      <c r="JH103" s="52"/>
      <c r="JI103" s="52"/>
      <c r="JJ103" s="52"/>
      <c r="JK103" s="52"/>
      <c r="JL103" s="52"/>
      <c r="JM103" s="52"/>
      <c r="JN103" s="52"/>
      <c r="JO103" s="52"/>
      <c r="JP103" s="52"/>
      <c r="JQ103" s="52"/>
      <c r="JR103" s="52"/>
      <c r="JS103" s="52"/>
      <c r="JT103" s="52"/>
      <c r="JU103" s="52"/>
      <c r="JV103" s="52"/>
      <c r="JW103" s="52"/>
      <c r="JX103" s="52"/>
      <c r="JY103" s="52"/>
      <c r="JZ103" s="52"/>
      <c r="KA103" s="52"/>
      <c r="KB103" s="52"/>
      <c r="KC103" s="52"/>
      <c r="KD103" s="52"/>
      <c r="KE103" s="52"/>
      <c r="KF103" s="52"/>
      <c r="KG103" s="52"/>
      <c r="KH103" s="52"/>
      <c r="KI103" s="52"/>
      <c r="KJ103" s="52"/>
      <c r="KK103" s="52"/>
      <c r="KL103" s="52"/>
      <c r="KM103" s="52"/>
      <c r="KN103" s="52"/>
      <c r="KO103" s="52"/>
      <c r="KP103" s="52"/>
      <c r="KQ103" s="52"/>
      <c r="KR103" s="52"/>
      <c r="KS103" s="52"/>
      <c r="KT103" s="52"/>
      <c r="KU103" s="52"/>
      <c r="KV103" s="52"/>
      <c r="KW103" s="52"/>
      <c r="KX103" s="52"/>
      <c r="KY103" s="52"/>
      <c r="KZ103" s="52"/>
      <c r="LA103" s="52"/>
      <c r="LB103" s="52"/>
      <c r="LC103" s="52"/>
      <c r="LD103" s="52"/>
      <c r="LE103" s="52"/>
      <c r="LF103" s="52"/>
      <c r="LG103" s="52"/>
      <c r="LH103" s="52"/>
      <c r="LI103" s="52"/>
      <c r="LJ103" s="52"/>
      <c r="LK103" s="52"/>
      <c r="LL103" s="52"/>
      <c r="LM103" s="52"/>
      <c r="LN103" s="52"/>
      <c r="LO103" s="52"/>
      <c r="LP103" s="52"/>
      <c r="LQ103" s="52"/>
      <c r="LR103" s="52"/>
      <c r="LS103" s="52"/>
      <c r="LT103" s="52"/>
      <c r="LU103" s="52"/>
      <c r="LV103" s="52"/>
      <c r="LW103" s="52"/>
      <c r="LX103" s="52"/>
      <c r="LY103" s="52"/>
      <c r="LZ103" s="52"/>
      <c r="MA103" s="52"/>
      <c r="MB103" s="52"/>
      <c r="MC103" s="52"/>
      <c r="MD103" s="52"/>
      <c r="ME103" s="52"/>
      <c r="MF103" s="52"/>
      <c r="MG103" s="52"/>
      <c r="MH103" s="52"/>
      <c r="MI103" s="52"/>
      <c r="MJ103" s="52"/>
      <c r="MK103" s="52"/>
      <c r="ML103" s="52"/>
      <c r="MM103" s="52"/>
      <c r="MN103" s="52"/>
      <c r="MO103" s="52"/>
      <c r="MP103" s="52"/>
      <c r="MQ103" s="52"/>
      <c r="MR103" s="52"/>
      <c r="MS103" s="52"/>
      <c r="MT103" s="52"/>
      <c r="MU103" s="52"/>
      <c r="MV103" s="52"/>
      <c r="MW103" s="52"/>
      <c r="MX103" s="52"/>
      <c r="MY103" s="52"/>
      <c r="MZ103" s="52"/>
      <c r="NA103" s="52"/>
      <c r="NB103" s="52"/>
      <c r="NC103" s="52"/>
      <c r="ND103" s="52"/>
      <c r="NE103" s="52"/>
      <c r="NF103" s="52"/>
    </row>
    <row r="104" spans="1:370">
      <c r="A104" s="63">
        <v>5</v>
      </c>
      <c r="B104" s="241">
        <f t="shared" si="65"/>
        <v>0</v>
      </c>
      <c r="C104" s="241" t="str">
        <f t="shared" si="65"/>
        <v/>
      </c>
      <c r="D104" s="241">
        <f t="shared" ref="D104:L104" si="73">D12</f>
        <v>0</v>
      </c>
      <c r="E104" s="241" t="str">
        <f t="shared" si="73"/>
        <v/>
      </c>
      <c r="F104" s="242">
        <f t="shared" si="73"/>
        <v>0</v>
      </c>
      <c r="G104" s="241">
        <f t="shared" si="73"/>
        <v>0</v>
      </c>
      <c r="H104" s="243">
        <f t="shared" si="73"/>
        <v>0</v>
      </c>
      <c r="I104" s="243">
        <f t="shared" si="73"/>
        <v>0</v>
      </c>
      <c r="J104" s="244">
        <f t="shared" si="73"/>
        <v>0</v>
      </c>
      <c r="K104" s="241">
        <f t="shared" si="73"/>
        <v>0</v>
      </c>
      <c r="L104" s="73" t="str">
        <f t="shared" si="73"/>
        <v/>
      </c>
      <c r="M104" s="245" t="str">
        <f t="shared" si="59"/>
        <v/>
      </c>
      <c r="N104" s="245" t="str">
        <f t="shared" si="60"/>
        <v/>
      </c>
      <c r="O104" s="245" t="str">
        <f t="shared" si="60"/>
        <v/>
      </c>
      <c r="P104" s="245" t="str">
        <f t="shared" si="60"/>
        <v/>
      </c>
      <c r="Q104" s="245" t="str">
        <f t="shared" si="60"/>
        <v/>
      </c>
      <c r="R104" s="245" t="str">
        <f t="shared" si="60"/>
        <v/>
      </c>
      <c r="S104" s="245" t="str">
        <f t="shared" si="60"/>
        <v/>
      </c>
      <c r="T104" s="245" t="str">
        <f t="shared" si="60"/>
        <v/>
      </c>
      <c r="U104" s="245" t="str">
        <f t="shared" si="60"/>
        <v/>
      </c>
      <c r="V104" s="245" t="str">
        <f t="shared" si="60"/>
        <v/>
      </c>
      <c r="W104" s="245" t="str">
        <f t="shared" si="60"/>
        <v/>
      </c>
      <c r="X104" s="245" t="str">
        <f t="shared" si="60"/>
        <v/>
      </c>
      <c r="Y104" s="245" t="str">
        <f t="shared" si="60"/>
        <v/>
      </c>
      <c r="Z104" s="245" t="str">
        <f t="shared" si="60"/>
        <v/>
      </c>
      <c r="AA104" s="245" t="str">
        <f t="shared" si="60"/>
        <v/>
      </c>
      <c r="AB104" s="245" t="str">
        <f t="shared" si="60"/>
        <v/>
      </c>
      <c r="AC104" s="245" t="str">
        <f t="shared" si="60"/>
        <v/>
      </c>
      <c r="AD104" s="245" t="str">
        <f t="shared" si="60"/>
        <v/>
      </c>
      <c r="AE104" s="245" t="str">
        <f t="shared" si="60"/>
        <v/>
      </c>
      <c r="AF104" s="245" t="str">
        <f t="shared" si="60"/>
        <v/>
      </c>
      <c r="AG104" s="245" t="str">
        <f t="shared" si="60"/>
        <v/>
      </c>
      <c r="AH104" s="245" t="str">
        <f t="shared" si="60"/>
        <v/>
      </c>
      <c r="AI104" s="245" t="str">
        <f t="shared" si="60"/>
        <v/>
      </c>
      <c r="AJ104" s="245" t="str">
        <f t="shared" si="60"/>
        <v/>
      </c>
      <c r="AK104" s="245" t="str">
        <f t="shared" si="60"/>
        <v/>
      </c>
      <c r="AL104" s="245" t="str">
        <f t="shared" si="60"/>
        <v/>
      </c>
      <c r="AM104" s="245" t="str">
        <f t="shared" si="60"/>
        <v/>
      </c>
      <c r="AN104" s="245" t="str">
        <f t="shared" si="60"/>
        <v/>
      </c>
      <c r="AO104" s="245" t="str">
        <f t="shared" si="60"/>
        <v/>
      </c>
      <c r="AP104" s="245" t="str">
        <f t="shared" si="60"/>
        <v/>
      </c>
      <c r="AQ104" s="245" t="str">
        <f t="shared" si="60"/>
        <v/>
      </c>
      <c r="AR104" s="245" t="str">
        <f t="shared" ref="N104:BU108" si="74">IFERROR((AR12*$L12),"")</f>
        <v/>
      </c>
      <c r="AS104" s="245" t="str">
        <f t="shared" si="74"/>
        <v/>
      </c>
      <c r="AT104" s="245" t="str">
        <f t="shared" si="74"/>
        <v/>
      </c>
      <c r="AU104" s="245" t="str">
        <f t="shared" si="74"/>
        <v/>
      </c>
      <c r="AV104" s="245" t="str">
        <f t="shared" si="74"/>
        <v/>
      </c>
      <c r="AW104" s="245" t="str">
        <f t="shared" si="74"/>
        <v/>
      </c>
      <c r="AX104" s="245" t="str">
        <f t="shared" si="74"/>
        <v/>
      </c>
      <c r="AY104" s="245" t="str">
        <f t="shared" si="74"/>
        <v/>
      </c>
      <c r="AZ104" s="245" t="str">
        <f t="shared" si="74"/>
        <v/>
      </c>
      <c r="BA104" s="245" t="str">
        <f t="shared" si="74"/>
        <v/>
      </c>
      <c r="BB104" s="245" t="str">
        <f t="shared" si="74"/>
        <v/>
      </c>
      <c r="BC104" s="245" t="str">
        <f t="shared" si="74"/>
        <v/>
      </c>
      <c r="BD104" s="245" t="str">
        <f t="shared" si="74"/>
        <v/>
      </c>
      <c r="BE104" s="245" t="str">
        <f t="shared" si="74"/>
        <v/>
      </c>
      <c r="BF104" s="245" t="str">
        <f t="shared" si="74"/>
        <v/>
      </c>
      <c r="BG104" s="245" t="str">
        <f t="shared" si="74"/>
        <v/>
      </c>
      <c r="BH104" s="245" t="str">
        <f t="shared" si="74"/>
        <v/>
      </c>
      <c r="BI104" s="245" t="str">
        <f t="shared" si="74"/>
        <v/>
      </c>
      <c r="BJ104" s="245" t="str">
        <f t="shared" si="74"/>
        <v/>
      </c>
      <c r="BK104" s="245" t="str">
        <f t="shared" si="74"/>
        <v/>
      </c>
      <c r="BL104" s="245" t="str">
        <f t="shared" si="74"/>
        <v/>
      </c>
      <c r="BM104" s="245" t="str">
        <f t="shared" si="74"/>
        <v/>
      </c>
      <c r="BN104" s="245" t="str">
        <f t="shared" si="74"/>
        <v/>
      </c>
      <c r="BO104" s="245" t="str">
        <f t="shared" si="74"/>
        <v/>
      </c>
      <c r="BP104" s="245" t="str">
        <f t="shared" si="74"/>
        <v/>
      </c>
      <c r="BQ104" s="245" t="str">
        <f t="shared" si="74"/>
        <v/>
      </c>
      <c r="BR104" s="245" t="str">
        <f t="shared" si="74"/>
        <v/>
      </c>
      <c r="BS104" s="245" t="str">
        <f t="shared" si="74"/>
        <v/>
      </c>
      <c r="BT104" s="245" t="str">
        <f t="shared" si="74"/>
        <v/>
      </c>
      <c r="BU104" s="245" t="str">
        <f t="shared" si="74"/>
        <v/>
      </c>
      <c r="BV104" s="246">
        <f t="shared" si="68"/>
        <v>0</v>
      </c>
      <c r="BW104" s="246">
        <f t="shared" si="69"/>
        <v>0</v>
      </c>
      <c r="BX104" s="246">
        <f t="shared" si="69"/>
        <v>0</v>
      </c>
      <c r="BY104" s="246">
        <f t="shared" si="69"/>
        <v>0</v>
      </c>
      <c r="BZ104" s="246">
        <f t="shared" si="69"/>
        <v>0</v>
      </c>
      <c r="CA104" s="246">
        <f t="shared" si="69"/>
        <v>0</v>
      </c>
      <c r="CB104" s="246">
        <f t="shared" si="61"/>
        <v>0</v>
      </c>
      <c r="CC104" s="246">
        <f t="shared" si="70"/>
        <v>0</v>
      </c>
      <c r="CD104" s="246">
        <f t="shared" si="62"/>
        <v>0</v>
      </c>
      <c r="CE104" s="52"/>
      <c r="CF104" s="52"/>
      <c r="CG104" s="52"/>
      <c r="CH104" s="52"/>
      <c r="CI104" s="52"/>
      <c r="CJ104" s="52"/>
      <c r="CK104" s="52"/>
      <c r="CL104" s="52"/>
      <c r="CM104" s="239"/>
      <c r="CN104" s="239"/>
      <c r="CO104" s="239"/>
      <c r="CP104" s="239"/>
      <c r="CQ104" s="239"/>
      <c r="CR104" s="240">
        <f t="shared" si="55"/>
        <v>0</v>
      </c>
      <c r="CS104" s="240">
        <f t="shared" si="56"/>
        <v>0</v>
      </c>
      <c r="CT104" s="240">
        <f t="shared" si="57"/>
        <v>0</v>
      </c>
      <c r="CU104" s="240">
        <f t="shared" si="63"/>
        <v>0</v>
      </c>
      <c r="CV104" s="240">
        <f t="shared" si="64"/>
        <v>0</v>
      </c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52"/>
      <c r="IL104" s="52"/>
      <c r="IM104" s="52"/>
      <c r="IN104" s="52"/>
      <c r="IO104" s="52"/>
      <c r="IP104" s="52"/>
      <c r="IQ104" s="52"/>
      <c r="IR104" s="52"/>
      <c r="IS104" s="52"/>
      <c r="IT104" s="52"/>
      <c r="IU104" s="52"/>
      <c r="IV104" s="52"/>
      <c r="IW104" s="52"/>
      <c r="IX104" s="52"/>
      <c r="IY104" s="52"/>
      <c r="IZ104" s="52"/>
      <c r="JA104" s="52"/>
      <c r="JB104" s="52"/>
      <c r="JC104" s="52"/>
      <c r="JD104" s="52"/>
      <c r="JE104" s="52"/>
      <c r="JF104" s="52"/>
      <c r="JG104" s="52"/>
      <c r="JH104" s="52"/>
      <c r="JI104" s="52"/>
      <c r="JJ104" s="52"/>
      <c r="JK104" s="52"/>
      <c r="JL104" s="52"/>
      <c r="JM104" s="52"/>
      <c r="JN104" s="52"/>
      <c r="JO104" s="52"/>
      <c r="JP104" s="52"/>
      <c r="JQ104" s="52"/>
      <c r="JR104" s="52"/>
      <c r="JS104" s="52"/>
      <c r="JT104" s="52"/>
      <c r="JU104" s="52"/>
      <c r="JV104" s="52"/>
      <c r="JW104" s="52"/>
      <c r="JX104" s="52"/>
      <c r="JY104" s="52"/>
      <c r="JZ104" s="52"/>
      <c r="KA104" s="52"/>
      <c r="KB104" s="52"/>
      <c r="KC104" s="52"/>
      <c r="KD104" s="52"/>
      <c r="KE104" s="52"/>
      <c r="KF104" s="52"/>
      <c r="KG104" s="52"/>
      <c r="KH104" s="52"/>
      <c r="KI104" s="52"/>
      <c r="KJ104" s="52"/>
      <c r="KK104" s="52"/>
      <c r="KL104" s="52"/>
      <c r="KM104" s="52"/>
      <c r="KN104" s="52"/>
      <c r="KO104" s="52"/>
      <c r="KP104" s="52"/>
      <c r="KQ104" s="52"/>
      <c r="KR104" s="52"/>
      <c r="KS104" s="52"/>
      <c r="KT104" s="52"/>
      <c r="KU104" s="52"/>
      <c r="KV104" s="52"/>
      <c r="KW104" s="52"/>
      <c r="KX104" s="52"/>
      <c r="KY104" s="52"/>
      <c r="KZ104" s="52"/>
      <c r="LA104" s="52"/>
      <c r="LB104" s="52"/>
      <c r="LC104" s="52"/>
      <c r="LD104" s="52"/>
      <c r="LE104" s="52"/>
      <c r="LF104" s="52"/>
      <c r="LG104" s="52"/>
      <c r="LH104" s="52"/>
      <c r="LI104" s="52"/>
      <c r="LJ104" s="52"/>
      <c r="LK104" s="52"/>
      <c r="LL104" s="52"/>
      <c r="LM104" s="52"/>
      <c r="LN104" s="52"/>
      <c r="LO104" s="52"/>
      <c r="LP104" s="52"/>
      <c r="LQ104" s="52"/>
      <c r="LR104" s="52"/>
      <c r="LS104" s="52"/>
      <c r="LT104" s="52"/>
      <c r="LU104" s="52"/>
      <c r="LV104" s="52"/>
      <c r="LW104" s="52"/>
      <c r="LX104" s="52"/>
      <c r="LY104" s="52"/>
      <c r="LZ104" s="52"/>
      <c r="MA104" s="52"/>
      <c r="MB104" s="52"/>
      <c r="MC104" s="52"/>
      <c r="MD104" s="52"/>
      <c r="ME104" s="52"/>
      <c r="MF104" s="52"/>
      <c r="MG104" s="52"/>
      <c r="MH104" s="52"/>
      <c r="MI104" s="52"/>
      <c r="MJ104" s="52"/>
      <c r="MK104" s="52"/>
      <c r="ML104" s="52"/>
      <c r="MM104" s="52"/>
      <c r="MN104" s="52"/>
      <c r="MO104" s="52"/>
      <c r="MP104" s="52"/>
      <c r="MQ104" s="52"/>
      <c r="MR104" s="52"/>
      <c r="MS104" s="52"/>
      <c r="MT104" s="52"/>
      <c r="MU104" s="52"/>
      <c r="MV104" s="52"/>
      <c r="MW104" s="52"/>
      <c r="MX104" s="52"/>
      <c r="MY104" s="52"/>
      <c r="MZ104" s="52"/>
      <c r="NA104" s="52"/>
      <c r="NB104" s="52"/>
      <c r="NC104" s="52"/>
      <c r="ND104" s="52"/>
      <c r="NE104" s="52"/>
      <c r="NF104" s="52"/>
    </row>
    <row r="105" spans="1:370">
      <c r="A105" s="63">
        <v>6</v>
      </c>
      <c r="B105" s="241">
        <f t="shared" si="65"/>
        <v>0</v>
      </c>
      <c r="C105" s="241" t="str">
        <f t="shared" si="65"/>
        <v/>
      </c>
      <c r="D105" s="241">
        <f t="shared" ref="D105:L105" si="75">D13</f>
        <v>0</v>
      </c>
      <c r="E105" s="241" t="str">
        <f t="shared" si="75"/>
        <v/>
      </c>
      <c r="F105" s="242">
        <f t="shared" si="75"/>
        <v>0</v>
      </c>
      <c r="G105" s="241">
        <f t="shared" si="75"/>
        <v>0</v>
      </c>
      <c r="H105" s="243">
        <f t="shared" si="75"/>
        <v>0</v>
      </c>
      <c r="I105" s="243">
        <f t="shared" si="75"/>
        <v>0</v>
      </c>
      <c r="J105" s="244">
        <f t="shared" si="75"/>
        <v>0</v>
      </c>
      <c r="K105" s="241">
        <f t="shared" si="75"/>
        <v>0</v>
      </c>
      <c r="L105" s="73" t="str">
        <f t="shared" si="75"/>
        <v/>
      </c>
      <c r="M105" s="245" t="str">
        <f t="shared" si="59"/>
        <v/>
      </c>
      <c r="N105" s="245" t="str">
        <f t="shared" si="74"/>
        <v/>
      </c>
      <c r="O105" s="245" t="str">
        <f t="shared" si="74"/>
        <v/>
      </c>
      <c r="P105" s="245" t="str">
        <f t="shared" si="74"/>
        <v/>
      </c>
      <c r="Q105" s="245" t="str">
        <f t="shared" si="74"/>
        <v/>
      </c>
      <c r="R105" s="245" t="str">
        <f t="shared" si="74"/>
        <v/>
      </c>
      <c r="S105" s="245" t="str">
        <f t="shared" si="74"/>
        <v/>
      </c>
      <c r="T105" s="245" t="str">
        <f t="shared" si="74"/>
        <v/>
      </c>
      <c r="U105" s="245" t="str">
        <f t="shared" si="74"/>
        <v/>
      </c>
      <c r="V105" s="245" t="str">
        <f t="shared" si="74"/>
        <v/>
      </c>
      <c r="W105" s="245" t="str">
        <f t="shared" si="74"/>
        <v/>
      </c>
      <c r="X105" s="245" t="str">
        <f t="shared" si="74"/>
        <v/>
      </c>
      <c r="Y105" s="245" t="str">
        <f t="shared" si="74"/>
        <v/>
      </c>
      <c r="Z105" s="245" t="str">
        <f t="shared" si="74"/>
        <v/>
      </c>
      <c r="AA105" s="245" t="str">
        <f t="shared" si="74"/>
        <v/>
      </c>
      <c r="AB105" s="245" t="str">
        <f t="shared" si="74"/>
        <v/>
      </c>
      <c r="AC105" s="245" t="str">
        <f t="shared" si="74"/>
        <v/>
      </c>
      <c r="AD105" s="245" t="str">
        <f t="shared" si="74"/>
        <v/>
      </c>
      <c r="AE105" s="245" t="str">
        <f t="shared" si="74"/>
        <v/>
      </c>
      <c r="AF105" s="245" t="str">
        <f t="shared" si="74"/>
        <v/>
      </c>
      <c r="AG105" s="245" t="str">
        <f t="shared" si="74"/>
        <v/>
      </c>
      <c r="AH105" s="245" t="str">
        <f t="shared" si="74"/>
        <v/>
      </c>
      <c r="AI105" s="245" t="str">
        <f t="shared" si="74"/>
        <v/>
      </c>
      <c r="AJ105" s="245" t="str">
        <f t="shared" si="74"/>
        <v/>
      </c>
      <c r="AK105" s="245" t="str">
        <f t="shared" si="74"/>
        <v/>
      </c>
      <c r="AL105" s="245" t="str">
        <f t="shared" si="74"/>
        <v/>
      </c>
      <c r="AM105" s="245" t="str">
        <f t="shared" si="74"/>
        <v/>
      </c>
      <c r="AN105" s="245" t="str">
        <f t="shared" si="74"/>
        <v/>
      </c>
      <c r="AO105" s="245" t="str">
        <f t="shared" si="74"/>
        <v/>
      </c>
      <c r="AP105" s="245" t="str">
        <f t="shared" si="74"/>
        <v/>
      </c>
      <c r="AQ105" s="245" t="str">
        <f t="shared" si="74"/>
        <v/>
      </c>
      <c r="AR105" s="245" t="str">
        <f t="shared" si="74"/>
        <v/>
      </c>
      <c r="AS105" s="245" t="str">
        <f t="shared" si="74"/>
        <v/>
      </c>
      <c r="AT105" s="245" t="str">
        <f t="shared" si="74"/>
        <v/>
      </c>
      <c r="AU105" s="245" t="str">
        <f t="shared" si="74"/>
        <v/>
      </c>
      <c r="AV105" s="245" t="str">
        <f t="shared" si="74"/>
        <v/>
      </c>
      <c r="AW105" s="245" t="str">
        <f t="shared" si="74"/>
        <v/>
      </c>
      <c r="AX105" s="245" t="str">
        <f t="shared" si="74"/>
        <v/>
      </c>
      <c r="AY105" s="245" t="str">
        <f t="shared" si="74"/>
        <v/>
      </c>
      <c r="AZ105" s="245" t="str">
        <f t="shared" si="74"/>
        <v/>
      </c>
      <c r="BA105" s="245" t="str">
        <f t="shared" si="74"/>
        <v/>
      </c>
      <c r="BB105" s="245" t="str">
        <f t="shared" si="74"/>
        <v/>
      </c>
      <c r="BC105" s="245" t="str">
        <f t="shared" si="74"/>
        <v/>
      </c>
      <c r="BD105" s="245" t="str">
        <f t="shared" si="74"/>
        <v/>
      </c>
      <c r="BE105" s="245" t="str">
        <f t="shared" si="74"/>
        <v/>
      </c>
      <c r="BF105" s="245" t="str">
        <f t="shared" si="74"/>
        <v/>
      </c>
      <c r="BG105" s="245" t="str">
        <f t="shared" si="74"/>
        <v/>
      </c>
      <c r="BH105" s="245" t="str">
        <f t="shared" si="74"/>
        <v/>
      </c>
      <c r="BI105" s="245" t="str">
        <f t="shared" si="74"/>
        <v/>
      </c>
      <c r="BJ105" s="245" t="str">
        <f t="shared" si="74"/>
        <v/>
      </c>
      <c r="BK105" s="245" t="str">
        <f t="shared" si="74"/>
        <v/>
      </c>
      <c r="BL105" s="245" t="str">
        <f t="shared" si="74"/>
        <v/>
      </c>
      <c r="BM105" s="245" t="str">
        <f t="shared" si="74"/>
        <v/>
      </c>
      <c r="BN105" s="245" t="str">
        <f t="shared" si="74"/>
        <v/>
      </c>
      <c r="BO105" s="245" t="str">
        <f t="shared" si="74"/>
        <v/>
      </c>
      <c r="BP105" s="245" t="str">
        <f t="shared" si="74"/>
        <v/>
      </c>
      <c r="BQ105" s="245" t="str">
        <f t="shared" si="74"/>
        <v/>
      </c>
      <c r="BR105" s="245" t="str">
        <f t="shared" si="74"/>
        <v/>
      </c>
      <c r="BS105" s="245" t="str">
        <f t="shared" si="74"/>
        <v/>
      </c>
      <c r="BT105" s="245" t="str">
        <f t="shared" si="74"/>
        <v/>
      </c>
      <c r="BU105" s="245" t="str">
        <f t="shared" si="74"/>
        <v/>
      </c>
      <c r="BV105" s="246">
        <f t="shared" si="68"/>
        <v>0</v>
      </c>
      <c r="BW105" s="246">
        <f t="shared" si="69"/>
        <v>0</v>
      </c>
      <c r="BX105" s="246">
        <f t="shared" si="69"/>
        <v>0</v>
      </c>
      <c r="BY105" s="246">
        <f t="shared" si="69"/>
        <v>0</v>
      </c>
      <c r="BZ105" s="246">
        <f t="shared" si="69"/>
        <v>0</v>
      </c>
      <c r="CA105" s="246">
        <f t="shared" si="69"/>
        <v>0</v>
      </c>
      <c r="CB105" s="246">
        <f t="shared" si="61"/>
        <v>0</v>
      </c>
      <c r="CC105" s="246">
        <f t="shared" si="70"/>
        <v>0</v>
      </c>
      <c r="CD105" s="246">
        <f t="shared" si="62"/>
        <v>0</v>
      </c>
      <c r="CE105" s="52"/>
      <c r="CF105" s="52"/>
      <c r="CG105" s="52"/>
      <c r="CH105" s="52"/>
      <c r="CI105" s="52"/>
      <c r="CJ105" s="52"/>
      <c r="CK105" s="52"/>
      <c r="CL105" s="52"/>
      <c r="CM105" s="239"/>
      <c r="CN105" s="239"/>
      <c r="CO105" s="239"/>
      <c r="CP105" s="239"/>
      <c r="CQ105" s="239"/>
      <c r="CR105" s="240">
        <f t="shared" si="55"/>
        <v>0</v>
      </c>
      <c r="CS105" s="240">
        <f t="shared" si="56"/>
        <v>0</v>
      </c>
      <c r="CT105" s="240">
        <f t="shared" si="57"/>
        <v>0</v>
      </c>
      <c r="CU105" s="240">
        <f t="shared" si="63"/>
        <v>0</v>
      </c>
      <c r="CV105" s="240">
        <f t="shared" si="64"/>
        <v>0</v>
      </c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  <c r="IW105" s="52"/>
      <c r="IX105" s="52"/>
      <c r="IY105" s="52"/>
      <c r="IZ105" s="52"/>
      <c r="JA105" s="52"/>
      <c r="JB105" s="52"/>
      <c r="JC105" s="52"/>
      <c r="JD105" s="52"/>
      <c r="JE105" s="52"/>
      <c r="JF105" s="52"/>
      <c r="JG105" s="52"/>
      <c r="JH105" s="52"/>
      <c r="JI105" s="52"/>
      <c r="JJ105" s="52"/>
      <c r="JK105" s="52"/>
      <c r="JL105" s="52"/>
      <c r="JM105" s="52"/>
      <c r="JN105" s="52"/>
      <c r="JO105" s="52"/>
      <c r="JP105" s="52"/>
      <c r="JQ105" s="52"/>
      <c r="JR105" s="52"/>
      <c r="JS105" s="52"/>
      <c r="JT105" s="52"/>
      <c r="JU105" s="52"/>
      <c r="JV105" s="52"/>
      <c r="JW105" s="52"/>
      <c r="JX105" s="52"/>
      <c r="JY105" s="52"/>
      <c r="JZ105" s="52"/>
      <c r="KA105" s="52"/>
      <c r="KB105" s="52"/>
      <c r="KC105" s="52"/>
      <c r="KD105" s="52"/>
      <c r="KE105" s="52"/>
      <c r="KF105" s="52"/>
      <c r="KG105" s="52"/>
      <c r="KH105" s="52"/>
      <c r="KI105" s="52"/>
      <c r="KJ105" s="52"/>
      <c r="KK105" s="52"/>
      <c r="KL105" s="52"/>
      <c r="KM105" s="52"/>
      <c r="KN105" s="52"/>
      <c r="KO105" s="52"/>
      <c r="KP105" s="52"/>
      <c r="KQ105" s="52"/>
      <c r="KR105" s="52"/>
      <c r="KS105" s="52"/>
      <c r="KT105" s="52"/>
      <c r="KU105" s="52"/>
      <c r="KV105" s="52"/>
      <c r="KW105" s="52"/>
      <c r="KX105" s="52"/>
      <c r="KY105" s="52"/>
      <c r="KZ105" s="52"/>
      <c r="LA105" s="52"/>
      <c r="LB105" s="52"/>
      <c r="LC105" s="52"/>
      <c r="LD105" s="52"/>
      <c r="LE105" s="52"/>
      <c r="LF105" s="52"/>
      <c r="LG105" s="52"/>
      <c r="LH105" s="52"/>
      <c r="LI105" s="52"/>
      <c r="LJ105" s="52"/>
      <c r="LK105" s="52"/>
      <c r="LL105" s="52"/>
      <c r="LM105" s="52"/>
      <c r="LN105" s="52"/>
      <c r="LO105" s="52"/>
      <c r="LP105" s="52"/>
      <c r="LQ105" s="52"/>
      <c r="LR105" s="52"/>
      <c r="LS105" s="52"/>
      <c r="LT105" s="52"/>
      <c r="LU105" s="52"/>
      <c r="LV105" s="52"/>
      <c r="LW105" s="52"/>
      <c r="LX105" s="52"/>
      <c r="LY105" s="52"/>
      <c r="LZ105" s="52"/>
      <c r="MA105" s="52"/>
      <c r="MB105" s="52"/>
      <c r="MC105" s="52"/>
      <c r="MD105" s="52"/>
      <c r="ME105" s="52"/>
      <c r="MF105" s="52"/>
      <c r="MG105" s="52"/>
      <c r="MH105" s="52"/>
      <c r="MI105" s="52"/>
      <c r="MJ105" s="52"/>
      <c r="MK105" s="52"/>
      <c r="ML105" s="52"/>
      <c r="MM105" s="52"/>
      <c r="MN105" s="52"/>
      <c r="MO105" s="52"/>
      <c r="MP105" s="52"/>
      <c r="MQ105" s="52"/>
      <c r="MR105" s="52"/>
      <c r="MS105" s="52"/>
      <c r="MT105" s="52"/>
      <c r="MU105" s="52"/>
      <c r="MV105" s="52"/>
      <c r="MW105" s="52"/>
      <c r="MX105" s="52"/>
      <c r="MY105" s="52"/>
      <c r="MZ105" s="52"/>
      <c r="NA105" s="52"/>
      <c r="NB105" s="52"/>
      <c r="NC105" s="52"/>
      <c r="ND105" s="52"/>
      <c r="NE105" s="52"/>
      <c r="NF105" s="52"/>
    </row>
    <row r="106" spans="1:370">
      <c r="A106" s="63">
        <v>7</v>
      </c>
      <c r="B106" s="241">
        <f t="shared" si="65"/>
        <v>0</v>
      </c>
      <c r="C106" s="241" t="str">
        <f t="shared" si="65"/>
        <v/>
      </c>
      <c r="D106" s="241">
        <f t="shared" ref="D106:L106" si="76">D14</f>
        <v>0</v>
      </c>
      <c r="E106" s="241" t="str">
        <f t="shared" si="76"/>
        <v/>
      </c>
      <c r="F106" s="242">
        <f t="shared" si="76"/>
        <v>0</v>
      </c>
      <c r="G106" s="241">
        <f t="shared" si="76"/>
        <v>0</v>
      </c>
      <c r="H106" s="243">
        <f t="shared" si="76"/>
        <v>0</v>
      </c>
      <c r="I106" s="243">
        <f t="shared" si="76"/>
        <v>0</v>
      </c>
      <c r="J106" s="244">
        <f t="shared" si="76"/>
        <v>0</v>
      </c>
      <c r="K106" s="241">
        <f t="shared" si="76"/>
        <v>0</v>
      </c>
      <c r="L106" s="73" t="str">
        <f t="shared" si="76"/>
        <v/>
      </c>
      <c r="M106" s="245" t="str">
        <f t="shared" si="59"/>
        <v/>
      </c>
      <c r="N106" s="245" t="str">
        <f t="shared" si="74"/>
        <v/>
      </c>
      <c r="O106" s="245" t="str">
        <f t="shared" si="74"/>
        <v/>
      </c>
      <c r="P106" s="245" t="str">
        <f t="shared" si="74"/>
        <v/>
      </c>
      <c r="Q106" s="245" t="str">
        <f t="shared" si="74"/>
        <v/>
      </c>
      <c r="R106" s="245" t="str">
        <f t="shared" si="74"/>
        <v/>
      </c>
      <c r="S106" s="245" t="str">
        <f t="shared" si="74"/>
        <v/>
      </c>
      <c r="T106" s="245" t="str">
        <f t="shared" si="74"/>
        <v/>
      </c>
      <c r="U106" s="245" t="str">
        <f t="shared" si="74"/>
        <v/>
      </c>
      <c r="V106" s="245" t="str">
        <f t="shared" si="74"/>
        <v/>
      </c>
      <c r="W106" s="245" t="str">
        <f t="shared" si="74"/>
        <v/>
      </c>
      <c r="X106" s="245" t="str">
        <f t="shared" si="74"/>
        <v/>
      </c>
      <c r="Y106" s="245" t="str">
        <f t="shared" si="74"/>
        <v/>
      </c>
      <c r="Z106" s="245" t="str">
        <f t="shared" si="74"/>
        <v/>
      </c>
      <c r="AA106" s="245" t="str">
        <f t="shared" si="74"/>
        <v/>
      </c>
      <c r="AB106" s="245" t="str">
        <f t="shared" si="74"/>
        <v/>
      </c>
      <c r="AC106" s="245" t="str">
        <f t="shared" si="74"/>
        <v/>
      </c>
      <c r="AD106" s="245" t="str">
        <f t="shared" si="74"/>
        <v/>
      </c>
      <c r="AE106" s="245" t="str">
        <f t="shared" si="74"/>
        <v/>
      </c>
      <c r="AF106" s="245" t="str">
        <f t="shared" si="74"/>
        <v/>
      </c>
      <c r="AG106" s="245" t="str">
        <f t="shared" si="74"/>
        <v/>
      </c>
      <c r="AH106" s="245" t="str">
        <f t="shared" si="74"/>
        <v/>
      </c>
      <c r="AI106" s="245" t="str">
        <f t="shared" si="74"/>
        <v/>
      </c>
      <c r="AJ106" s="245" t="str">
        <f t="shared" si="74"/>
        <v/>
      </c>
      <c r="AK106" s="245" t="str">
        <f t="shared" si="74"/>
        <v/>
      </c>
      <c r="AL106" s="245" t="str">
        <f t="shared" si="74"/>
        <v/>
      </c>
      <c r="AM106" s="245" t="str">
        <f t="shared" si="74"/>
        <v/>
      </c>
      <c r="AN106" s="245" t="str">
        <f t="shared" si="74"/>
        <v/>
      </c>
      <c r="AO106" s="245" t="str">
        <f t="shared" si="74"/>
        <v/>
      </c>
      <c r="AP106" s="245" t="str">
        <f t="shared" si="74"/>
        <v/>
      </c>
      <c r="AQ106" s="245" t="str">
        <f t="shared" si="74"/>
        <v/>
      </c>
      <c r="AR106" s="245" t="str">
        <f t="shared" si="74"/>
        <v/>
      </c>
      <c r="AS106" s="245" t="str">
        <f t="shared" si="74"/>
        <v/>
      </c>
      <c r="AT106" s="245" t="str">
        <f t="shared" si="74"/>
        <v/>
      </c>
      <c r="AU106" s="245" t="str">
        <f t="shared" si="74"/>
        <v/>
      </c>
      <c r="AV106" s="245" t="str">
        <f t="shared" si="74"/>
        <v/>
      </c>
      <c r="AW106" s="245" t="str">
        <f t="shared" si="74"/>
        <v/>
      </c>
      <c r="AX106" s="245" t="str">
        <f t="shared" si="74"/>
        <v/>
      </c>
      <c r="AY106" s="245" t="str">
        <f t="shared" si="74"/>
        <v/>
      </c>
      <c r="AZ106" s="245" t="str">
        <f t="shared" si="74"/>
        <v/>
      </c>
      <c r="BA106" s="245" t="str">
        <f t="shared" si="74"/>
        <v/>
      </c>
      <c r="BB106" s="245" t="str">
        <f t="shared" si="74"/>
        <v/>
      </c>
      <c r="BC106" s="245" t="str">
        <f t="shared" si="74"/>
        <v/>
      </c>
      <c r="BD106" s="245" t="str">
        <f t="shared" si="74"/>
        <v/>
      </c>
      <c r="BE106" s="245" t="str">
        <f t="shared" si="74"/>
        <v/>
      </c>
      <c r="BF106" s="245" t="str">
        <f t="shared" si="74"/>
        <v/>
      </c>
      <c r="BG106" s="245" t="str">
        <f t="shared" si="74"/>
        <v/>
      </c>
      <c r="BH106" s="245" t="str">
        <f t="shared" si="74"/>
        <v/>
      </c>
      <c r="BI106" s="245" t="str">
        <f t="shared" si="74"/>
        <v/>
      </c>
      <c r="BJ106" s="245" t="str">
        <f t="shared" si="74"/>
        <v/>
      </c>
      <c r="BK106" s="245" t="str">
        <f t="shared" si="74"/>
        <v/>
      </c>
      <c r="BL106" s="245" t="str">
        <f t="shared" si="74"/>
        <v/>
      </c>
      <c r="BM106" s="245" t="str">
        <f t="shared" si="74"/>
        <v/>
      </c>
      <c r="BN106" s="245" t="str">
        <f t="shared" si="74"/>
        <v/>
      </c>
      <c r="BO106" s="245" t="str">
        <f t="shared" si="74"/>
        <v/>
      </c>
      <c r="BP106" s="245" t="str">
        <f t="shared" si="74"/>
        <v/>
      </c>
      <c r="BQ106" s="245" t="str">
        <f t="shared" si="74"/>
        <v/>
      </c>
      <c r="BR106" s="245" t="str">
        <f t="shared" si="74"/>
        <v/>
      </c>
      <c r="BS106" s="245" t="str">
        <f t="shared" si="74"/>
        <v/>
      </c>
      <c r="BT106" s="245" t="str">
        <f t="shared" si="74"/>
        <v/>
      </c>
      <c r="BU106" s="245" t="str">
        <f t="shared" si="74"/>
        <v/>
      </c>
      <c r="BV106" s="246">
        <f t="shared" si="68"/>
        <v>0</v>
      </c>
      <c r="BW106" s="246">
        <f t="shared" si="69"/>
        <v>0</v>
      </c>
      <c r="BX106" s="246">
        <f t="shared" si="69"/>
        <v>0</v>
      </c>
      <c r="BY106" s="246">
        <f t="shared" si="69"/>
        <v>0</v>
      </c>
      <c r="BZ106" s="246">
        <f t="shared" si="69"/>
        <v>0</v>
      </c>
      <c r="CA106" s="246">
        <f t="shared" si="69"/>
        <v>0</v>
      </c>
      <c r="CB106" s="246">
        <f t="shared" si="61"/>
        <v>0</v>
      </c>
      <c r="CC106" s="246">
        <f t="shared" si="70"/>
        <v>0</v>
      </c>
      <c r="CD106" s="246">
        <f>SUM(BW106:CB106)</f>
        <v>0</v>
      </c>
      <c r="CE106" s="52"/>
      <c r="CF106" s="52"/>
      <c r="CG106" s="52"/>
      <c r="CH106" s="52"/>
      <c r="CI106" s="52"/>
      <c r="CJ106" s="52"/>
      <c r="CK106" s="52"/>
      <c r="CL106" s="52"/>
      <c r="CM106" s="239"/>
      <c r="CN106" s="239"/>
      <c r="CO106" s="239"/>
      <c r="CP106" s="239"/>
      <c r="CQ106" s="239"/>
      <c r="CR106" s="240">
        <f t="shared" si="55"/>
        <v>0</v>
      </c>
      <c r="CS106" s="240">
        <f t="shared" si="56"/>
        <v>0</v>
      </c>
      <c r="CT106" s="240">
        <f t="shared" si="57"/>
        <v>0</v>
      </c>
      <c r="CU106" s="240">
        <f t="shared" si="63"/>
        <v>0</v>
      </c>
      <c r="CV106" s="240">
        <f t="shared" si="64"/>
        <v>0</v>
      </c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  <c r="IJ106" s="52"/>
      <c r="IK106" s="52"/>
      <c r="IL106" s="52"/>
      <c r="IM106" s="52"/>
      <c r="IN106" s="52"/>
      <c r="IO106" s="52"/>
      <c r="IP106" s="52"/>
      <c r="IQ106" s="52"/>
      <c r="IR106" s="52"/>
      <c r="IS106" s="52"/>
      <c r="IT106" s="52"/>
      <c r="IU106" s="52"/>
      <c r="IV106" s="52"/>
      <c r="IW106" s="52"/>
      <c r="IX106" s="52"/>
      <c r="IY106" s="52"/>
      <c r="IZ106" s="52"/>
      <c r="JA106" s="52"/>
      <c r="JB106" s="52"/>
      <c r="JC106" s="52"/>
      <c r="JD106" s="52"/>
      <c r="JE106" s="52"/>
      <c r="JF106" s="52"/>
      <c r="JG106" s="52"/>
      <c r="JH106" s="52"/>
      <c r="JI106" s="52"/>
      <c r="JJ106" s="52"/>
      <c r="JK106" s="52"/>
      <c r="JL106" s="52"/>
      <c r="JM106" s="52"/>
      <c r="JN106" s="52"/>
      <c r="JO106" s="52"/>
      <c r="JP106" s="52"/>
      <c r="JQ106" s="52"/>
      <c r="JR106" s="52"/>
      <c r="JS106" s="52"/>
      <c r="JT106" s="52"/>
      <c r="JU106" s="52"/>
      <c r="JV106" s="52"/>
      <c r="JW106" s="52"/>
      <c r="JX106" s="52"/>
      <c r="JY106" s="52"/>
      <c r="JZ106" s="52"/>
      <c r="KA106" s="52"/>
      <c r="KB106" s="52"/>
      <c r="KC106" s="52"/>
      <c r="KD106" s="52"/>
      <c r="KE106" s="52"/>
      <c r="KF106" s="52"/>
      <c r="KG106" s="52"/>
      <c r="KH106" s="52"/>
      <c r="KI106" s="52"/>
      <c r="KJ106" s="52"/>
      <c r="KK106" s="52"/>
      <c r="KL106" s="52"/>
      <c r="KM106" s="52"/>
      <c r="KN106" s="52"/>
      <c r="KO106" s="52"/>
      <c r="KP106" s="52"/>
      <c r="KQ106" s="52"/>
      <c r="KR106" s="52"/>
      <c r="KS106" s="52"/>
      <c r="KT106" s="52"/>
      <c r="KU106" s="52"/>
      <c r="KV106" s="52"/>
      <c r="KW106" s="52"/>
      <c r="KX106" s="52"/>
      <c r="KY106" s="52"/>
      <c r="KZ106" s="52"/>
      <c r="LA106" s="52"/>
      <c r="LB106" s="52"/>
      <c r="LC106" s="52"/>
      <c r="LD106" s="52"/>
      <c r="LE106" s="52"/>
      <c r="LF106" s="52"/>
      <c r="LG106" s="52"/>
      <c r="LH106" s="52"/>
      <c r="LI106" s="52"/>
      <c r="LJ106" s="52"/>
      <c r="LK106" s="52"/>
      <c r="LL106" s="52"/>
      <c r="LM106" s="52"/>
      <c r="LN106" s="52"/>
      <c r="LO106" s="52"/>
      <c r="LP106" s="52"/>
      <c r="LQ106" s="52"/>
      <c r="LR106" s="52"/>
      <c r="LS106" s="52"/>
      <c r="LT106" s="52"/>
      <c r="LU106" s="52"/>
      <c r="LV106" s="52"/>
      <c r="LW106" s="52"/>
      <c r="LX106" s="52"/>
      <c r="LY106" s="52"/>
      <c r="LZ106" s="52"/>
      <c r="MA106" s="52"/>
      <c r="MB106" s="52"/>
      <c r="MC106" s="52"/>
      <c r="MD106" s="52"/>
      <c r="ME106" s="52"/>
      <c r="MF106" s="52"/>
      <c r="MG106" s="52"/>
      <c r="MH106" s="52"/>
      <c r="MI106" s="52"/>
      <c r="MJ106" s="52"/>
      <c r="MK106" s="52"/>
      <c r="ML106" s="52"/>
      <c r="MM106" s="52"/>
      <c r="MN106" s="52"/>
      <c r="MO106" s="52"/>
      <c r="MP106" s="52"/>
      <c r="MQ106" s="52"/>
      <c r="MR106" s="52"/>
      <c r="MS106" s="52"/>
      <c r="MT106" s="52"/>
      <c r="MU106" s="52"/>
      <c r="MV106" s="52"/>
      <c r="MW106" s="52"/>
      <c r="MX106" s="52"/>
      <c r="MY106" s="52"/>
      <c r="MZ106" s="52"/>
      <c r="NA106" s="52"/>
      <c r="NB106" s="52"/>
      <c r="NC106" s="52"/>
      <c r="ND106" s="52"/>
      <c r="NE106" s="52"/>
      <c r="NF106" s="52"/>
    </row>
    <row r="107" spans="1:370">
      <c r="A107" s="63">
        <v>8</v>
      </c>
      <c r="B107" s="241">
        <f t="shared" si="65"/>
        <v>0</v>
      </c>
      <c r="C107" s="241" t="str">
        <f t="shared" si="65"/>
        <v/>
      </c>
      <c r="D107" s="241">
        <f t="shared" ref="D107:L107" si="77">D15</f>
        <v>0</v>
      </c>
      <c r="E107" s="241" t="str">
        <f t="shared" si="77"/>
        <v/>
      </c>
      <c r="F107" s="242">
        <f t="shared" si="77"/>
        <v>0</v>
      </c>
      <c r="G107" s="241">
        <f t="shared" si="77"/>
        <v>0</v>
      </c>
      <c r="H107" s="243">
        <f t="shared" si="77"/>
        <v>0</v>
      </c>
      <c r="I107" s="243">
        <f t="shared" si="77"/>
        <v>0</v>
      </c>
      <c r="J107" s="244">
        <f t="shared" si="77"/>
        <v>0</v>
      </c>
      <c r="K107" s="241">
        <f t="shared" si="77"/>
        <v>0</v>
      </c>
      <c r="L107" s="73" t="str">
        <f t="shared" si="77"/>
        <v/>
      </c>
      <c r="M107" s="245" t="str">
        <f t="shared" si="59"/>
        <v/>
      </c>
      <c r="N107" s="245" t="str">
        <f t="shared" si="74"/>
        <v/>
      </c>
      <c r="O107" s="245" t="str">
        <f t="shared" si="74"/>
        <v/>
      </c>
      <c r="P107" s="245" t="str">
        <f t="shared" si="74"/>
        <v/>
      </c>
      <c r="Q107" s="245" t="str">
        <f t="shared" si="74"/>
        <v/>
      </c>
      <c r="R107" s="245" t="str">
        <f t="shared" si="74"/>
        <v/>
      </c>
      <c r="S107" s="245" t="str">
        <f t="shared" si="74"/>
        <v/>
      </c>
      <c r="T107" s="245" t="str">
        <f t="shared" si="74"/>
        <v/>
      </c>
      <c r="U107" s="245" t="str">
        <f t="shared" si="74"/>
        <v/>
      </c>
      <c r="V107" s="245" t="str">
        <f t="shared" si="74"/>
        <v/>
      </c>
      <c r="W107" s="245" t="str">
        <f t="shared" si="74"/>
        <v/>
      </c>
      <c r="X107" s="245" t="str">
        <f t="shared" si="74"/>
        <v/>
      </c>
      <c r="Y107" s="245" t="str">
        <f t="shared" si="74"/>
        <v/>
      </c>
      <c r="Z107" s="245" t="str">
        <f t="shared" si="74"/>
        <v/>
      </c>
      <c r="AA107" s="245" t="str">
        <f t="shared" si="74"/>
        <v/>
      </c>
      <c r="AB107" s="245" t="str">
        <f t="shared" si="74"/>
        <v/>
      </c>
      <c r="AC107" s="245" t="str">
        <f t="shared" si="74"/>
        <v/>
      </c>
      <c r="AD107" s="245" t="str">
        <f t="shared" si="74"/>
        <v/>
      </c>
      <c r="AE107" s="245" t="str">
        <f t="shared" si="74"/>
        <v/>
      </c>
      <c r="AF107" s="245" t="str">
        <f t="shared" si="74"/>
        <v/>
      </c>
      <c r="AG107" s="245" t="str">
        <f t="shared" si="74"/>
        <v/>
      </c>
      <c r="AH107" s="245" t="str">
        <f t="shared" si="74"/>
        <v/>
      </c>
      <c r="AI107" s="245" t="str">
        <f t="shared" si="74"/>
        <v/>
      </c>
      <c r="AJ107" s="245" t="str">
        <f t="shared" si="74"/>
        <v/>
      </c>
      <c r="AK107" s="245" t="str">
        <f t="shared" si="74"/>
        <v/>
      </c>
      <c r="AL107" s="245" t="str">
        <f t="shared" si="74"/>
        <v/>
      </c>
      <c r="AM107" s="245" t="str">
        <f t="shared" si="74"/>
        <v/>
      </c>
      <c r="AN107" s="245" t="str">
        <f t="shared" si="74"/>
        <v/>
      </c>
      <c r="AO107" s="245" t="str">
        <f t="shared" si="74"/>
        <v/>
      </c>
      <c r="AP107" s="245" t="str">
        <f t="shared" si="74"/>
        <v/>
      </c>
      <c r="AQ107" s="245" t="str">
        <f t="shared" si="74"/>
        <v/>
      </c>
      <c r="AR107" s="245" t="str">
        <f t="shared" si="74"/>
        <v/>
      </c>
      <c r="AS107" s="245" t="str">
        <f t="shared" si="74"/>
        <v/>
      </c>
      <c r="AT107" s="245" t="str">
        <f t="shared" si="74"/>
        <v/>
      </c>
      <c r="AU107" s="245" t="str">
        <f t="shared" si="74"/>
        <v/>
      </c>
      <c r="AV107" s="245" t="str">
        <f t="shared" si="74"/>
        <v/>
      </c>
      <c r="AW107" s="245" t="str">
        <f t="shared" si="74"/>
        <v/>
      </c>
      <c r="AX107" s="245" t="str">
        <f t="shared" si="74"/>
        <v/>
      </c>
      <c r="AY107" s="245" t="str">
        <f t="shared" si="74"/>
        <v/>
      </c>
      <c r="AZ107" s="245" t="str">
        <f t="shared" si="74"/>
        <v/>
      </c>
      <c r="BA107" s="245" t="str">
        <f t="shared" si="74"/>
        <v/>
      </c>
      <c r="BB107" s="245" t="str">
        <f t="shared" si="74"/>
        <v/>
      </c>
      <c r="BC107" s="245" t="str">
        <f t="shared" si="74"/>
        <v/>
      </c>
      <c r="BD107" s="245" t="str">
        <f t="shared" si="74"/>
        <v/>
      </c>
      <c r="BE107" s="245" t="str">
        <f t="shared" si="74"/>
        <v/>
      </c>
      <c r="BF107" s="245" t="str">
        <f t="shared" si="74"/>
        <v/>
      </c>
      <c r="BG107" s="245" t="str">
        <f t="shared" si="74"/>
        <v/>
      </c>
      <c r="BH107" s="245" t="str">
        <f t="shared" si="74"/>
        <v/>
      </c>
      <c r="BI107" s="245" t="str">
        <f t="shared" si="74"/>
        <v/>
      </c>
      <c r="BJ107" s="245" t="str">
        <f t="shared" si="74"/>
        <v/>
      </c>
      <c r="BK107" s="245" t="str">
        <f t="shared" si="74"/>
        <v/>
      </c>
      <c r="BL107" s="245" t="str">
        <f t="shared" si="74"/>
        <v/>
      </c>
      <c r="BM107" s="245" t="str">
        <f t="shared" si="74"/>
        <v/>
      </c>
      <c r="BN107" s="245" t="str">
        <f t="shared" si="74"/>
        <v/>
      </c>
      <c r="BO107" s="245" t="str">
        <f t="shared" si="74"/>
        <v/>
      </c>
      <c r="BP107" s="245" t="str">
        <f t="shared" si="74"/>
        <v/>
      </c>
      <c r="BQ107" s="245" t="str">
        <f t="shared" si="74"/>
        <v/>
      </c>
      <c r="BR107" s="245" t="str">
        <f t="shared" si="74"/>
        <v/>
      </c>
      <c r="BS107" s="245" t="str">
        <f t="shared" si="74"/>
        <v/>
      </c>
      <c r="BT107" s="245" t="str">
        <f t="shared" si="74"/>
        <v/>
      </c>
      <c r="BU107" s="245" t="str">
        <f t="shared" si="74"/>
        <v/>
      </c>
      <c r="BV107" s="246">
        <f t="shared" si="68"/>
        <v>0</v>
      </c>
      <c r="BW107" s="246">
        <f t="shared" si="69"/>
        <v>0</v>
      </c>
      <c r="BX107" s="246">
        <f t="shared" si="69"/>
        <v>0</v>
      </c>
      <c r="BY107" s="246">
        <f t="shared" si="69"/>
        <v>0</v>
      </c>
      <c r="BZ107" s="246">
        <f t="shared" si="69"/>
        <v>0</v>
      </c>
      <c r="CA107" s="246">
        <f t="shared" si="69"/>
        <v>0</v>
      </c>
      <c r="CB107" s="246">
        <f t="shared" si="61"/>
        <v>0</v>
      </c>
      <c r="CC107" s="246">
        <f t="shared" si="70"/>
        <v>0</v>
      </c>
      <c r="CD107" s="246">
        <f t="shared" ref="CD107:CD130" si="78">SUM(BW107:CB107)</f>
        <v>0</v>
      </c>
      <c r="CE107" s="52"/>
      <c r="CF107" s="52"/>
      <c r="CG107" s="52"/>
      <c r="CH107" s="52"/>
      <c r="CI107" s="52"/>
      <c r="CJ107" s="52"/>
      <c r="CK107" s="52"/>
      <c r="CL107" s="52"/>
      <c r="CM107" s="239"/>
      <c r="CN107" s="239"/>
      <c r="CO107" s="239"/>
      <c r="CP107" s="239"/>
      <c r="CQ107" s="239"/>
      <c r="CR107" s="240">
        <f t="shared" si="55"/>
        <v>0</v>
      </c>
      <c r="CS107" s="240">
        <f t="shared" si="56"/>
        <v>0</v>
      </c>
      <c r="CT107" s="240">
        <f t="shared" si="57"/>
        <v>0</v>
      </c>
      <c r="CU107" s="240">
        <f t="shared" si="63"/>
        <v>0</v>
      </c>
      <c r="CV107" s="240">
        <f t="shared" si="64"/>
        <v>0</v>
      </c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  <c r="IP107" s="52"/>
      <c r="IQ107" s="52"/>
      <c r="IR107" s="52"/>
      <c r="IS107" s="52"/>
      <c r="IT107" s="52"/>
      <c r="IU107" s="52"/>
      <c r="IV107" s="52"/>
      <c r="IW107" s="52"/>
      <c r="IX107" s="52"/>
      <c r="IY107" s="52"/>
      <c r="IZ107" s="52"/>
      <c r="JA107" s="52"/>
      <c r="JB107" s="52"/>
      <c r="JC107" s="52"/>
      <c r="JD107" s="52"/>
      <c r="JE107" s="52"/>
      <c r="JF107" s="52"/>
      <c r="JG107" s="52"/>
      <c r="JH107" s="52"/>
      <c r="JI107" s="52"/>
      <c r="JJ107" s="52"/>
      <c r="JK107" s="52"/>
      <c r="JL107" s="52"/>
      <c r="JM107" s="52"/>
      <c r="JN107" s="52"/>
      <c r="JO107" s="52"/>
      <c r="JP107" s="52"/>
      <c r="JQ107" s="52"/>
      <c r="JR107" s="52"/>
      <c r="JS107" s="52"/>
      <c r="JT107" s="52"/>
      <c r="JU107" s="52"/>
      <c r="JV107" s="52"/>
      <c r="JW107" s="52"/>
      <c r="JX107" s="52"/>
      <c r="JY107" s="52"/>
      <c r="JZ107" s="52"/>
      <c r="KA107" s="52"/>
      <c r="KB107" s="52"/>
      <c r="KC107" s="52"/>
      <c r="KD107" s="52"/>
      <c r="KE107" s="52"/>
      <c r="KF107" s="52"/>
      <c r="KG107" s="52"/>
      <c r="KH107" s="52"/>
      <c r="KI107" s="52"/>
      <c r="KJ107" s="52"/>
      <c r="KK107" s="52"/>
      <c r="KL107" s="52"/>
      <c r="KM107" s="52"/>
      <c r="KN107" s="52"/>
      <c r="KO107" s="52"/>
      <c r="KP107" s="52"/>
      <c r="KQ107" s="52"/>
      <c r="KR107" s="52"/>
      <c r="KS107" s="52"/>
      <c r="KT107" s="52"/>
      <c r="KU107" s="52"/>
      <c r="KV107" s="52"/>
      <c r="KW107" s="52"/>
      <c r="KX107" s="52"/>
      <c r="KY107" s="52"/>
      <c r="KZ107" s="52"/>
      <c r="LA107" s="52"/>
      <c r="LB107" s="52"/>
      <c r="LC107" s="52"/>
      <c r="LD107" s="52"/>
      <c r="LE107" s="52"/>
      <c r="LF107" s="52"/>
      <c r="LG107" s="52"/>
      <c r="LH107" s="52"/>
      <c r="LI107" s="52"/>
      <c r="LJ107" s="52"/>
      <c r="LK107" s="52"/>
      <c r="LL107" s="52"/>
      <c r="LM107" s="52"/>
      <c r="LN107" s="52"/>
      <c r="LO107" s="52"/>
      <c r="LP107" s="52"/>
      <c r="LQ107" s="52"/>
      <c r="LR107" s="52"/>
      <c r="LS107" s="52"/>
      <c r="LT107" s="52"/>
      <c r="LU107" s="52"/>
      <c r="LV107" s="52"/>
      <c r="LW107" s="52"/>
      <c r="LX107" s="52"/>
      <c r="LY107" s="52"/>
      <c r="LZ107" s="52"/>
      <c r="MA107" s="52"/>
      <c r="MB107" s="52"/>
      <c r="MC107" s="52"/>
      <c r="MD107" s="52"/>
      <c r="ME107" s="52"/>
      <c r="MF107" s="52"/>
      <c r="MG107" s="52"/>
      <c r="MH107" s="52"/>
      <c r="MI107" s="52"/>
      <c r="MJ107" s="52"/>
      <c r="MK107" s="52"/>
      <c r="ML107" s="52"/>
      <c r="MM107" s="52"/>
      <c r="MN107" s="52"/>
      <c r="MO107" s="52"/>
      <c r="MP107" s="52"/>
      <c r="MQ107" s="52"/>
      <c r="MR107" s="52"/>
      <c r="MS107" s="52"/>
      <c r="MT107" s="52"/>
      <c r="MU107" s="52"/>
      <c r="MV107" s="52"/>
      <c r="MW107" s="52"/>
      <c r="MX107" s="52"/>
      <c r="MY107" s="52"/>
      <c r="MZ107" s="52"/>
      <c r="NA107" s="52"/>
      <c r="NB107" s="52"/>
      <c r="NC107" s="52"/>
      <c r="ND107" s="52"/>
      <c r="NE107" s="52"/>
      <c r="NF107" s="52"/>
    </row>
    <row r="108" spans="1:370">
      <c r="A108" s="63">
        <v>9</v>
      </c>
      <c r="B108" s="241">
        <f t="shared" si="65"/>
        <v>0</v>
      </c>
      <c r="C108" s="241" t="str">
        <f t="shared" si="65"/>
        <v/>
      </c>
      <c r="D108" s="241">
        <f t="shared" ref="D108:L108" si="79">D16</f>
        <v>0</v>
      </c>
      <c r="E108" s="241" t="str">
        <f t="shared" si="79"/>
        <v/>
      </c>
      <c r="F108" s="242">
        <f t="shared" si="79"/>
        <v>0</v>
      </c>
      <c r="G108" s="241">
        <f t="shared" si="79"/>
        <v>0</v>
      </c>
      <c r="H108" s="243">
        <f t="shared" si="79"/>
        <v>0</v>
      </c>
      <c r="I108" s="243">
        <f t="shared" si="79"/>
        <v>0</v>
      </c>
      <c r="J108" s="244">
        <f t="shared" si="79"/>
        <v>0</v>
      </c>
      <c r="K108" s="241">
        <f t="shared" si="79"/>
        <v>0</v>
      </c>
      <c r="L108" s="73" t="str">
        <f t="shared" si="79"/>
        <v/>
      </c>
      <c r="M108" s="245" t="str">
        <f t="shared" si="59"/>
        <v/>
      </c>
      <c r="N108" s="245" t="str">
        <f t="shared" si="74"/>
        <v/>
      </c>
      <c r="O108" s="245" t="str">
        <f t="shared" si="74"/>
        <v/>
      </c>
      <c r="P108" s="245" t="str">
        <f t="shared" si="74"/>
        <v/>
      </c>
      <c r="Q108" s="245" t="str">
        <f t="shared" si="74"/>
        <v/>
      </c>
      <c r="R108" s="245" t="str">
        <f t="shared" si="74"/>
        <v/>
      </c>
      <c r="S108" s="245" t="str">
        <f t="shared" si="74"/>
        <v/>
      </c>
      <c r="T108" s="245" t="str">
        <f t="shared" si="74"/>
        <v/>
      </c>
      <c r="U108" s="245" t="str">
        <f t="shared" si="74"/>
        <v/>
      </c>
      <c r="V108" s="245" t="str">
        <f t="shared" si="74"/>
        <v/>
      </c>
      <c r="W108" s="245" t="str">
        <f t="shared" si="74"/>
        <v/>
      </c>
      <c r="X108" s="245" t="str">
        <f t="shared" si="74"/>
        <v/>
      </c>
      <c r="Y108" s="245" t="str">
        <f t="shared" si="74"/>
        <v/>
      </c>
      <c r="Z108" s="245" t="str">
        <f t="shared" si="74"/>
        <v/>
      </c>
      <c r="AA108" s="245" t="str">
        <f t="shared" si="74"/>
        <v/>
      </c>
      <c r="AB108" s="245" t="str">
        <f t="shared" si="74"/>
        <v/>
      </c>
      <c r="AC108" s="245" t="str">
        <f t="shared" si="74"/>
        <v/>
      </c>
      <c r="AD108" s="245" t="str">
        <f t="shared" si="74"/>
        <v/>
      </c>
      <c r="AE108" s="245" t="str">
        <f t="shared" si="74"/>
        <v/>
      </c>
      <c r="AF108" s="245" t="str">
        <f t="shared" si="74"/>
        <v/>
      </c>
      <c r="AG108" s="245" t="str">
        <f t="shared" si="74"/>
        <v/>
      </c>
      <c r="AH108" s="245" t="str">
        <f t="shared" si="74"/>
        <v/>
      </c>
      <c r="AI108" s="245" t="str">
        <f t="shared" si="74"/>
        <v/>
      </c>
      <c r="AJ108" s="245" t="str">
        <f t="shared" si="74"/>
        <v/>
      </c>
      <c r="AK108" s="245" t="str">
        <f t="shared" si="74"/>
        <v/>
      </c>
      <c r="AL108" s="245" t="str">
        <f t="shared" si="74"/>
        <v/>
      </c>
      <c r="AM108" s="245" t="str">
        <f t="shared" si="74"/>
        <v/>
      </c>
      <c r="AN108" s="245" t="str">
        <f t="shared" si="74"/>
        <v/>
      </c>
      <c r="AO108" s="245" t="str">
        <f t="shared" si="74"/>
        <v/>
      </c>
      <c r="AP108" s="245" t="str">
        <f t="shared" si="74"/>
        <v/>
      </c>
      <c r="AQ108" s="245" t="str">
        <f t="shared" si="74"/>
        <v/>
      </c>
      <c r="AR108" s="245" t="str">
        <f t="shared" si="74"/>
        <v/>
      </c>
      <c r="AS108" s="245" t="str">
        <f t="shared" si="74"/>
        <v/>
      </c>
      <c r="AT108" s="245" t="str">
        <f t="shared" si="74"/>
        <v/>
      </c>
      <c r="AU108" s="245" t="str">
        <f t="shared" si="74"/>
        <v/>
      </c>
      <c r="AV108" s="245" t="str">
        <f t="shared" si="74"/>
        <v/>
      </c>
      <c r="AW108" s="245" t="str">
        <f t="shared" si="74"/>
        <v/>
      </c>
      <c r="AX108" s="245" t="str">
        <f t="shared" si="74"/>
        <v/>
      </c>
      <c r="AY108" s="245" t="str">
        <f t="shared" si="74"/>
        <v/>
      </c>
      <c r="AZ108" s="245" t="str">
        <f t="shared" si="74"/>
        <v/>
      </c>
      <c r="BA108" s="245" t="str">
        <f t="shared" si="74"/>
        <v/>
      </c>
      <c r="BB108" s="245" t="str">
        <f t="shared" si="74"/>
        <v/>
      </c>
      <c r="BC108" s="245" t="str">
        <f t="shared" si="74"/>
        <v/>
      </c>
      <c r="BD108" s="245" t="str">
        <f t="shared" si="74"/>
        <v/>
      </c>
      <c r="BE108" s="245" t="str">
        <f t="shared" si="74"/>
        <v/>
      </c>
      <c r="BF108" s="245" t="str">
        <f t="shared" si="74"/>
        <v/>
      </c>
      <c r="BG108" s="245" t="str">
        <f t="shared" ref="N108:BU112" si="80">IFERROR((BG16*$L16),"")</f>
        <v/>
      </c>
      <c r="BH108" s="245" t="str">
        <f t="shared" si="80"/>
        <v/>
      </c>
      <c r="BI108" s="245" t="str">
        <f t="shared" si="80"/>
        <v/>
      </c>
      <c r="BJ108" s="245" t="str">
        <f t="shared" si="80"/>
        <v/>
      </c>
      <c r="BK108" s="245" t="str">
        <f t="shared" si="80"/>
        <v/>
      </c>
      <c r="BL108" s="245" t="str">
        <f t="shared" si="80"/>
        <v/>
      </c>
      <c r="BM108" s="245" t="str">
        <f t="shared" si="80"/>
        <v/>
      </c>
      <c r="BN108" s="245" t="str">
        <f t="shared" si="80"/>
        <v/>
      </c>
      <c r="BO108" s="245" t="str">
        <f t="shared" si="80"/>
        <v/>
      </c>
      <c r="BP108" s="245" t="str">
        <f t="shared" si="80"/>
        <v/>
      </c>
      <c r="BQ108" s="245" t="str">
        <f t="shared" si="80"/>
        <v/>
      </c>
      <c r="BR108" s="245" t="str">
        <f t="shared" si="80"/>
        <v/>
      </c>
      <c r="BS108" s="245" t="str">
        <f t="shared" si="80"/>
        <v/>
      </c>
      <c r="BT108" s="245" t="str">
        <f t="shared" si="80"/>
        <v/>
      </c>
      <c r="BU108" s="245" t="str">
        <f t="shared" si="80"/>
        <v/>
      </c>
      <c r="BV108" s="246">
        <f t="shared" si="68"/>
        <v>0</v>
      </c>
      <c r="BW108" s="246">
        <f t="shared" si="69"/>
        <v>0</v>
      </c>
      <c r="BX108" s="246">
        <f t="shared" si="69"/>
        <v>0</v>
      </c>
      <c r="BY108" s="246">
        <f t="shared" si="69"/>
        <v>0</v>
      </c>
      <c r="BZ108" s="246">
        <f t="shared" si="69"/>
        <v>0</v>
      </c>
      <c r="CA108" s="246">
        <f t="shared" si="69"/>
        <v>0</v>
      </c>
      <c r="CB108" s="246">
        <f t="shared" si="61"/>
        <v>0</v>
      </c>
      <c r="CC108" s="246">
        <f t="shared" si="70"/>
        <v>0</v>
      </c>
      <c r="CD108" s="246">
        <f t="shared" si="78"/>
        <v>0</v>
      </c>
      <c r="CE108" s="52"/>
      <c r="CF108" s="52"/>
      <c r="CG108" s="52"/>
      <c r="CH108" s="52"/>
      <c r="CI108" s="52"/>
      <c r="CJ108" s="52"/>
      <c r="CK108" s="52"/>
      <c r="CL108" s="52"/>
      <c r="CM108" s="239"/>
      <c r="CN108" s="239"/>
      <c r="CO108" s="239"/>
      <c r="CP108" s="239"/>
      <c r="CQ108" s="239"/>
      <c r="CR108" s="240">
        <f t="shared" si="55"/>
        <v>0</v>
      </c>
      <c r="CS108" s="240">
        <f t="shared" si="56"/>
        <v>0</v>
      </c>
      <c r="CT108" s="240">
        <f t="shared" si="57"/>
        <v>0</v>
      </c>
      <c r="CU108" s="240">
        <f t="shared" si="63"/>
        <v>0</v>
      </c>
      <c r="CV108" s="240">
        <f t="shared" si="64"/>
        <v>0</v>
      </c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52"/>
      <c r="IL108" s="52"/>
      <c r="IM108" s="52"/>
      <c r="IN108" s="52"/>
      <c r="IO108" s="52"/>
      <c r="IP108" s="52"/>
      <c r="IQ108" s="52"/>
      <c r="IR108" s="52"/>
      <c r="IS108" s="52"/>
      <c r="IT108" s="52"/>
      <c r="IU108" s="52"/>
      <c r="IV108" s="52"/>
      <c r="IW108" s="52"/>
      <c r="IX108" s="52"/>
      <c r="IY108" s="52"/>
      <c r="IZ108" s="52"/>
      <c r="JA108" s="52"/>
      <c r="JB108" s="52"/>
      <c r="JC108" s="52"/>
      <c r="JD108" s="52"/>
      <c r="JE108" s="52"/>
      <c r="JF108" s="52"/>
      <c r="JG108" s="52"/>
      <c r="JH108" s="52"/>
      <c r="JI108" s="52"/>
      <c r="JJ108" s="52"/>
      <c r="JK108" s="52"/>
      <c r="JL108" s="52"/>
      <c r="JM108" s="52"/>
      <c r="JN108" s="52"/>
      <c r="JO108" s="52"/>
      <c r="JP108" s="52"/>
      <c r="JQ108" s="52"/>
      <c r="JR108" s="52"/>
      <c r="JS108" s="52"/>
      <c r="JT108" s="52"/>
      <c r="JU108" s="52"/>
      <c r="JV108" s="52"/>
      <c r="JW108" s="52"/>
      <c r="JX108" s="52"/>
      <c r="JY108" s="52"/>
      <c r="JZ108" s="52"/>
      <c r="KA108" s="52"/>
      <c r="KB108" s="52"/>
      <c r="KC108" s="52"/>
      <c r="KD108" s="52"/>
      <c r="KE108" s="52"/>
      <c r="KF108" s="52"/>
      <c r="KG108" s="52"/>
      <c r="KH108" s="52"/>
      <c r="KI108" s="52"/>
      <c r="KJ108" s="52"/>
      <c r="KK108" s="52"/>
      <c r="KL108" s="52"/>
      <c r="KM108" s="52"/>
      <c r="KN108" s="52"/>
      <c r="KO108" s="52"/>
      <c r="KP108" s="52"/>
      <c r="KQ108" s="52"/>
      <c r="KR108" s="52"/>
      <c r="KS108" s="52"/>
      <c r="KT108" s="52"/>
      <c r="KU108" s="52"/>
      <c r="KV108" s="52"/>
      <c r="KW108" s="52"/>
      <c r="KX108" s="52"/>
      <c r="KY108" s="52"/>
      <c r="KZ108" s="52"/>
      <c r="LA108" s="52"/>
      <c r="LB108" s="52"/>
      <c r="LC108" s="52"/>
      <c r="LD108" s="52"/>
      <c r="LE108" s="52"/>
      <c r="LF108" s="52"/>
      <c r="LG108" s="52"/>
      <c r="LH108" s="52"/>
      <c r="LI108" s="52"/>
      <c r="LJ108" s="52"/>
      <c r="LK108" s="52"/>
      <c r="LL108" s="52"/>
      <c r="LM108" s="52"/>
      <c r="LN108" s="52"/>
      <c r="LO108" s="52"/>
      <c r="LP108" s="52"/>
      <c r="LQ108" s="52"/>
      <c r="LR108" s="52"/>
      <c r="LS108" s="52"/>
      <c r="LT108" s="52"/>
      <c r="LU108" s="52"/>
      <c r="LV108" s="52"/>
      <c r="LW108" s="52"/>
      <c r="LX108" s="52"/>
      <c r="LY108" s="52"/>
      <c r="LZ108" s="52"/>
      <c r="MA108" s="52"/>
      <c r="MB108" s="52"/>
      <c r="MC108" s="52"/>
      <c r="MD108" s="52"/>
      <c r="ME108" s="52"/>
      <c r="MF108" s="52"/>
      <c r="MG108" s="52"/>
      <c r="MH108" s="52"/>
      <c r="MI108" s="52"/>
      <c r="MJ108" s="52"/>
      <c r="MK108" s="52"/>
      <c r="ML108" s="52"/>
      <c r="MM108" s="52"/>
      <c r="MN108" s="52"/>
      <c r="MO108" s="52"/>
      <c r="MP108" s="52"/>
      <c r="MQ108" s="52"/>
      <c r="MR108" s="52"/>
      <c r="MS108" s="52"/>
      <c r="MT108" s="52"/>
      <c r="MU108" s="52"/>
      <c r="MV108" s="52"/>
      <c r="MW108" s="52"/>
      <c r="MX108" s="52"/>
      <c r="MY108" s="52"/>
      <c r="MZ108" s="52"/>
      <c r="NA108" s="52"/>
      <c r="NB108" s="52"/>
      <c r="NC108" s="52"/>
      <c r="ND108" s="52"/>
      <c r="NE108" s="52"/>
      <c r="NF108" s="52"/>
    </row>
    <row r="109" spans="1:370">
      <c r="A109" s="63">
        <v>10</v>
      </c>
      <c r="B109" s="241">
        <f t="shared" si="65"/>
        <v>0</v>
      </c>
      <c r="C109" s="241" t="str">
        <f t="shared" si="65"/>
        <v/>
      </c>
      <c r="D109" s="241">
        <f t="shared" ref="D109:L109" si="81">D17</f>
        <v>0</v>
      </c>
      <c r="E109" s="241" t="str">
        <f t="shared" si="81"/>
        <v/>
      </c>
      <c r="F109" s="242">
        <f t="shared" si="81"/>
        <v>0</v>
      </c>
      <c r="G109" s="241">
        <f t="shared" si="81"/>
        <v>0</v>
      </c>
      <c r="H109" s="243">
        <f t="shared" si="81"/>
        <v>0</v>
      </c>
      <c r="I109" s="243">
        <f t="shared" si="81"/>
        <v>0</v>
      </c>
      <c r="J109" s="244">
        <f t="shared" si="81"/>
        <v>0</v>
      </c>
      <c r="K109" s="241">
        <f t="shared" si="81"/>
        <v>0</v>
      </c>
      <c r="L109" s="73" t="str">
        <f t="shared" si="81"/>
        <v/>
      </c>
      <c r="M109" s="245" t="str">
        <f t="shared" si="59"/>
        <v/>
      </c>
      <c r="N109" s="245" t="str">
        <f t="shared" si="80"/>
        <v/>
      </c>
      <c r="O109" s="245" t="str">
        <f t="shared" si="80"/>
        <v/>
      </c>
      <c r="P109" s="245" t="str">
        <f t="shared" si="80"/>
        <v/>
      </c>
      <c r="Q109" s="245" t="str">
        <f t="shared" si="80"/>
        <v/>
      </c>
      <c r="R109" s="245" t="str">
        <f t="shared" si="80"/>
        <v/>
      </c>
      <c r="S109" s="245" t="str">
        <f t="shared" si="80"/>
        <v/>
      </c>
      <c r="T109" s="245" t="str">
        <f t="shared" si="80"/>
        <v/>
      </c>
      <c r="U109" s="245" t="str">
        <f t="shared" si="80"/>
        <v/>
      </c>
      <c r="V109" s="245" t="str">
        <f t="shared" si="80"/>
        <v/>
      </c>
      <c r="W109" s="245" t="str">
        <f t="shared" si="80"/>
        <v/>
      </c>
      <c r="X109" s="245" t="str">
        <f t="shared" si="80"/>
        <v/>
      </c>
      <c r="Y109" s="245" t="str">
        <f t="shared" si="80"/>
        <v/>
      </c>
      <c r="Z109" s="245" t="str">
        <f t="shared" si="80"/>
        <v/>
      </c>
      <c r="AA109" s="245" t="str">
        <f t="shared" si="80"/>
        <v/>
      </c>
      <c r="AB109" s="245" t="str">
        <f t="shared" si="80"/>
        <v/>
      </c>
      <c r="AC109" s="245" t="str">
        <f t="shared" si="80"/>
        <v/>
      </c>
      <c r="AD109" s="245" t="str">
        <f t="shared" si="80"/>
        <v/>
      </c>
      <c r="AE109" s="245" t="str">
        <f t="shared" si="80"/>
        <v/>
      </c>
      <c r="AF109" s="245" t="str">
        <f t="shared" si="80"/>
        <v/>
      </c>
      <c r="AG109" s="245" t="str">
        <f t="shared" si="80"/>
        <v/>
      </c>
      <c r="AH109" s="245" t="str">
        <f t="shared" si="80"/>
        <v/>
      </c>
      <c r="AI109" s="245" t="str">
        <f t="shared" si="80"/>
        <v/>
      </c>
      <c r="AJ109" s="245" t="str">
        <f t="shared" si="80"/>
        <v/>
      </c>
      <c r="AK109" s="245" t="str">
        <f t="shared" si="80"/>
        <v/>
      </c>
      <c r="AL109" s="245" t="str">
        <f t="shared" si="80"/>
        <v/>
      </c>
      <c r="AM109" s="245" t="str">
        <f t="shared" si="80"/>
        <v/>
      </c>
      <c r="AN109" s="245" t="str">
        <f t="shared" si="80"/>
        <v/>
      </c>
      <c r="AO109" s="245" t="str">
        <f t="shared" si="80"/>
        <v/>
      </c>
      <c r="AP109" s="245" t="str">
        <f t="shared" si="80"/>
        <v/>
      </c>
      <c r="AQ109" s="245" t="str">
        <f t="shared" si="80"/>
        <v/>
      </c>
      <c r="AR109" s="245" t="str">
        <f t="shared" si="80"/>
        <v/>
      </c>
      <c r="AS109" s="245" t="str">
        <f t="shared" si="80"/>
        <v/>
      </c>
      <c r="AT109" s="245" t="str">
        <f t="shared" si="80"/>
        <v/>
      </c>
      <c r="AU109" s="245" t="str">
        <f t="shared" si="80"/>
        <v/>
      </c>
      <c r="AV109" s="245" t="str">
        <f t="shared" si="80"/>
        <v/>
      </c>
      <c r="AW109" s="245" t="str">
        <f t="shared" si="80"/>
        <v/>
      </c>
      <c r="AX109" s="245" t="str">
        <f t="shared" si="80"/>
        <v/>
      </c>
      <c r="AY109" s="245" t="str">
        <f t="shared" si="80"/>
        <v/>
      </c>
      <c r="AZ109" s="245" t="str">
        <f t="shared" si="80"/>
        <v/>
      </c>
      <c r="BA109" s="245" t="str">
        <f t="shared" si="80"/>
        <v/>
      </c>
      <c r="BB109" s="245" t="str">
        <f t="shared" si="80"/>
        <v/>
      </c>
      <c r="BC109" s="245" t="str">
        <f t="shared" si="80"/>
        <v/>
      </c>
      <c r="BD109" s="245" t="str">
        <f t="shared" si="80"/>
        <v/>
      </c>
      <c r="BE109" s="245" t="str">
        <f t="shared" si="80"/>
        <v/>
      </c>
      <c r="BF109" s="245" t="str">
        <f t="shared" si="80"/>
        <v/>
      </c>
      <c r="BG109" s="245" t="str">
        <f t="shared" si="80"/>
        <v/>
      </c>
      <c r="BH109" s="245" t="str">
        <f t="shared" si="80"/>
        <v/>
      </c>
      <c r="BI109" s="245" t="str">
        <f t="shared" si="80"/>
        <v/>
      </c>
      <c r="BJ109" s="245" t="str">
        <f t="shared" si="80"/>
        <v/>
      </c>
      <c r="BK109" s="245" t="str">
        <f t="shared" si="80"/>
        <v/>
      </c>
      <c r="BL109" s="245" t="str">
        <f t="shared" si="80"/>
        <v/>
      </c>
      <c r="BM109" s="245" t="str">
        <f t="shared" si="80"/>
        <v/>
      </c>
      <c r="BN109" s="245" t="str">
        <f t="shared" si="80"/>
        <v/>
      </c>
      <c r="BO109" s="245" t="str">
        <f t="shared" si="80"/>
        <v/>
      </c>
      <c r="BP109" s="245" t="str">
        <f t="shared" si="80"/>
        <v/>
      </c>
      <c r="BQ109" s="245" t="str">
        <f t="shared" si="80"/>
        <v/>
      </c>
      <c r="BR109" s="245" t="str">
        <f t="shared" si="80"/>
        <v/>
      </c>
      <c r="BS109" s="245" t="str">
        <f t="shared" si="80"/>
        <v/>
      </c>
      <c r="BT109" s="245" t="str">
        <f t="shared" si="80"/>
        <v/>
      </c>
      <c r="BU109" s="245" t="str">
        <f t="shared" si="80"/>
        <v/>
      </c>
      <c r="BV109" s="246">
        <f t="shared" si="68"/>
        <v>0</v>
      </c>
      <c r="BW109" s="246">
        <f t="shared" si="69"/>
        <v>0</v>
      </c>
      <c r="BX109" s="246">
        <f t="shared" si="69"/>
        <v>0</v>
      </c>
      <c r="BY109" s="246">
        <f t="shared" si="69"/>
        <v>0</v>
      </c>
      <c r="BZ109" s="246">
        <f t="shared" si="69"/>
        <v>0</v>
      </c>
      <c r="CA109" s="246">
        <f t="shared" si="69"/>
        <v>0</v>
      </c>
      <c r="CB109" s="246">
        <f t="shared" si="61"/>
        <v>0</v>
      </c>
      <c r="CC109" s="246">
        <f t="shared" si="70"/>
        <v>0</v>
      </c>
      <c r="CD109" s="246">
        <f t="shared" si="78"/>
        <v>0</v>
      </c>
      <c r="CE109" s="52"/>
      <c r="CF109" s="52"/>
      <c r="CG109" s="52"/>
      <c r="CH109" s="52"/>
      <c r="CI109" s="52"/>
      <c r="CJ109" s="52"/>
      <c r="CK109" s="52"/>
      <c r="CL109" s="52"/>
      <c r="CM109" s="239"/>
      <c r="CN109" s="239"/>
      <c r="CO109" s="239"/>
      <c r="CP109" s="239"/>
      <c r="CQ109" s="239"/>
      <c r="CR109" s="240">
        <f t="shared" si="55"/>
        <v>0</v>
      </c>
      <c r="CS109" s="240">
        <f t="shared" si="56"/>
        <v>0</v>
      </c>
      <c r="CT109" s="240">
        <f t="shared" si="57"/>
        <v>0</v>
      </c>
      <c r="CU109" s="240">
        <f t="shared" si="63"/>
        <v>0</v>
      </c>
      <c r="CV109" s="240">
        <f t="shared" si="64"/>
        <v>0</v>
      </c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  <c r="HX109" s="52"/>
      <c r="HY109" s="52"/>
      <c r="HZ109" s="52"/>
      <c r="IA109" s="52"/>
      <c r="IB109" s="52"/>
      <c r="IC109" s="52"/>
      <c r="ID109" s="52"/>
      <c r="IE109" s="52"/>
      <c r="IF109" s="52"/>
      <c r="IG109" s="52"/>
      <c r="IH109" s="52"/>
      <c r="II109" s="52"/>
      <c r="IJ109" s="52"/>
      <c r="IK109" s="52"/>
      <c r="IL109" s="52"/>
      <c r="IM109" s="52"/>
      <c r="IN109" s="52"/>
      <c r="IO109" s="52"/>
      <c r="IP109" s="52"/>
      <c r="IQ109" s="52"/>
      <c r="IR109" s="52"/>
      <c r="IS109" s="52"/>
      <c r="IT109" s="52"/>
      <c r="IU109" s="52"/>
      <c r="IV109" s="52"/>
      <c r="IW109" s="52"/>
      <c r="IX109" s="52"/>
      <c r="IY109" s="52"/>
      <c r="IZ109" s="52"/>
      <c r="JA109" s="52"/>
      <c r="JB109" s="52"/>
      <c r="JC109" s="52"/>
      <c r="JD109" s="52"/>
      <c r="JE109" s="52"/>
      <c r="JF109" s="52"/>
      <c r="JG109" s="52"/>
      <c r="JH109" s="52"/>
      <c r="JI109" s="52"/>
      <c r="JJ109" s="52"/>
      <c r="JK109" s="52"/>
      <c r="JL109" s="52"/>
      <c r="JM109" s="52"/>
      <c r="JN109" s="52"/>
      <c r="JO109" s="52"/>
      <c r="JP109" s="52"/>
      <c r="JQ109" s="52"/>
      <c r="JR109" s="52"/>
      <c r="JS109" s="52"/>
      <c r="JT109" s="52"/>
      <c r="JU109" s="52"/>
      <c r="JV109" s="52"/>
      <c r="JW109" s="52"/>
      <c r="JX109" s="52"/>
      <c r="JY109" s="52"/>
      <c r="JZ109" s="52"/>
      <c r="KA109" s="52"/>
      <c r="KB109" s="52"/>
      <c r="KC109" s="52"/>
      <c r="KD109" s="52"/>
      <c r="KE109" s="52"/>
      <c r="KF109" s="52"/>
      <c r="KG109" s="52"/>
      <c r="KH109" s="52"/>
      <c r="KI109" s="52"/>
      <c r="KJ109" s="52"/>
      <c r="KK109" s="52"/>
      <c r="KL109" s="52"/>
      <c r="KM109" s="52"/>
      <c r="KN109" s="52"/>
      <c r="KO109" s="52"/>
      <c r="KP109" s="52"/>
      <c r="KQ109" s="52"/>
      <c r="KR109" s="52"/>
      <c r="KS109" s="52"/>
      <c r="KT109" s="52"/>
      <c r="KU109" s="52"/>
      <c r="KV109" s="52"/>
      <c r="KW109" s="52"/>
      <c r="KX109" s="52"/>
      <c r="KY109" s="52"/>
      <c r="KZ109" s="52"/>
      <c r="LA109" s="52"/>
      <c r="LB109" s="52"/>
      <c r="LC109" s="52"/>
      <c r="LD109" s="52"/>
      <c r="LE109" s="52"/>
      <c r="LF109" s="52"/>
      <c r="LG109" s="52"/>
      <c r="LH109" s="52"/>
      <c r="LI109" s="52"/>
      <c r="LJ109" s="52"/>
      <c r="LK109" s="52"/>
      <c r="LL109" s="52"/>
      <c r="LM109" s="52"/>
      <c r="LN109" s="52"/>
      <c r="LO109" s="52"/>
      <c r="LP109" s="52"/>
      <c r="LQ109" s="52"/>
      <c r="LR109" s="52"/>
      <c r="LS109" s="52"/>
      <c r="LT109" s="52"/>
      <c r="LU109" s="52"/>
      <c r="LV109" s="52"/>
      <c r="LW109" s="52"/>
      <c r="LX109" s="52"/>
      <c r="LY109" s="52"/>
      <c r="LZ109" s="52"/>
      <c r="MA109" s="52"/>
      <c r="MB109" s="52"/>
      <c r="MC109" s="52"/>
      <c r="MD109" s="52"/>
      <c r="ME109" s="52"/>
      <c r="MF109" s="52"/>
      <c r="MG109" s="52"/>
      <c r="MH109" s="52"/>
      <c r="MI109" s="52"/>
      <c r="MJ109" s="52"/>
      <c r="MK109" s="52"/>
      <c r="ML109" s="52"/>
      <c r="MM109" s="52"/>
      <c r="MN109" s="52"/>
      <c r="MO109" s="52"/>
      <c r="MP109" s="52"/>
      <c r="MQ109" s="52"/>
      <c r="MR109" s="52"/>
      <c r="MS109" s="52"/>
      <c r="MT109" s="52"/>
      <c r="MU109" s="52"/>
      <c r="MV109" s="52"/>
      <c r="MW109" s="52"/>
      <c r="MX109" s="52"/>
      <c r="MY109" s="52"/>
      <c r="MZ109" s="52"/>
      <c r="NA109" s="52"/>
      <c r="NB109" s="52"/>
      <c r="NC109" s="52"/>
      <c r="ND109" s="52"/>
      <c r="NE109" s="52"/>
      <c r="NF109" s="52"/>
    </row>
    <row r="110" spans="1:370">
      <c r="A110" s="63">
        <v>11</v>
      </c>
      <c r="B110" s="241">
        <f t="shared" si="65"/>
        <v>0</v>
      </c>
      <c r="C110" s="241" t="str">
        <f t="shared" si="65"/>
        <v/>
      </c>
      <c r="D110" s="241">
        <f t="shared" ref="D110:L110" si="82">D18</f>
        <v>0</v>
      </c>
      <c r="E110" s="241" t="str">
        <f t="shared" si="82"/>
        <v/>
      </c>
      <c r="F110" s="242">
        <f t="shared" si="82"/>
        <v>0</v>
      </c>
      <c r="G110" s="241">
        <f t="shared" si="82"/>
        <v>0</v>
      </c>
      <c r="H110" s="243">
        <f t="shared" si="82"/>
        <v>0</v>
      </c>
      <c r="I110" s="243">
        <f t="shared" si="82"/>
        <v>0</v>
      </c>
      <c r="J110" s="244">
        <f t="shared" si="82"/>
        <v>0</v>
      </c>
      <c r="K110" s="241">
        <f t="shared" si="82"/>
        <v>0</v>
      </c>
      <c r="L110" s="73" t="str">
        <f t="shared" si="82"/>
        <v/>
      </c>
      <c r="M110" s="245" t="str">
        <f t="shared" si="59"/>
        <v/>
      </c>
      <c r="N110" s="245" t="str">
        <f t="shared" si="80"/>
        <v/>
      </c>
      <c r="O110" s="245" t="str">
        <f t="shared" si="80"/>
        <v/>
      </c>
      <c r="P110" s="245" t="str">
        <f t="shared" si="80"/>
        <v/>
      </c>
      <c r="Q110" s="245" t="str">
        <f t="shared" si="80"/>
        <v/>
      </c>
      <c r="R110" s="245" t="str">
        <f t="shared" si="80"/>
        <v/>
      </c>
      <c r="S110" s="245" t="str">
        <f t="shared" si="80"/>
        <v/>
      </c>
      <c r="T110" s="245" t="str">
        <f t="shared" si="80"/>
        <v/>
      </c>
      <c r="U110" s="245" t="str">
        <f t="shared" si="80"/>
        <v/>
      </c>
      <c r="V110" s="245" t="str">
        <f t="shared" si="80"/>
        <v/>
      </c>
      <c r="W110" s="245" t="str">
        <f t="shared" si="80"/>
        <v/>
      </c>
      <c r="X110" s="245" t="str">
        <f t="shared" si="80"/>
        <v/>
      </c>
      <c r="Y110" s="245" t="str">
        <f t="shared" si="80"/>
        <v/>
      </c>
      <c r="Z110" s="245" t="str">
        <f t="shared" si="80"/>
        <v/>
      </c>
      <c r="AA110" s="245" t="str">
        <f t="shared" si="80"/>
        <v/>
      </c>
      <c r="AB110" s="245" t="str">
        <f t="shared" si="80"/>
        <v/>
      </c>
      <c r="AC110" s="245" t="str">
        <f t="shared" si="80"/>
        <v/>
      </c>
      <c r="AD110" s="245" t="str">
        <f t="shared" si="80"/>
        <v/>
      </c>
      <c r="AE110" s="245" t="str">
        <f t="shared" si="80"/>
        <v/>
      </c>
      <c r="AF110" s="245" t="str">
        <f t="shared" si="80"/>
        <v/>
      </c>
      <c r="AG110" s="245" t="str">
        <f t="shared" si="80"/>
        <v/>
      </c>
      <c r="AH110" s="245" t="str">
        <f t="shared" si="80"/>
        <v/>
      </c>
      <c r="AI110" s="245" t="str">
        <f t="shared" si="80"/>
        <v/>
      </c>
      <c r="AJ110" s="245" t="str">
        <f t="shared" si="80"/>
        <v/>
      </c>
      <c r="AK110" s="245" t="str">
        <f t="shared" si="80"/>
        <v/>
      </c>
      <c r="AL110" s="245" t="str">
        <f t="shared" si="80"/>
        <v/>
      </c>
      <c r="AM110" s="245" t="str">
        <f t="shared" si="80"/>
        <v/>
      </c>
      <c r="AN110" s="245" t="str">
        <f t="shared" si="80"/>
        <v/>
      </c>
      <c r="AO110" s="245" t="str">
        <f t="shared" si="80"/>
        <v/>
      </c>
      <c r="AP110" s="245" t="str">
        <f t="shared" si="80"/>
        <v/>
      </c>
      <c r="AQ110" s="245" t="str">
        <f t="shared" si="80"/>
        <v/>
      </c>
      <c r="AR110" s="245" t="str">
        <f t="shared" si="80"/>
        <v/>
      </c>
      <c r="AS110" s="245" t="str">
        <f t="shared" si="80"/>
        <v/>
      </c>
      <c r="AT110" s="245" t="str">
        <f t="shared" si="80"/>
        <v/>
      </c>
      <c r="AU110" s="245" t="str">
        <f t="shared" si="80"/>
        <v/>
      </c>
      <c r="AV110" s="245" t="str">
        <f t="shared" si="80"/>
        <v/>
      </c>
      <c r="AW110" s="245" t="str">
        <f t="shared" si="80"/>
        <v/>
      </c>
      <c r="AX110" s="245" t="str">
        <f t="shared" si="80"/>
        <v/>
      </c>
      <c r="AY110" s="245" t="str">
        <f t="shared" si="80"/>
        <v/>
      </c>
      <c r="AZ110" s="245" t="str">
        <f t="shared" si="80"/>
        <v/>
      </c>
      <c r="BA110" s="245" t="str">
        <f t="shared" si="80"/>
        <v/>
      </c>
      <c r="BB110" s="245" t="str">
        <f t="shared" si="80"/>
        <v/>
      </c>
      <c r="BC110" s="245" t="str">
        <f t="shared" si="80"/>
        <v/>
      </c>
      <c r="BD110" s="245" t="str">
        <f t="shared" si="80"/>
        <v/>
      </c>
      <c r="BE110" s="245" t="str">
        <f t="shared" si="80"/>
        <v/>
      </c>
      <c r="BF110" s="245" t="str">
        <f t="shared" si="80"/>
        <v/>
      </c>
      <c r="BG110" s="245" t="str">
        <f t="shared" si="80"/>
        <v/>
      </c>
      <c r="BH110" s="245" t="str">
        <f t="shared" si="80"/>
        <v/>
      </c>
      <c r="BI110" s="245" t="str">
        <f t="shared" si="80"/>
        <v/>
      </c>
      <c r="BJ110" s="245" t="str">
        <f t="shared" si="80"/>
        <v/>
      </c>
      <c r="BK110" s="245" t="str">
        <f t="shared" si="80"/>
        <v/>
      </c>
      <c r="BL110" s="245" t="str">
        <f t="shared" si="80"/>
        <v/>
      </c>
      <c r="BM110" s="245" t="str">
        <f t="shared" si="80"/>
        <v/>
      </c>
      <c r="BN110" s="245" t="str">
        <f t="shared" si="80"/>
        <v/>
      </c>
      <c r="BO110" s="245" t="str">
        <f t="shared" si="80"/>
        <v/>
      </c>
      <c r="BP110" s="245" t="str">
        <f t="shared" si="80"/>
        <v/>
      </c>
      <c r="BQ110" s="245" t="str">
        <f t="shared" si="80"/>
        <v/>
      </c>
      <c r="BR110" s="245" t="str">
        <f t="shared" si="80"/>
        <v/>
      </c>
      <c r="BS110" s="245" t="str">
        <f t="shared" si="80"/>
        <v/>
      </c>
      <c r="BT110" s="245" t="str">
        <f t="shared" si="80"/>
        <v/>
      </c>
      <c r="BU110" s="245" t="str">
        <f t="shared" si="80"/>
        <v/>
      </c>
      <c r="BV110" s="246">
        <f t="shared" si="68"/>
        <v>0</v>
      </c>
      <c r="BW110" s="246">
        <f t="shared" si="69"/>
        <v>0</v>
      </c>
      <c r="BX110" s="246">
        <f t="shared" si="69"/>
        <v>0</v>
      </c>
      <c r="BY110" s="246">
        <f t="shared" si="69"/>
        <v>0</v>
      </c>
      <c r="BZ110" s="246">
        <f t="shared" si="69"/>
        <v>0</v>
      </c>
      <c r="CA110" s="246">
        <f t="shared" si="69"/>
        <v>0</v>
      </c>
      <c r="CB110" s="246">
        <f t="shared" si="61"/>
        <v>0</v>
      </c>
      <c r="CC110" s="246">
        <f t="shared" si="70"/>
        <v>0</v>
      </c>
      <c r="CD110" s="246">
        <f t="shared" si="78"/>
        <v>0</v>
      </c>
      <c r="CE110" s="52"/>
      <c r="CF110" s="52"/>
      <c r="CG110" s="52"/>
      <c r="CH110" s="52"/>
      <c r="CI110" s="52"/>
      <c r="CJ110" s="52"/>
      <c r="CK110" s="52"/>
      <c r="CL110" s="52"/>
      <c r="CM110" s="239"/>
      <c r="CN110" s="239"/>
      <c r="CO110" s="239"/>
      <c r="CP110" s="239"/>
      <c r="CQ110" s="239"/>
      <c r="CR110" s="240">
        <f t="shared" si="55"/>
        <v>0</v>
      </c>
      <c r="CS110" s="240">
        <f t="shared" si="56"/>
        <v>0</v>
      </c>
      <c r="CT110" s="240">
        <f t="shared" si="57"/>
        <v>0</v>
      </c>
      <c r="CU110" s="240">
        <f t="shared" si="63"/>
        <v>0</v>
      </c>
      <c r="CV110" s="240">
        <f t="shared" si="64"/>
        <v>0</v>
      </c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  <c r="IH110" s="52"/>
      <c r="II110" s="52"/>
      <c r="IJ110" s="52"/>
      <c r="IK110" s="52"/>
      <c r="IL110" s="52"/>
      <c r="IM110" s="52"/>
      <c r="IN110" s="52"/>
      <c r="IO110" s="52"/>
      <c r="IP110" s="52"/>
      <c r="IQ110" s="52"/>
      <c r="IR110" s="52"/>
      <c r="IS110" s="52"/>
      <c r="IT110" s="52"/>
      <c r="IU110" s="52"/>
      <c r="IV110" s="52"/>
      <c r="IW110" s="52"/>
      <c r="IX110" s="52"/>
      <c r="IY110" s="52"/>
      <c r="IZ110" s="52"/>
      <c r="JA110" s="52"/>
      <c r="JB110" s="52"/>
      <c r="JC110" s="52"/>
      <c r="JD110" s="52"/>
      <c r="JE110" s="52"/>
      <c r="JF110" s="52"/>
      <c r="JG110" s="52"/>
      <c r="JH110" s="52"/>
      <c r="JI110" s="52"/>
      <c r="JJ110" s="52"/>
      <c r="JK110" s="52"/>
      <c r="JL110" s="52"/>
      <c r="JM110" s="52"/>
      <c r="JN110" s="52"/>
      <c r="JO110" s="52"/>
      <c r="JP110" s="52"/>
      <c r="JQ110" s="52"/>
      <c r="JR110" s="52"/>
      <c r="JS110" s="52"/>
      <c r="JT110" s="52"/>
      <c r="JU110" s="52"/>
      <c r="JV110" s="52"/>
      <c r="JW110" s="52"/>
      <c r="JX110" s="52"/>
      <c r="JY110" s="52"/>
      <c r="JZ110" s="52"/>
      <c r="KA110" s="52"/>
      <c r="KB110" s="52"/>
      <c r="KC110" s="52"/>
      <c r="KD110" s="52"/>
      <c r="KE110" s="52"/>
      <c r="KF110" s="52"/>
      <c r="KG110" s="52"/>
      <c r="KH110" s="52"/>
      <c r="KI110" s="52"/>
      <c r="KJ110" s="52"/>
      <c r="KK110" s="52"/>
      <c r="KL110" s="52"/>
      <c r="KM110" s="52"/>
      <c r="KN110" s="52"/>
      <c r="KO110" s="52"/>
      <c r="KP110" s="52"/>
      <c r="KQ110" s="52"/>
      <c r="KR110" s="52"/>
      <c r="KS110" s="52"/>
      <c r="KT110" s="52"/>
      <c r="KU110" s="52"/>
      <c r="KV110" s="52"/>
      <c r="KW110" s="52"/>
      <c r="KX110" s="52"/>
      <c r="KY110" s="52"/>
      <c r="KZ110" s="52"/>
      <c r="LA110" s="52"/>
      <c r="LB110" s="52"/>
      <c r="LC110" s="52"/>
      <c r="LD110" s="52"/>
      <c r="LE110" s="52"/>
      <c r="LF110" s="52"/>
      <c r="LG110" s="52"/>
      <c r="LH110" s="52"/>
      <c r="LI110" s="52"/>
      <c r="LJ110" s="52"/>
      <c r="LK110" s="52"/>
      <c r="LL110" s="52"/>
      <c r="LM110" s="52"/>
      <c r="LN110" s="52"/>
      <c r="LO110" s="52"/>
      <c r="LP110" s="52"/>
      <c r="LQ110" s="52"/>
      <c r="LR110" s="52"/>
      <c r="LS110" s="52"/>
      <c r="LT110" s="52"/>
      <c r="LU110" s="52"/>
      <c r="LV110" s="52"/>
      <c r="LW110" s="52"/>
      <c r="LX110" s="52"/>
      <c r="LY110" s="52"/>
      <c r="LZ110" s="52"/>
      <c r="MA110" s="52"/>
      <c r="MB110" s="52"/>
      <c r="MC110" s="52"/>
      <c r="MD110" s="52"/>
      <c r="ME110" s="52"/>
      <c r="MF110" s="52"/>
      <c r="MG110" s="52"/>
      <c r="MH110" s="52"/>
      <c r="MI110" s="52"/>
      <c r="MJ110" s="52"/>
      <c r="MK110" s="52"/>
      <c r="ML110" s="52"/>
      <c r="MM110" s="52"/>
      <c r="MN110" s="52"/>
      <c r="MO110" s="52"/>
      <c r="MP110" s="52"/>
      <c r="MQ110" s="52"/>
      <c r="MR110" s="52"/>
      <c r="MS110" s="52"/>
      <c r="MT110" s="52"/>
      <c r="MU110" s="52"/>
      <c r="MV110" s="52"/>
      <c r="MW110" s="52"/>
      <c r="MX110" s="52"/>
      <c r="MY110" s="52"/>
      <c r="MZ110" s="52"/>
      <c r="NA110" s="52"/>
      <c r="NB110" s="52"/>
      <c r="NC110" s="52"/>
      <c r="ND110" s="52"/>
      <c r="NE110" s="52"/>
      <c r="NF110" s="52"/>
    </row>
    <row r="111" spans="1:370">
      <c r="A111" s="63">
        <v>12</v>
      </c>
      <c r="B111" s="241">
        <f t="shared" si="65"/>
        <v>0</v>
      </c>
      <c r="C111" s="241" t="str">
        <f t="shared" si="65"/>
        <v/>
      </c>
      <c r="D111" s="241">
        <f t="shared" ref="D111:L111" si="83">D19</f>
        <v>0</v>
      </c>
      <c r="E111" s="241" t="str">
        <f t="shared" si="83"/>
        <v/>
      </c>
      <c r="F111" s="242">
        <f t="shared" si="83"/>
        <v>0</v>
      </c>
      <c r="G111" s="241">
        <f t="shared" si="83"/>
        <v>0</v>
      </c>
      <c r="H111" s="243">
        <f t="shared" si="83"/>
        <v>0</v>
      </c>
      <c r="I111" s="243">
        <f t="shared" si="83"/>
        <v>0</v>
      </c>
      <c r="J111" s="244">
        <f t="shared" si="83"/>
        <v>0</v>
      </c>
      <c r="K111" s="241">
        <f t="shared" si="83"/>
        <v>0</v>
      </c>
      <c r="L111" s="73" t="str">
        <f t="shared" si="83"/>
        <v/>
      </c>
      <c r="M111" s="245" t="str">
        <f t="shared" si="59"/>
        <v/>
      </c>
      <c r="N111" s="245" t="str">
        <f t="shared" si="80"/>
        <v/>
      </c>
      <c r="O111" s="245" t="str">
        <f t="shared" si="80"/>
        <v/>
      </c>
      <c r="P111" s="245" t="str">
        <f t="shared" si="80"/>
        <v/>
      </c>
      <c r="Q111" s="245" t="str">
        <f t="shared" si="80"/>
        <v/>
      </c>
      <c r="R111" s="245" t="str">
        <f t="shared" si="80"/>
        <v/>
      </c>
      <c r="S111" s="245" t="str">
        <f t="shared" si="80"/>
        <v/>
      </c>
      <c r="T111" s="245" t="str">
        <f t="shared" si="80"/>
        <v/>
      </c>
      <c r="U111" s="245" t="str">
        <f t="shared" si="80"/>
        <v/>
      </c>
      <c r="V111" s="245" t="str">
        <f t="shared" si="80"/>
        <v/>
      </c>
      <c r="W111" s="245" t="str">
        <f t="shared" si="80"/>
        <v/>
      </c>
      <c r="X111" s="245" t="str">
        <f t="shared" si="80"/>
        <v/>
      </c>
      <c r="Y111" s="245" t="str">
        <f t="shared" si="80"/>
        <v/>
      </c>
      <c r="Z111" s="245" t="str">
        <f t="shared" si="80"/>
        <v/>
      </c>
      <c r="AA111" s="245" t="str">
        <f t="shared" si="80"/>
        <v/>
      </c>
      <c r="AB111" s="245" t="str">
        <f t="shared" si="80"/>
        <v/>
      </c>
      <c r="AC111" s="245" t="str">
        <f t="shared" si="80"/>
        <v/>
      </c>
      <c r="AD111" s="245" t="str">
        <f t="shared" si="80"/>
        <v/>
      </c>
      <c r="AE111" s="245" t="str">
        <f t="shared" si="80"/>
        <v/>
      </c>
      <c r="AF111" s="245" t="str">
        <f t="shared" si="80"/>
        <v/>
      </c>
      <c r="AG111" s="245" t="str">
        <f t="shared" si="80"/>
        <v/>
      </c>
      <c r="AH111" s="245" t="str">
        <f t="shared" si="80"/>
        <v/>
      </c>
      <c r="AI111" s="245" t="str">
        <f t="shared" si="80"/>
        <v/>
      </c>
      <c r="AJ111" s="245" t="str">
        <f t="shared" si="80"/>
        <v/>
      </c>
      <c r="AK111" s="245" t="str">
        <f t="shared" si="80"/>
        <v/>
      </c>
      <c r="AL111" s="245" t="str">
        <f t="shared" si="80"/>
        <v/>
      </c>
      <c r="AM111" s="245" t="str">
        <f t="shared" si="80"/>
        <v/>
      </c>
      <c r="AN111" s="245" t="str">
        <f t="shared" si="80"/>
        <v/>
      </c>
      <c r="AO111" s="245" t="str">
        <f t="shared" si="80"/>
        <v/>
      </c>
      <c r="AP111" s="245" t="str">
        <f t="shared" si="80"/>
        <v/>
      </c>
      <c r="AQ111" s="245" t="str">
        <f t="shared" si="80"/>
        <v/>
      </c>
      <c r="AR111" s="245" t="str">
        <f t="shared" si="80"/>
        <v/>
      </c>
      <c r="AS111" s="245" t="str">
        <f t="shared" si="80"/>
        <v/>
      </c>
      <c r="AT111" s="245" t="str">
        <f t="shared" si="80"/>
        <v/>
      </c>
      <c r="AU111" s="245" t="str">
        <f t="shared" si="80"/>
        <v/>
      </c>
      <c r="AV111" s="245" t="str">
        <f t="shared" si="80"/>
        <v/>
      </c>
      <c r="AW111" s="245" t="str">
        <f t="shared" si="80"/>
        <v/>
      </c>
      <c r="AX111" s="245" t="str">
        <f t="shared" si="80"/>
        <v/>
      </c>
      <c r="AY111" s="245" t="str">
        <f t="shared" si="80"/>
        <v/>
      </c>
      <c r="AZ111" s="245" t="str">
        <f t="shared" si="80"/>
        <v/>
      </c>
      <c r="BA111" s="245" t="str">
        <f t="shared" si="80"/>
        <v/>
      </c>
      <c r="BB111" s="245" t="str">
        <f t="shared" si="80"/>
        <v/>
      </c>
      <c r="BC111" s="245" t="str">
        <f t="shared" si="80"/>
        <v/>
      </c>
      <c r="BD111" s="245" t="str">
        <f t="shared" si="80"/>
        <v/>
      </c>
      <c r="BE111" s="245" t="str">
        <f t="shared" si="80"/>
        <v/>
      </c>
      <c r="BF111" s="245" t="str">
        <f t="shared" si="80"/>
        <v/>
      </c>
      <c r="BG111" s="245" t="str">
        <f t="shared" si="80"/>
        <v/>
      </c>
      <c r="BH111" s="245" t="str">
        <f t="shared" si="80"/>
        <v/>
      </c>
      <c r="BI111" s="245" t="str">
        <f t="shared" si="80"/>
        <v/>
      </c>
      <c r="BJ111" s="245" t="str">
        <f t="shared" si="80"/>
        <v/>
      </c>
      <c r="BK111" s="245" t="str">
        <f t="shared" si="80"/>
        <v/>
      </c>
      <c r="BL111" s="245" t="str">
        <f t="shared" si="80"/>
        <v/>
      </c>
      <c r="BM111" s="245" t="str">
        <f t="shared" si="80"/>
        <v/>
      </c>
      <c r="BN111" s="245" t="str">
        <f t="shared" si="80"/>
        <v/>
      </c>
      <c r="BO111" s="245" t="str">
        <f t="shared" si="80"/>
        <v/>
      </c>
      <c r="BP111" s="245" t="str">
        <f t="shared" si="80"/>
        <v/>
      </c>
      <c r="BQ111" s="245" t="str">
        <f t="shared" si="80"/>
        <v/>
      </c>
      <c r="BR111" s="245" t="str">
        <f t="shared" si="80"/>
        <v/>
      </c>
      <c r="BS111" s="245" t="str">
        <f t="shared" si="80"/>
        <v/>
      </c>
      <c r="BT111" s="245" t="str">
        <f t="shared" si="80"/>
        <v/>
      </c>
      <c r="BU111" s="245" t="str">
        <f t="shared" si="80"/>
        <v/>
      </c>
      <c r="BV111" s="246">
        <f t="shared" si="68"/>
        <v>0</v>
      </c>
      <c r="BW111" s="246">
        <f t="shared" si="69"/>
        <v>0</v>
      </c>
      <c r="BX111" s="246">
        <f t="shared" si="69"/>
        <v>0</v>
      </c>
      <c r="BY111" s="246">
        <f t="shared" si="69"/>
        <v>0</v>
      </c>
      <c r="BZ111" s="246">
        <f t="shared" si="69"/>
        <v>0</v>
      </c>
      <c r="CA111" s="246">
        <f t="shared" si="69"/>
        <v>0</v>
      </c>
      <c r="CB111" s="246">
        <f t="shared" si="61"/>
        <v>0</v>
      </c>
      <c r="CC111" s="246">
        <f t="shared" si="70"/>
        <v>0</v>
      </c>
      <c r="CD111" s="246">
        <f t="shared" si="78"/>
        <v>0</v>
      </c>
      <c r="CE111" s="52"/>
      <c r="CF111" s="52"/>
      <c r="CG111" s="52"/>
      <c r="CH111" s="52"/>
      <c r="CI111" s="52"/>
      <c r="CJ111" s="52"/>
      <c r="CK111" s="52"/>
      <c r="CL111" s="52"/>
      <c r="CM111" s="239"/>
      <c r="CN111" s="239"/>
      <c r="CO111" s="239"/>
      <c r="CP111" s="239"/>
      <c r="CQ111" s="239"/>
      <c r="CR111" s="240">
        <f t="shared" si="55"/>
        <v>0</v>
      </c>
      <c r="CS111" s="240">
        <f t="shared" si="56"/>
        <v>0</v>
      </c>
      <c r="CT111" s="240">
        <f t="shared" si="57"/>
        <v>0</v>
      </c>
      <c r="CU111" s="240">
        <f t="shared" si="63"/>
        <v>0</v>
      </c>
      <c r="CV111" s="240">
        <f t="shared" si="64"/>
        <v>0</v>
      </c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52"/>
      <c r="IL111" s="52"/>
      <c r="IM111" s="52"/>
      <c r="IN111" s="52"/>
      <c r="IO111" s="52"/>
      <c r="IP111" s="52"/>
      <c r="IQ111" s="52"/>
      <c r="IR111" s="52"/>
      <c r="IS111" s="52"/>
      <c r="IT111" s="52"/>
      <c r="IU111" s="52"/>
      <c r="IV111" s="52"/>
      <c r="IW111" s="52"/>
      <c r="IX111" s="52"/>
      <c r="IY111" s="52"/>
      <c r="IZ111" s="52"/>
      <c r="JA111" s="52"/>
      <c r="JB111" s="52"/>
      <c r="JC111" s="52"/>
      <c r="JD111" s="52"/>
      <c r="JE111" s="52"/>
      <c r="JF111" s="52"/>
      <c r="JG111" s="52"/>
      <c r="JH111" s="52"/>
      <c r="JI111" s="52"/>
      <c r="JJ111" s="52"/>
      <c r="JK111" s="52"/>
      <c r="JL111" s="52"/>
      <c r="JM111" s="52"/>
      <c r="JN111" s="52"/>
      <c r="JO111" s="52"/>
      <c r="JP111" s="52"/>
      <c r="JQ111" s="52"/>
      <c r="JR111" s="52"/>
      <c r="JS111" s="52"/>
      <c r="JT111" s="52"/>
      <c r="JU111" s="52"/>
      <c r="JV111" s="52"/>
      <c r="JW111" s="52"/>
      <c r="JX111" s="52"/>
      <c r="JY111" s="52"/>
      <c r="JZ111" s="52"/>
      <c r="KA111" s="52"/>
      <c r="KB111" s="52"/>
      <c r="KC111" s="52"/>
      <c r="KD111" s="52"/>
      <c r="KE111" s="52"/>
      <c r="KF111" s="52"/>
      <c r="KG111" s="52"/>
      <c r="KH111" s="52"/>
      <c r="KI111" s="52"/>
      <c r="KJ111" s="52"/>
      <c r="KK111" s="52"/>
      <c r="KL111" s="52"/>
      <c r="KM111" s="52"/>
      <c r="KN111" s="52"/>
      <c r="KO111" s="52"/>
      <c r="KP111" s="52"/>
      <c r="KQ111" s="52"/>
      <c r="KR111" s="52"/>
      <c r="KS111" s="52"/>
      <c r="KT111" s="52"/>
      <c r="KU111" s="52"/>
      <c r="KV111" s="52"/>
      <c r="KW111" s="52"/>
      <c r="KX111" s="52"/>
      <c r="KY111" s="52"/>
      <c r="KZ111" s="52"/>
      <c r="LA111" s="52"/>
      <c r="LB111" s="52"/>
      <c r="LC111" s="52"/>
      <c r="LD111" s="52"/>
      <c r="LE111" s="52"/>
      <c r="LF111" s="52"/>
      <c r="LG111" s="52"/>
      <c r="LH111" s="52"/>
      <c r="LI111" s="52"/>
      <c r="LJ111" s="52"/>
      <c r="LK111" s="52"/>
      <c r="LL111" s="52"/>
      <c r="LM111" s="52"/>
      <c r="LN111" s="52"/>
      <c r="LO111" s="52"/>
      <c r="LP111" s="52"/>
      <c r="LQ111" s="52"/>
      <c r="LR111" s="52"/>
      <c r="LS111" s="52"/>
      <c r="LT111" s="52"/>
      <c r="LU111" s="52"/>
      <c r="LV111" s="52"/>
      <c r="LW111" s="52"/>
      <c r="LX111" s="52"/>
      <c r="LY111" s="52"/>
      <c r="LZ111" s="52"/>
      <c r="MA111" s="52"/>
      <c r="MB111" s="52"/>
      <c r="MC111" s="52"/>
      <c r="MD111" s="52"/>
      <c r="ME111" s="52"/>
      <c r="MF111" s="52"/>
      <c r="MG111" s="52"/>
      <c r="MH111" s="52"/>
      <c r="MI111" s="52"/>
      <c r="MJ111" s="52"/>
      <c r="MK111" s="52"/>
      <c r="ML111" s="52"/>
      <c r="MM111" s="52"/>
      <c r="MN111" s="52"/>
      <c r="MO111" s="52"/>
      <c r="MP111" s="52"/>
      <c r="MQ111" s="52"/>
      <c r="MR111" s="52"/>
      <c r="MS111" s="52"/>
      <c r="MT111" s="52"/>
      <c r="MU111" s="52"/>
      <c r="MV111" s="52"/>
      <c r="MW111" s="52"/>
      <c r="MX111" s="52"/>
      <c r="MY111" s="52"/>
      <c r="MZ111" s="52"/>
      <c r="NA111" s="52"/>
      <c r="NB111" s="52"/>
      <c r="NC111" s="52"/>
      <c r="ND111" s="52"/>
      <c r="NE111" s="52"/>
      <c r="NF111" s="52"/>
    </row>
    <row r="112" spans="1:370">
      <c r="A112" s="63">
        <v>13</v>
      </c>
      <c r="B112" s="241">
        <f t="shared" si="65"/>
        <v>0</v>
      </c>
      <c r="C112" s="241" t="str">
        <f t="shared" si="65"/>
        <v/>
      </c>
      <c r="D112" s="241">
        <f t="shared" ref="D112:L112" si="84">D20</f>
        <v>0</v>
      </c>
      <c r="E112" s="241" t="str">
        <f t="shared" si="84"/>
        <v/>
      </c>
      <c r="F112" s="242">
        <f t="shared" si="84"/>
        <v>0</v>
      </c>
      <c r="G112" s="241">
        <f t="shared" si="84"/>
        <v>0</v>
      </c>
      <c r="H112" s="243">
        <f t="shared" si="84"/>
        <v>0</v>
      </c>
      <c r="I112" s="243">
        <f t="shared" si="84"/>
        <v>0</v>
      </c>
      <c r="J112" s="244">
        <f t="shared" si="84"/>
        <v>0</v>
      </c>
      <c r="K112" s="241">
        <f t="shared" si="84"/>
        <v>0</v>
      </c>
      <c r="L112" s="73" t="str">
        <f t="shared" si="84"/>
        <v/>
      </c>
      <c r="M112" s="245" t="str">
        <f t="shared" si="59"/>
        <v/>
      </c>
      <c r="N112" s="245" t="str">
        <f t="shared" si="80"/>
        <v/>
      </c>
      <c r="O112" s="245" t="str">
        <f t="shared" si="80"/>
        <v/>
      </c>
      <c r="P112" s="245" t="str">
        <f t="shared" si="80"/>
        <v/>
      </c>
      <c r="Q112" s="245" t="str">
        <f t="shared" si="80"/>
        <v/>
      </c>
      <c r="R112" s="245" t="str">
        <f t="shared" si="80"/>
        <v/>
      </c>
      <c r="S112" s="245" t="str">
        <f t="shared" si="80"/>
        <v/>
      </c>
      <c r="T112" s="245" t="str">
        <f t="shared" si="80"/>
        <v/>
      </c>
      <c r="U112" s="245" t="str">
        <f t="shared" si="80"/>
        <v/>
      </c>
      <c r="V112" s="245" t="str">
        <f t="shared" si="80"/>
        <v/>
      </c>
      <c r="W112" s="245" t="str">
        <f t="shared" si="80"/>
        <v/>
      </c>
      <c r="X112" s="245" t="str">
        <f t="shared" si="80"/>
        <v/>
      </c>
      <c r="Y112" s="245" t="str">
        <f t="shared" si="80"/>
        <v/>
      </c>
      <c r="Z112" s="245" t="str">
        <f t="shared" si="80"/>
        <v/>
      </c>
      <c r="AA112" s="245" t="str">
        <f t="shared" si="80"/>
        <v/>
      </c>
      <c r="AB112" s="245" t="str">
        <f t="shared" si="80"/>
        <v/>
      </c>
      <c r="AC112" s="245" t="str">
        <f t="shared" si="80"/>
        <v/>
      </c>
      <c r="AD112" s="245" t="str">
        <f t="shared" si="80"/>
        <v/>
      </c>
      <c r="AE112" s="245" t="str">
        <f t="shared" si="80"/>
        <v/>
      </c>
      <c r="AF112" s="245" t="str">
        <f t="shared" si="80"/>
        <v/>
      </c>
      <c r="AG112" s="245" t="str">
        <f t="shared" si="80"/>
        <v/>
      </c>
      <c r="AH112" s="245" t="str">
        <f t="shared" si="80"/>
        <v/>
      </c>
      <c r="AI112" s="245" t="str">
        <f t="shared" si="80"/>
        <v/>
      </c>
      <c r="AJ112" s="245" t="str">
        <f t="shared" si="80"/>
        <v/>
      </c>
      <c r="AK112" s="245" t="str">
        <f t="shared" si="80"/>
        <v/>
      </c>
      <c r="AL112" s="245" t="str">
        <f t="shared" si="80"/>
        <v/>
      </c>
      <c r="AM112" s="245" t="str">
        <f t="shared" si="80"/>
        <v/>
      </c>
      <c r="AN112" s="245" t="str">
        <f t="shared" si="80"/>
        <v/>
      </c>
      <c r="AO112" s="245" t="str">
        <f t="shared" si="80"/>
        <v/>
      </c>
      <c r="AP112" s="245" t="str">
        <f t="shared" si="80"/>
        <v/>
      </c>
      <c r="AQ112" s="245" t="str">
        <f t="shared" si="80"/>
        <v/>
      </c>
      <c r="AR112" s="245" t="str">
        <f t="shared" si="80"/>
        <v/>
      </c>
      <c r="AS112" s="245" t="str">
        <f t="shared" si="80"/>
        <v/>
      </c>
      <c r="AT112" s="245" t="str">
        <f t="shared" si="80"/>
        <v/>
      </c>
      <c r="AU112" s="245" t="str">
        <f t="shared" si="80"/>
        <v/>
      </c>
      <c r="AV112" s="245" t="str">
        <f t="shared" si="80"/>
        <v/>
      </c>
      <c r="AW112" s="245" t="str">
        <f t="shared" si="80"/>
        <v/>
      </c>
      <c r="AX112" s="245" t="str">
        <f t="shared" si="80"/>
        <v/>
      </c>
      <c r="AY112" s="245" t="str">
        <f t="shared" si="80"/>
        <v/>
      </c>
      <c r="AZ112" s="245" t="str">
        <f t="shared" si="80"/>
        <v/>
      </c>
      <c r="BA112" s="245" t="str">
        <f t="shared" si="80"/>
        <v/>
      </c>
      <c r="BB112" s="245" t="str">
        <f t="shared" si="80"/>
        <v/>
      </c>
      <c r="BC112" s="245" t="str">
        <f t="shared" si="80"/>
        <v/>
      </c>
      <c r="BD112" s="245" t="str">
        <f t="shared" si="80"/>
        <v/>
      </c>
      <c r="BE112" s="245" t="str">
        <f t="shared" si="80"/>
        <v/>
      </c>
      <c r="BF112" s="245" t="str">
        <f t="shared" si="80"/>
        <v/>
      </c>
      <c r="BG112" s="245" t="str">
        <f t="shared" si="80"/>
        <v/>
      </c>
      <c r="BH112" s="245" t="str">
        <f t="shared" si="80"/>
        <v/>
      </c>
      <c r="BI112" s="245" t="str">
        <f t="shared" si="80"/>
        <v/>
      </c>
      <c r="BJ112" s="245" t="str">
        <f t="shared" si="80"/>
        <v/>
      </c>
      <c r="BK112" s="245" t="str">
        <f t="shared" si="80"/>
        <v/>
      </c>
      <c r="BL112" s="245" t="str">
        <f t="shared" si="80"/>
        <v/>
      </c>
      <c r="BM112" s="245" t="str">
        <f t="shared" si="80"/>
        <v/>
      </c>
      <c r="BN112" s="245" t="str">
        <f t="shared" si="80"/>
        <v/>
      </c>
      <c r="BO112" s="245" t="str">
        <f t="shared" si="80"/>
        <v/>
      </c>
      <c r="BP112" s="245" t="str">
        <f t="shared" si="80"/>
        <v/>
      </c>
      <c r="BQ112" s="245" t="str">
        <f t="shared" si="80"/>
        <v/>
      </c>
      <c r="BR112" s="245" t="str">
        <f t="shared" si="80"/>
        <v/>
      </c>
      <c r="BS112" s="245" t="str">
        <f t="shared" si="80"/>
        <v/>
      </c>
      <c r="BT112" s="245" t="str">
        <f t="shared" si="80"/>
        <v/>
      </c>
      <c r="BU112" s="245" t="str">
        <f t="shared" si="80"/>
        <v/>
      </c>
      <c r="BV112" s="246">
        <f t="shared" si="68"/>
        <v>0</v>
      </c>
      <c r="BW112" s="246">
        <f t="shared" si="69"/>
        <v>0</v>
      </c>
      <c r="BX112" s="246">
        <f t="shared" si="69"/>
        <v>0</v>
      </c>
      <c r="BY112" s="246">
        <f t="shared" si="69"/>
        <v>0</v>
      </c>
      <c r="BZ112" s="246">
        <f t="shared" si="69"/>
        <v>0</v>
      </c>
      <c r="CA112" s="246">
        <f t="shared" si="69"/>
        <v>0</v>
      </c>
      <c r="CB112" s="246">
        <f t="shared" si="61"/>
        <v>0</v>
      </c>
      <c r="CC112" s="246">
        <f t="shared" si="70"/>
        <v>0</v>
      </c>
      <c r="CD112" s="246">
        <f t="shared" si="78"/>
        <v>0</v>
      </c>
      <c r="CE112" s="52"/>
      <c r="CF112" s="52"/>
      <c r="CG112" s="52"/>
      <c r="CH112" s="52"/>
      <c r="CI112" s="52"/>
      <c r="CJ112" s="52"/>
      <c r="CK112" s="52"/>
      <c r="CL112" s="52"/>
      <c r="CM112" s="239"/>
      <c r="CN112" s="239"/>
      <c r="CO112" s="239"/>
      <c r="CP112" s="239"/>
      <c r="CQ112" s="239"/>
      <c r="CR112" s="240">
        <f t="shared" si="55"/>
        <v>0</v>
      </c>
      <c r="CS112" s="240">
        <f t="shared" si="56"/>
        <v>0</v>
      </c>
      <c r="CT112" s="240">
        <f t="shared" si="57"/>
        <v>0</v>
      </c>
      <c r="CU112" s="240">
        <f t="shared" si="63"/>
        <v>0</v>
      </c>
      <c r="CV112" s="240">
        <f t="shared" si="64"/>
        <v>0</v>
      </c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  <c r="IJ112" s="52"/>
      <c r="IK112" s="52"/>
      <c r="IL112" s="52"/>
      <c r="IM112" s="52"/>
      <c r="IN112" s="52"/>
      <c r="IO112" s="52"/>
      <c r="IP112" s="52"/>
      <c r="IQ112" s="52"/>
      <c r="IR112" s="52"/>
      <c r="IS112" s="52"/>
      <c r="IT112" s="52"/>
      <c r="IU112" s="52"/>
      <c r="IV112" s="52"/>
      <c r="IW112" s="52"/>
      <c r="IX112" s="52"/>
      <c r="IY112" s="52"/>
      <c r="IZ112" s="52"/>
      <c r="JA112" s="52"/>
      <c r="JB112" s="52"/>
      <c r="JC112" s="52"/>
      <c r="JD112" s="52"/>
      <c r="JE112" s="52"/>
      <c r="JF112" s="52"/>
      <c r="JG112" s="52"/>
      <c r="JH112" s="52"/>
      <c r="JI112" s="52"/>
      <c r="JJ112" s="52"/>
      <c r="JK112" s="52"/>
      <c r="JL112" s="52"/>
      <c r="JM112" s="52"/>
      <c r="JN112" s="52"/>
      <c r="JO112" s="52"/>
      <c r="JP112" s="52"/>
      <c r="JQ112" s="52"/>
      <c r="JR112" s="52"/>
      <c r="JS112" s="52"/>
      <c r="JT112" s="52"/>
      <c r="JU112" s="52"/>
      <c r="JV112" s="52"/>
      <c r="JW112" s="52"/>
      <c r="JX112" s="52"/>
      <c r="JY112" s="52"/>
      <c r="JZ112" s="52"/>
      <c r="KA112" s="52"/>
      <c r="KB112" s="52"/>
      <c r="KC112" s="52"/>
      <c r="KD112" s="52"/>
      <c r="KE112" s="52"/>
      <c r="KF112" s="52"/>
      <c r="KG112" s="52"/>
      <c r="KH112" s="52"/>
      <c r="KI112" s="52"/>
      <c r="KJ112" s="52"/>
      <c r="KK112" s="52"/>
      <c r="KL112" s="52"/>
      <c r="KM112" s="52"/>
      <c r="KN112" s="52"/>
      <c r="KO112" s="52"/>
      <c r="KP112" s="52"/>
      <c r="KQ112" s="52"/>
      <c r="KR112" s="52"/>
      <c r="KS112" s="52"/>
      <c r="KT112" s="52"/>
      <c r="KU112" s="52"/>
      <c r="KV112" s="52"/>
      <c r="KW112" s="52"/>
      <c r="KX112" s="52"/>
      <c r="KY112" s="52"/>
      <c r="KZ112" s="52"/>
      <c r="LA112" s="52"/>
      <c r="LB112" s="52"/>
      <c r="LC112" s="52"/>
      <c r="LD112" s="52"/>
      <c r="LE112" s="52"/>
      <c r="LF112" s="52"/>
      <c r="LG112" s="52"/>
      <c r="LH112" s="52"/>
      <c r="LI112" s="52"/>
      <c r="LJ112" s="52"/>
      <c r="LK112" s="52"/>
      <c r="LL112" s="52"/>
      <c r="LM112" s="52"/>
      <c r="LN112" s="52"/>
      <c r="LO112" s="52"/>
      <c r="LP112" s="52"/>
      <c r="LQ112" s="52"/>
      <c r="LR112" s="52"/>
      <c r="LS112" s="52"/>
      <c r="LT112" s="52"/>
      <c r="LU112" s="52"/>
      <c r="LV112" s="52"/>
      <c r="LW112" s="52"/>
      <c r="LX112" s="52"/>
      <c r="LY112" s="52"/>
      <c r="LZ112" s="52"/>
      <c r="MA112" s="52"/>
      <c r="MB112" s="52"/>
      <c r="MC112" s="52"/>
      <c r="MD112" s="52"/>
      <c r="ME112" s="52"/>
      <c r="MF112" s="52"/>
      <c r="MG112" s="52"/>
      <c r="MH112" s="52"/>
      <c r="MI112" s="52"/>
      <c r="MJ112" s="52"/>
      <c r="MK112" s="52"/>
      <c r="ML112" s="52"/>
      <c r="MM112" s="52"/>
      <c r="MN112" s="52"/>
      <c r="MO112" s="52"/>
      <c r="MP112" s="52"/>
      <c r="MQ112" s="52"/>
      <c r="MR112" s="52"/>
      <c r="MS112" s="52"/>
      <c r="MT112" s="52"/>
      <c r="MU112" s="52"/>
      <c r="MV112" s="52"/>
      <c r="MW112" s="52"/>
      <c r="MX112" s="52"/>
      <c r="MY112" s="52"/>
      <c r="MZ112" s="52"/>
      <c r="NA112" s="52"/>
      <c r="NB112" s="52"/>
      <c r="NC112" s="52"/>
      <c r="ND112" s="52"/>
      <c r="NE112" s="52"/>
      <c r="NF112" s="52"/>
    </row>
    <row r="113" spans="1:370">
      <c r="A113" s="63">
        <v>14</v>
      </c>
      <c r="B113" s="241">
        <f t="shared" si="65"/>
        <v>0</v>
      </c>
      <c r="C113" s="241" t="str">
        <f t="shared" si="65"/>
        <v/>
      </c>
      <c r="D113" s="241">
        <f t="shared" ref="D113:L113" si="85">D21</f>
        <v>0</v>
      </c>
      <c r="E113" s="241" t="str">
        <f t="shared" si="85"/>
        <v/>
      </c>
      <c r="F113" s="242">
        <f t="shared" si="85"/>
        <v>0</v>
      </c>
      <c r="G113" s="241">
        <f t="shared" si="85"/>
        <v>0</v>
      </c>
      <c r="H113" s="243">
        <f t="shared" si="85"/>
        <v>0</v>
      </c>
      <c r="I113" s="243">
        <f t="shared" si="85"/>
        <v>0</v>
      </c>
      <c r="J113" s="244">
        <f t="shared" si="85"/>
        <v>0</v>
      </c>
      <c r="K113" s="241">
        <f t="shared" si="85"/>
        <v>0</v>
      </c>
      <c r="L113" s="73" t="str">
        <f t="shared" si="85"/>
        <v/>
      </c>
      <c r="M113" s="245" t="str">
        <f t="shared" si="59"/>
        <v/>
      </c>
      <c r="N113" s="245" t="str">
        <f t="shared" ref="N113:BU117" si="86">IFERROR((N21*$L21),"")</f>
        <v/>
      </c>
      <c r="O113" s="245" t="str">
        <f t="shared" si="86"/>
        <v/>
      </c>
      <c r="P113" s="245" t="str">
        <f t="shared" si="86"/>
        <v/>
      </c>
      <c r="Q113" s="245" t="str">
        <f t="shared" si="86"/>
        <v/>
      </c>
      <c r="R113" s="245" t="str">
        <f t="shared" si="86"/>
        <v/>
      </c>
      <c r="S113" s="245" t="str">
        <f t="shared" si="86"/>
        <v/>
      </c>
      <c r="T113" s="245" t="str">
        <f t="shared" si="86"/>
        <v/>
      </c>
      <c r="U113" s="245" t="str">
        <f t="shared" si="86"/>
        <v/>
      </c>
      <c r="V113" s="245" t="str">
        <f t="shared" si="86"/>
        <v/>
      </c>
      <c r="W113" s="245" t="str">
        <f t="shared" si="86"/>
        <v/>
      </c>
      <c r="X113" s="245" t="str">
        <f t="shared" si="86"/>
        <v/>
      </c>
      <c r="Y113" s="245" t="str">
        <f t="shared" si="86"/>
        <v/>
      </c>
      <c r="Z113" s="245" t="str">
        <f t="shared" si="86"/>
        <v/>
      </c>
      <c r="AA113" s="245" t="str">
        <f t="shared" si="86"/>
        <v/>
      </c>
      <c r="AB113" s="245" t="str">
        <f t="shared" si="86"/>
        <v/>
      </c>
      <c r="AC113" s="245" t="str">
        <f t="shared" si="86"/>
        <v/>
      </c>
      <c r="AD113" s="245" t="str">
        <f t="shared" si="86"/>
        <v/>
      </c>
      <c r="AE113" s="245" t="str">
        <f t="shared" si="86"/>
        <v/>
      </c>
      <c r="AF113" s="245" t="str">
        <f t="shared" si="86"/>
        <v/>
      </c>
      <c r="AG113" s="245" t="str">
        <f t="shared" si="86"/>
        <v/>
      </c>
      <c r="AH113" s="245" t="str">
        <f t="shared" si="86"/>
        <v/>
      </c>
      <c r="AI113" s="245" t="str">
        <f t="shared" si="86"/>
        <v/>
      </c>
      <c r="AJ113" s="245" t="str">
        <f t="shared" si="86"/>
        <v/>
      </c>
      <c r="AK113" s="245" t="str">
        <f t="shared" si="86"/>
        <v/>
      </c>
      <c r="AL113" s="245" t="str">
        <f t="shared" si="86"/>
        <v/>
      </c>
      <c r="AM113" s="245" t="str">
        <f t="shared" si="86"/>
        <v/>
      </c>
      <c r="AN113" s="245" t="str">
        <f t="shared" si="86"/>
        <v/>
      </c>
      <c r="AO113" s="245" t="str">
        <f t="shared" si="86"/>
        <v/>
      </c>
      <c r="AP113" s="245" t="str">
        <f t="shared" si="86"/>
        <v/>
      </c>
      <c r="AQ113" s="245" t="str">
        <f t="shared" si="86"/>
        <v/>
      </c>
      <c r="AR113" s="245" t="str">
        <f t="shared" si="86"/>
        <v/>
      </c>
      <c r="AS113" s="245" t="str">
        <f t="shared" si="86"/>
        <v/>
      </c>
      <c r="AT113" s="245" t="str">
        <f t="shared" si="86"/>
        <v/>
      </c>
      <c r="AU113" s="245" t="str">
        <f t="shared" si="86"/>
        <v/>
      </c>
      <c r="AV113" s="245" t="str">
        <f t="shared" si="86"/>
        <v/>
      </c>
      <c r="AW113" s="245" t="str">
        <f t="shared" si="86"/>
        <v/>
      </c>
      <c r="AX113" s="245" t="str">
        <f t="shared" si="86"/>
        <v/>
      </c>
      <c r="AY113" s="245" t="str">
        <f t="shared" si="86"/>
        <v/>
      </c>
      <c r="AZ113" s="245" t="str">
        <f t="shared" si="86"/>
        <v/>
      </c>
      <c r="BA113" s="245" t="str">
        <f t="shared" si="86"/>
        <v/>
      </c>
      <c r="BB113" s="245" t="str">
        <f t="shared" si="86"/>
        <v/>
      </c>
      <c r="BC113" s="245" t="str">
        <f t="shared" si="86"/>
        <v/>
      </c>
      <c r="BD113" s="245" t="str">
        <f t="shared" si="86"/>
        <v/>
      </c>
      <c r="BE113" s="245" t="str">
        <f t="shared" si="86"/>
        <v/>
      </c>
      <c r="BF113" s="245" t="str">
        <f t="shared" si="86"/>
        <v/>
      </c>
      <c r="BG113" s="245" t="str">
        <f t="shared" si="86"/>
        <v/>
      </c>
      <c r="BH113" s="245" t="str">
        <f t="shared" si="86"/>
        <v/>
      </c>
      <c r="BI113" s="245" t="str">
        <f t="shared" si="86"/>
        <v/>
      </c>
      <c r="BJ113" s="245" t="str">
        <f t="shared" si="86"/>
        <v/>
      </c>
      <c r="BK113" s="245" t="str">
        <f t="shared" si="86"/>
        <v/>
      </c>
      <c r="BL113" s="245" t="str">
        <f t="shared" si="86"/>
        <v/>
      </c>
      <c r="BM113" s="245" t="str">
        <f t="shared" si="86"/>
        <v/>
      </c>
      <c r="BN113" s="245" t="str">
        <f t="shared" si="86"/>
        <v/>
      </c>
      <c r="BO113" s="245" t="str">
        <f t="shared" si="86"/>
        <v/>
      </c>
      <c r="BP113" s="245" t="str">
        <f t="shared" si="86"/>
        <v/>
      </c>
      <c r="BQ113" s="245" t="str">
        <f t="shared" si="86"/>
        <v/>
      </c>
      <c r="BR113" s="245" t="str">
        <f t="shared" si="86"/>
        <v/>
      </c>
      <c r="BS113" s="245" t="str">
        <f t="shared" si="86"/>
        <v/>
      </c>
      <c r="BT113" s="245" t="str">
        <f t="shared" si="86"/>
        <v/>
      </c>
      <c r="BU113" s="245" t="str">
        <f t="shared" si="86"/>
        <v/>
      </c>
      <c r="BV113" s="246">
        <f t="shared" si="68"/>
        <v>0</v>
      </c>
      <c r="BW113" s="246">
        <f t="shared" si="69"/>
        <v>0</v>
      </c>
      <c r="BX113" s="246">
        <f t="shared" si="69"/>
        <v>0</v>
      </c>
      <c r="BY113" s="246">
        <f t="shared" si="69"/>
        <v>0</v>
      </c>
      <c r="BZ113" s="246">
        <f t="shared" si="69"/>
        <v>0</v>
      </c>
      <c r="CA113" s="246">
        <f t="shared" si="69"/>
        <v>0</v>
      </c>
      <c r="CB113" s="246">
        <f t="shared" si="61"/>
        <v>0</v>
      </c>
      <c r="CC113" s="246">
        <f t="shared" si="70"/>
        <v>0</v>
      </c>
      <c r="CD113" s="246">
        <f t="shared" si="78"/>
        <v>0</v>
      </c>
      <c r="CE113" s="52"/>
      <c r="CF113" s="52"/>
      <c r="CG113" s="52"/>
      <c r="CH113" s="52"/>
      <c r="CI113" s="52"/>
      <c r="CJ113" s="52"/>
      <c r="CK113" s="52"/>
      <c r="CL113" s="52"/>
      <c r="CM113" s="239"/>
      <c r="CN113" s="239"/>
      <c r="CO113" s="239"/>
      <c r="CP113" s="239"/>
      <c r="CQ113" s="239"/>
      <c r="CR113" s="240">
        <f t="shared" si="55"/>
        <v>0</v>
      </c>
      <c r="CS113" s="240">
        <f t="shared" si="56"/>
        <v>0</v>
      </c>
      <c r="CT113" s="240">
        <f t="shared" si="57"/>
        <v>0</v>
      </c>
      <c r="CU113" s="240">
        <f t="shared" si="63"/>
        <v>0</v>
      </c>
      <c r="CV113" s="240">
        <f t="shared" si="64"/>
        <v>0</v>
      </c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  <c r="IJ113" s="52"/>
      <c r="IK113" s="52"/>
      <c r="IL113" s="52"/>
      <c r="IM113" s="52"/>
      <c r="IN113" s="52"/>
      <c r="IO113" s="52"/>
      <c r="IP113" s="52"/>
      <c r="IQ113" s="52"/>
      <c r="IR113" s="52"/>
      <c r="IS113" s="52"/>
      <c r="IT113" s="52"/>
      <c r="IU113" s="52"/>
      <c r="IV113" s="52"/>
      <c r="IW113" s="52"/>
      <c r="IX113" s="52"/>
      <c r="IY113" s="52"/>
      <c r="IZ113" s="52"/>
      <c r="JA113" s="52"/>
      <c r="JB113" s="52"/>
      <c r="JC113" s="52"/>
      <c r="JD113" s="52"/>
      <c r="JE113" s="52"/>
      <c r="JF113" s="52"/>
      <c r="JG113" s="52"/>
      <c r="JH113" s="52"/>
      <c r="JI113" s="52"/>
      <c r="JJ113" s="52"/>
      <c r="JK113" s="52"/>
      <c r="JL113" s="52"/>
      <c r="JM113" s="52"/>
      <c r="JN113" s="52"/>
      <c r="JO113" s="52"/>
      <c r="JP113" s="52"/>
      <c r="JQ113" s="52"/>
      <c r="JR113" s="52"/>
      <c r="JS113" s="52"/>
      <c r="JT113" s="52"/>
      <c r="JU113" s="52"/>
      <c r="JV113" s="52"/>
      <c r="JW113" s="52"/>
      <c r="JX113" s="52"/>
      <c r="JY113" s="52"/>
      <c r="JZ113" s="52"/>
      <c r="KA113" s="52"/>
      <c r="KB113" s="52"/>
      <c r="KC113" s="52"/>
      <c r="KD113" s="52"/>
      <c r="KE113" s="52"/>
      <c r="KF113" s="52"/>
      <c r="KG113" s="52"/>
      <c r="KH113" s="52"/>
      <c r="KI113" s="52"/>
      <c r="KJ113" s="52"/>
      <c r="KK113" s="52"/>
      <c r="KL113" s="52"/>
      <c r="KM113" s="52"/>
      <c r="KN113" s="52"/>
      <c r="KO113" s="52"/>
      <c r="KP113" s="52"/>
      <c r="KQ113" s="52"/>
      <c r="KR113" s="52"/>
      <c r="KS113" s="52"/>
      <c r="KT113" s="52"/>
      <c r="KU113" s="52"/>
      <c r="KV113" s="52"/>
      <c r="KW113" s="52"/>
      <c r="KX113" s="52"/>
      <c r="KY113" s="52"/>
      <c r="KZ113" s="52"/>
      <c r="LA113" s="52"/>
      <c r="LB113" s="52"/>
      <c r="LC113" s="52"/>
      <c r="LD113" s="52"/>
      <c r="LE113" s="52"/>
      <c r="LF113" s="52"/>
      <c r="LG113" s="52"/>
      <c r="LH113" s="52"/>
      <c r="LI113" s="52"/>
      <c r="LJ113" s="52"/>
      <c r="LK113" s="52"/>
      <c r="LL113" s="52"/>
      <c r="LM113" s="52"/>
      <c r="LN113" s="52"/>
      <c r="LO113" s="52"/>
      <c r="LP113" s="52"/>
      <c r="LQ113" s="52"/>
      <c r="LR113" s="52"/>
      <c r="LS113" s="52"/>
      <c r="LT113" s="52"/>
      <c r="LU113" s="52"/>
      <c r="LV113" s="52"/>
      <c r="LW113" s="52"/>
      <c r="LX113" s="52"/>
      <c r="LY113" s="52"/>
      <c r="LZ113" s="52"/>
      <c r="MA113" s="52"/>
      <c r="MB113" s="52"/>
      <c r="MC113" s="52"/>
      <c r="MD113" s="52"/>
      <c r="ME113" s="52"/>
      <c r="MF113" s="52"/>
      <c r="MG113" s="52"/>
      <c r="MH113" s="52"/>
      <c r="MI113" s="52"/>
      <c r="MJ113" s="52"/>
      <c r="MK113" s="52"/>
      <c r="ML113" s="52"/>
      <c r="MM113" s="52"/>
      <c r="MN113" s="52"/>
      <c r="MO113" s="52"/>
      <c r="MP113" s="52"/>
      <c r="MQ113" s="52"/>
      <c r="MR113" s="52"/>
      <c r="MS113" s="52"/>
      <c r="MT113" s="52"/>
      <c r="MU113" s="52"/>
      <c r="MV113" s="52"/>
      <c r="MW113" s="52"/>
      <c r="MX113" s="52"/>
      <c r="MY113" s="52"/>
      <c r="MZ113" s="52"/>
      <c r="NA113" s="52"/>
      <c r="NB113" s="52"/>
      <c r="NC113" s="52"/>
      <c r="ND113" s="52"/>
      <c r="NE113" s="52"/>
      <c r="NF113" s="52"/>
    </row>
    <row r="114" spans="1:370">
      <c r="A114" s="63">
        <v>15</v>
      </c>
      <c r="B114" s="241">
        <f t="shared" si="65"/>
        <v>0</v>
      </c>
      <c r="C114" s="241" t="str">
        <f t="shared" si="65"/>
        <v/>
      </c>
      <c r="D114" s="241">
        <f t="shared" ref="D114:L114" si="87">D22</f>
        <v>0</v>
      </c>
      <c r="E114" s="241" t="str">
        <f t="shared" si="87"/>
        <v/>
      </c>
      <c r="F114" s="242">
        <f t="shared" si="87"/>
        <v>0</v>
      </c>
      <c r="G114" s="241">
        <f t="shared" si="87"/>
        <v>0</v>
      </c>
      <c r="H114" s="243">
        <f t="shared" si="87"/>
        <v>0</v>
      </c>
      <c r="I114" s="243">
        <f t="shared" si="87"/>
        <v>0</v>
      </c>
      <c r="J114" s="244">
        <f t="shared" si="87"/>
        <v>0</v>
      </c>
      <c r="K114" s="241">
        <f t="shared" si="87"/>
        <v>0</v>
      </c>
      <c r="L114" s="73" t="str">
        <f t="shared" si="87"/>
        <v/>
      </c>
      <c r="M114" s="245" t="str">
        <f t="shared" si="59"/>
        <v/>
      </c>
      <c r="N114" s="245" t="str">
        <f t="shared" si="86"/>
        <v/>
      </c>
      <c r="O114" s="245" t="str">
        <f t="shared" si="86"/>
        <v/>
      </c>
      <c r="P114" s="245" t="str">
        <f t="shared" si="86"/>
        <v/>
      </c>
      <c r="Q114" s="245" t="str">
        <f t="shared" si="86"/>
        <v/>
      </c>
      <c r="R114" s="245" t="str">
        <f t="shared" si="86"/>
        <v/>
      </c>
      <c r="S114" s="245" t="str">
        <f t="shared" si="86"/>
        <v/>
      </c>
      <c r="T114" s="245" t="str">
        <f t="shared" si="86"/>
        <v/>
      </c>
      <c r="U114" s="245" t="str">
        <f t="shared" si="86"/>
        <v/>
      </c>
      <c r="V114" s="245" t="str">
        <f t="shared" si="86"/>
        <v/>
      </c>
      <c r="W114" s="245" t="str">
        <f t="shared" si="86"/>
        <v/>
      </c>
      <c r="X114" s="245" t="str">
        <f t="shared" si="86"/>
        <v/>
      </c>
      <c r="Y114" s="245" t="str">
        <f t="shared" si="86"/>
        <v/>
      </c>
      <c r="Z114" s="245" t="str">
        <f t="shared" si="86"/>
        <v/>
      </c>
      <c r="AA114" s="245" t="str">
        <f t="shared" si="86"/>
        <v/>
      </c>
      <c r="AB114" s="245" t="str">
        <f t="shared" si="86"/>
        <v/>
      </c>
      <c r="AC114" s="245" t="str">
        <f t="shared" si="86"/>
        <v/>
      </c>
      <c r="AD114" s="245" t="str">
        <f t="shared" si="86"/>
        <v/>
      </c>
      <c r="AE114" s="245" t="str">
        <f t="shared" si="86"/>
        <v/>
      </c>
      <c r="AF114" s="245" t="str">
        <f t="shared" si="86"/>
        <v/>
      </c>
      <c r="AG114" s="245" t="str">
        <f t="shared" si="86"/>
        <v/>
      </c>
      <c r="AH114" s="245" t="str">
        <f t="shared" si="86"/>
        <v/>
      </c>
      <c r="AI114" s="245" t="str">
        <f t="shared" si="86"/>
        <v/>
      </c>
      <c r="AJ114" s="245" t="str">
        <f t="shared" si="86"/>
        <v/>
      </c>
      <c r="AK114" s="245" t="str">
        <f t="shared" si="86"/>
        <v/>
      </c>
      <c r="AL114" s="245" t="str">
        <f t="shared" si="86"/>
        <v/>
      </c>
      <c r="AM114" s="245" t="str">
        <f t="shared" si="86"/>
        <v/>
      </c>
      <c r="AN114" s="245" t="str">
        <f t="shared" si="86"/>
        <v/>
      </c>
      <c r="AO114" s="245" t="str">
        <f t="shared" si="86"/>
        <v/>
      </c>
      <c r="AP114" s="245" t="str">
        <f t="shared" si="86"/>
        <v/>
      </c>
      <c r="AQ114" s="245" t="str">
        <f t="shared" si="86"/>
        <v/>
      </c>
      <c r="AR114" s="245" t="str">
        <f t="shared" si="86"/>
        <v/>
      </c>
      <c r="AS114" s="245" t="str">
        <f t="shared" si="86"/>
        <v/>
      </c>
      <c r="AT114" s="245" t="str">
        <f t="shared" si="86"/>
        <v/>
      </c>
      <c r="AU114" s="245" t="str">
        <f t="shared" si="86"/>
        <v/>
      </c>
      <c r="AV114" s="245" t="str">
        <f t="shared" si="86"/>
        <v/>
      </c>
      <c r="AW114" s="245" t="str">
        <f t="shared" si="86"/>
        <v/>
      </c>
      <c r="AX114" s="245" t="str">
        <f t="shared" si="86"/>
        <v/>
      </c>
      <c r="AY114" s="245" t="str">
        <f t="shared" si="86"/>
        <v/>
      </c>
      <c r="AZ114" s="245" t="str">
        <f t="shared" si="86"/>
        <v/>
      </c>
      <c r="BA114" s="245" t="str">
        <f t="shared" si="86"/>
        <v/>
      </c>
      <c r="BB114" s="245" t="str">
        <f t="shared" si="86"/>
        <v/>
      </c>
      <c r="BC114" s="245" t="str">
        <f t="shared" si="86"/>
        <v/>
      </c>
      <c r="BD114" s="245" t="str">
        <f t="shared" si="86"/>
        <v/>
      </c>
      <c r="BE114" s="245" t="str">
        <f t="shared" si="86"/>
        <v/>
      </c>
      <c r="BF114" s="245" t="str">
        <f t="shared" si="86"/>
        <v/>
      </c>
      <c r="BG114" s="245" t="str">
        <f t="shared" si="86"/>
        <v/>
      </c>
      <c r="BH114" s="245" t="str">
        <f t="shared" si="86"/>
        <v/>
      </c>
      <c r="BI114" s="245" t="str">
        <f t="shared" si="86"/>
        <v/>
      </c>
      <c r="BJ114" s="245" t="str">
        <f t="shared" si="86"/>
        <v/>
      </c>
      <c r="BK114" s="245" t="str">
        <f t="shared" si="86"/>
        <v/>
      </c>
      <c r="BL114" s="245" t="str">
        <f t="shared" si="86"/>
        <v/>
      </c>
      <c r="BM114" s="245" t="str">
        <f t="shared" si="86"/>
        <v/>
      </c>
      <c r="BN114" s="245" t="str">
        <f t="shared" si="86"/>
        <v/>
      </c>
      <c r="BO114" s="245" t="str">
        <f t="shared" si="86"/>
        <v/>
      </c>
      <c r="BP114" s="245" t="str">
        <f t="shared" si="86"/>
        <v/>
      </c>
      <c r="BQ114" s="245" t="str">
        <f t="shared" si="86"/>
        <v/>
      </c>
      <c r="BR114" s="245" t="str">
        <f t="shared" si="86"/>
        <v/>
      </c>
      <c r="BS114" s="245" t="str">
        <f t="shared" si="86"/>
        <v/>
      </c>
      <c r="BT114" s="245" t="str">
        <f t="shared" si="86"/>
        <v/>
      </c>
      <c r="BU114" s="245" t="str">
        <f t="shared" si="86"/>
        <v/>
      </c>
      <c r="BV114" s="246">
        <f t="shared" si="68"/>
        <v>0</v>
      </c>
      <c r="BW114" s="246">
        <f t="shared" si="69"/>
        <v>0</v>
      </c>
      <c r="BX114" s="246">
        <f t="shared" si="69"/>
        <v>0</v>
      </c>
      <c r="BY114" s="246">
        <f t="shared" si="69"/>
        <v>0</v>
      </c>
      <c r="BZ114" s="246">
        <f t="shared" si="69"/>
        <v>0</v>
      </c>
      <c r="CA114" s="246">
        <f t="shared" si="69"/>
        <v>0</v>
      </c>
      <c r="CB114" s="246">
        <f t="shared" si="61"/>
        <v>0</v>
      </c>
      <c r="CC114" s="246">
        <f t="shared" si="70"/>
        <v>0</v>
      </c>
      <c r="CD114" s="246">
        <f t="shared" si="78"/>
        <v>0</v>
      </c>
      <c r="CE114" s="52"/>
      <c r="CF114" s="52"/>
      <c r="CG114" s="52"/>
      <c r="CH114" s="52"/>
      <c r="CI114" s="52"/>
      <c r="CJ114" s="52"/>
      <c r="CK114" s="52"/>
      <c r="CL114" s="52"/>
      <c r="CM114" s="239"/>
      <c r="CN114" s="239"/>
      <c r="CO114" s="239"/>
      <c r="CP114" s="239"/>
      <c r="CQ114" s="239"/>
      <c r="CR114" s="240">
        <f t="shared" si="55"/>
        <v>0</v>
      </c>
      <c r="CS114" s="240">
        <f t="shared" si="56"/>
        <v>0</v>
      </c>
      <c r="CT114" s="240">
        <f t="shared" si="57"/>
        <v>0</v>
      </c>
      <c r="CU114" s="240">
        <f t="shared" si="63"/>
        <v>0</v>
      </c>
      <c r="CV114" s="240">
        <f t="shared" si="64"/>
        <v>0</v>
      </c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  <c r="HQ114" s="52"/>
      <c r="HR114" s="52"/>
      <c r="HS114" s="52"/>
      <c r="HT114" s="52"/>
      <c r="HU114" s="52"/>
      <c r="HV114" s="52"/>
      <c r="HW114" s="52"/>
      <c r="HX114" s="52"/>
      <c r="HY114" s="52"/>
      <c r="HZ114" s="52"/>
      <c r="IA114" s="52"/>
      <c r="IB114" s="52"/>
      <c r="IC114" s="52"/>
      <c r="ID114" s="52"/>
      <c r="IE114" s="52"/>
      <c r="IF114" s="52"/>
      <c r="IG114" s="52"/>
      <c r="IH114" s="52"/>
      <c r="II114" s="52"/>
      <c r="IJ114" s="52"/>
      <c r="IK114" s="52"/>
      <c r="IL114" s="52"/>
      <c r="IM114" s="52"/>
      <c r="IN114" s="52"/>
      <c r="IO114" s="52"/>
      <c r="IP114" s="52"/>
      <c r="IQ114" s="52"/>
      <c r="IR114" s="52"/>
      <c r="IS114" s="52"/>
      <c r="IT114" s="52"/>
      <c r="IU114" s="52"/>
      <c r="IV114" s="52"/>
      <c r="IW114" s="52"/>
      <c r="IX114" s="52"/>
      <c r="IY114" s="52"/>
      <c r="IZ114" s="52"/>
      <c r="JA114" s="52"/>
      <c r="JB114" s="52"/>
      <c r="JC114" s="52"/>
      <c r="JD114" s="52"/>
      <c r="JE114" s="52"/>
      <c r="JF114" s="52"/>
      <c r="JG114" s="52"/>
      <c r="JH114" s="52"/>
      <c r="JI114" s="52"/>
      <c r="JJ114" s="52"/>
      <c r="JK114" s="52"/>
      <c r="JL114" s="52"/>
      <c r="JM114" s="52"/>
      <c r="JN114" s="52"/>
      <c r="JO114" s="52"/>
      <c r="JP114" s="52"/>
      <c r="JQ114" s="52"/>
      <c r="JR114" s="52"/>
      <c r="JS114" s="52"/>
      <c r="JT114" s="52"/>
      <c r="JU114" s="52"/>
      <c r="JV114" s="52"/>
      <c r="JW114" s="52"/>
      <c r="JX114" s="52"/>
      <c r="JY114" s="52"/>
      <c r="JZ114" s="52"/>
      <c r="KA114" s="52"/>
      <c r="KB114" s="52"/>
      <c r="KC114" s="52"/>
      <c r="KD114" s="52"/>
      <c r="KE114" s="52"/>
      <c r="KF114" s="52"/>
      <c r="KG114" s="52"/>
      <c r="KH114" s="52"/>
      <c r="KI114" s="52"/>
      <c r="KJ114" s="52"/>
      <c r="KK114" s="52"/>
      <c r="KL114" s="52"/>
      <c r="KM114" s="52"/>
      <c r="KN114" s="52"/>
      <c r="KO114" s="52"/>
      <c r="KP114" s="52"/>
      <c r="KQ114" s="52"/>
      <c r="KR114" s="52"/>
      <c r="KS114" s="52"/>
      <c r="KT114" s="52"/>
      <c r="KU114" s="52"/>
      <c r="KV114" s="52"/>
      <c r="KW114" s="52"/>
      <c r="KX114" s="52"/>
      <c r="KY114" s="52"/>
      <c r="KZ114" s="52"/>
      <c r="LA114" s="52"/>
      <c r="LB114" s="52"/>
      <c r="LC114" s="52"/>
      <c r="LD114" s="52"/>
      <c r="LE114" s="52"/>
      <c r="LF114" s="52"/>
      <c r="LG114" s="52"/>
      <c r="LH114" s="52"/>
      <c r="LI114" s="52"/>
      <c r="LJ114" s="52"/>
      <c r="LK114" s="52"/>
      <c r="LL114" s="52"/>
      <c r="LM114" s="52"/>
      <c r="LN114" s="52"/>
      <c r="LO114" s="52"/>
      <c r="LP114" s="52"/>
      <c r="LQ114" s="52"/>
      <c r="LR114" s="52"/>
      <c r="LS114" s="52"/>
      <c r="LT114" s="52"/>
      <c r="LU114" s="52"/>
      <c r="LV114" s="52"/>
      <c r="LW114" s="52"/>
      <c r="LX114" s="52"/>
      <c r="LY114" s="52"/>
      <c r="LZ114" s="52"/>
      <c r="MA114" s="52"/>
      <c r="MB114" s="52"/>
      <c r="MC114" s="52"/>
      <c r="MD114" s="52"/>
      <c r="ME114" s="52"/>
      <c r="MF114" s="52"/>
      <c r="MG114" s="52"/>
      <c r="MH114" s="52"/>
      <c r="MI114" s="52"/>
      <c r="MJ114" s="52"/>
      <c r="MK114" s="52"/>
      <c r="ML114" s="52"/>
      <c r="MM114" s="52"/>
      <c r="MN114" s="52"/>
      <c r="MO114" s="52"/>
      <c r="MP114" s="52"/>
      <c r="MQ114" s="52"/>
      <c r="MR114" s="52"/>
      <c r="MS114" s="52"/>
      <c r="MT114" s="52"/>
      <c r="MU114" s="52"/>
      <c r="MV114" s="52"/>
      <c r="MW114" s="52"/>
      <c r="MX114" s="52"/>
      <c r="MY114" s="52"/>
      <c r="MZ114" s="52"/>
      <c r="NA114" s="52"/>
      <c r="NB114" s="52"/>
      <c r="NC114" s="52"/>
      <c r="ND114" s="52"/>
      <c r="NE114" s="52"/>
      <c r="NF114" s="52"/>
    </row>
    <row r="115" spans="1:370">
      <c r="A115" s="63">
        <v>16</v>
      </c>
      <c r="B115" s="241">
        <f t="shared" si="65"/>
        <v>0</v>
      </c>
      <c r="C115" s="241" t="str">
        <f t="shared" si="65"/>
        <v/>
      </c>
      <c r="D115" s="241">
        <f t="shared" ref="D115:L115" si="88">D23</f>
        <v>0</v>
      </c>
      <c r="E115" s="241" t="str">
        <f t="shared" si="88"/>
        <v/>
      </c>
      <c r="F115" s="242">
        <f t="shared" si="88"/>
        <v>0</v>
      </c>
      <c r="G115" s="241">
        <f t="shared" si="88"/>
        <v>0</v>
      </c>
      <c r="H115" s="243">
        <f t="shared" si="88"/>
        <v>0</v>
      </c>
      <c r="I115" s="243">
        <f t="shared" si="88"/>
        <v>0</v>
      </c>
      <c r="J115" s="244">
        <f t="shared" si="88"/>
        <v>0</v>
      </c>
      <c r="K115" s="241">
        <f t="shared" si="88"/>
        <v>0</v>
      </c>
      <c r="L115" s="73" t="str">
        <f t="shared" si="88"/>
        <v/>
      </c>
      <c r="M115" s="245" t="str">
        <f t="shared" si="59"/>
        <v/>
      </c>
      <c r="N115" s="245" t="str">
        <f t="shared" si="86"/>
        <v/>
      </c>
      <c r="O115" s="245" t="str">
        <f t="shared" si="86"/>
        <v/>
      </c>
      <c r="P115" s="245" t="str">
        <f t="shared" si="86"/>
        <v/>
      </c>
      <c r="Q115" s="245" t="str">
        <f t="shared" si="86"/>
        <v/>
      </c>
      <c r="R115" s="245" t="str">
        <f t="shared" si="86"/>
        <v/>
      </c>
      <c r="S115" s="245" t="str">
        <f t="shared" si="86"/>
        <v/>
      </c>
      <c r="T115" s="245" t="str">
        <f t="shared" si="86"/>
        <v/>
      </c>
      <c r="U115" s="245" t="str">
        <f t="shared" si="86"/>
        <v/>
      </c>
      <c r="V115" s="245" t="str">
        <f t="shared" si="86"/>
        <v/>
      </c>
      <c r="W115" s="245" t="str">
        <f t="shared" si="86"/>
        <v/>
      </c>
      <c r="X115" s="245" t="str">
        <f t="shared" si="86"/>
        <v/>
      </c>
      <c r="Y115" s="245" t="str">
        <f t="shared" si="86"/>
        <v/>
      </c>
      <c r="Z115" s="245" t="str">
        <f t="shared" si="86"/>
        <v/>
      </c>
      <c r="AA115" s="245" t="str">
        <f t="shared" si="86"/>
        <v/>
      </c>
      <c r="AB115" s="245" t="str">
        <f t="shared" si="86"/>
        <v/>
      </c>
      <c r="AC115" s="245" t="str">
        <f t="shared" si="86"/>
        <v/>
      </c>
      <c r="AD115" s="245" t="str">
        <f t="shared" si="86"/>
        <v/>
      </c>
      <c r="AE115" s="245" t="str">
        <f t="shared" si="86"/>
        <v/>
      </c>
      <c r="AF115" s="245" t="str">
        <f t="shared" si="86"/>
        <v/>
      </c>
      <c r="AG115" s="245" t="str">
        <f t="shared" si="86"/>
        <v/>
      </c>
      <c r="AH115" s="245" t="str">
        <f t="shared" si="86"/>
        <v/>
      </c>
      <c r="AI115" s="245" t="str">
        <f t="shared" si="86"/>
        <v/>
      </c>
      <c r="AJ115" s="245" t="str">
        <f t="shared" si="86"/>
        <v/>
      </c>
      <c r="AK115" s="245" t="str">
        <f t="shared" si="86"/>
        <v/>
      </c>
      <c r="AL115" s="245" t="str">
        <f t="shared" si="86"/>
        <v/>
      </c>
      <c r="AM115" s="245" t="str">
        <f t="shared" si="86"/>
        <v/>
      </c>
      <c r="AN115" s="245" t="str">
        <f t="shared" si="86"/>
        <v/>
      </c>
      <c r="AO115" s="245" t="str">
        <f t="shared" si="86"/>
        <v/>
      </c>
      <c r="AP115" s="245" t="str">
        <f t="shared" si="86"/>
        <v/>
      </c>
      <c r="AQ115" s="245" t="str">
        <f t="shared" si="86"/>
        <v/>
      </c>
      <c r="AR115" s="245" t="str">
        <f t="shared" si="86"/>
        <v/>
      </c>
      <c r="AS115" s="245" t="str">
        <f t="shared" si="86"/>
        <v/>
      </c>
      <c r="AT115" s="245" t="str">
        <f t="shared" si="86"/>
        <v/>
      </c>
      <c r="AU115" s="245" t="str">
        <f t="shared" si="86"/>
        <v/>
      </c>
      <c r="AV115" s="245" t="str">
        <f t="shared" si="86"/>
        <v/>
      </c>
      <c r="AW115" s="245" t="str">
        <f t="shared" si="86"/>
        <v/>
      </c>
      <c r="AX115" s="245" t="str">
        <f t="shared" si="86"/>
        <v/>
      </c>
      <c r="AY115" s="245" t="str">
        <f t="shared" si="86"/>
        <v/>
      </c>
      <c r="AZ115" s="245" t="str">
        <f t="shared" si="86"/>
        <v/>
      </c>
      <c r="BA115" s="245" t="str">
        <f t="shared" si="86"/>
        <v/>
      </c>
      <c r="BB115" s="245" t="str">
        <f t="shared" si="86"/>
        <v/>
      </c>
      <c r="BC115" s="245" t="str">
        <f t="shared" si="86"/>
        <v/>
      </c>
      <c r="BD115" s="245" t="str">
        <f t="shared" si="86"/>
        <v/>
      </c>
      <c r="BE115" s="245" t="str">
        <f t="shared" si="86"/>
        <v/>
      </c>
      <c r="BF115" s="245" t="str">
        <f t="shared" si="86"/>
        <v/>
      </c>
      <c r="BG115" s="245" t="str">
        <f t="shared" si="86"/>
        <v/>
      </c>
      <c r="BH115" s="245" t="str">
        <f t="shared" si="86"/>
        <v/>
      </c>
      <c r="BI115" s="245" t="str">
        <f t="shared" si="86"/>
        <v/>
      </c>
      <c r="BJ115" s="245" t="str">
        <f t="shared" si="86"/>
        <v/>
      </c>
      <c r="BK115" s="245" t="str">
        <f t="shared" si="86"/>
        <v/>
      </c>
      <c r="BL115" s="245" t="str">
        <f t="shared" si="86"/>
        <v/>
      </c>
      <c r="BM115" s="245" t="str">
        <f t="shared" si="86"/>
        <v/>
      </c>
      <c r="BN115" s="245" t="str">
        <f t="shared" si="86"/>
        <v/>
      </c>
      <c r="BO115" s="245" t="str">
        <f t="shared" si="86"/>
        <v/>
      </c>
      <c r="BP115" s="245" t="str">
        <f t="shared" si="86"/>
        <v/>
      </c>
      <c r="BQ115" s="245" t="str">
        <f t="shared" si="86"/>
        <v/>
      </c>
      <c r="BR115" s="245" t="str">
        <f t="shared" si="86"/>
        <v/>
      </c>
      <c r="BS115" s="245" t="str">
        <f t="shared" si="86"/>
        <v/>
      </c>
      <c r="BT115" s="245" t="str">
        <f t="shared" si="86"/>
        <v/>
      </c>
      <c r="BU115" s="245" t="str">
        <f t="shared" si="86"/>
        <v/>
      </c>
      <c r="BV115" s="246">
        <f t="shared" si="68"/>
        <v>0</v>
      </c>
      <c r="BW115" s="246">
        <f t="shared" si="69"/>
        <v>0</v>
      </c>
      <c r="BX115" s="246">
        <f t="shared" si="69"/>
        <v>0</v>
      </c>
      <c r="BY115" s="246">
        <f t="shared" si="69"/>
        <v>0</v>
      </c>
      <c r="BZ115" s="246">
        <f t="shared" si="69"/>
        <v>0</v>
      </c>
      <c r="CA115" s="246">
        <f t="shared" si="69"/>
        <v>0</v>
      </c>
      <c r="CB115" s="246">
        <f t="shared" si="61"/>
        <v>0</v>
      </c>
      <c r="CC115" s="246">
        <f t="shared" si="70"/>
        <v>0</v>
      </c>
      <c r="CD115" s="246">
        <f t="shared" si="78"/>
        <v>0</v>
      </c>
      <c r="CE115" s="52"/>
      <c r="CF115" s="52"/>
      <c r="CG115" s="52"/>
      <c r="CH115" s="52"/>
      <c r="CI115" s="52"/>
      <c r="CJ115" s="52"/>
      <c r="CK115" s="52"/>
      <c r="CL115" s="52"/>
      <c r="CM115" s="239"/>
      <c r="CN115" s="239"/>
      <c r="CO115" s="239"/>
      <c r="CP115" s="239"/>
      <c r="CQ115" s="239"/>
      <c r="CR115" s="240">
        <f t="shared" si="55"/>
        <v>0</v>
      </c>
      <c r="CS115" s="240">
        <f t="shared" si="56"/>
        <v>0</v>
      </c>
      <c r="CT115" s="240">
        <f t="shared" si="57"/>
        <v>0</v>
      </c>
      <c r="CU115" s="240">
        <f t="shared" si="63"/>
        <v>0</v>
      </c>
      <c r="CV115" s="240">
        <f t="shared" si="64"/>
        <v>0</v>
      </c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52"/>
      <c r="IL115" s="52"/>
      <c r="IM115" s="52"/>
      <c r="IN115" s="52"/>
      <c r="IO115" s="52"/>
      <c r="IP115" s="52"/>
      <c r="IQ115" s="52"/>
      <c r="IR115" s="52"/>
      <c r="IS115" s="52"/>
      <c r="IT115" s="52"/>
      <c r="IU115" s="52"/>
      <c r="IV115" s="52"/>
      <c r="IW115" s="52"/>
      <c r="IX115" s="52"/>
      <c r="IY115" s="52"/>
      <c r="IZ115" s="52"/>
      <c r="JA115" s="52"/>
      <c r="JB115" s="52"/>
      <c r="JC115" s="52"/>
      <c r="JD115" s="52"/>
      <c r="JE115" s="52"/>
      <c r="JF115" s="52"/>
      <c r="JG115" s="52"/>
      <c r="JH115" s="52"/>
      <c r="JI115" s="52"/>
      <c r="JJ115" s="52"/>
      <c r="JK115" s="52"/>
      <c r="JL115" s="52"/>
      <c r="JM115" s="52"/>
      <c r="JN115" s="52"/>
      <c r="JO115" s="52"/>
      <c r="JP115" s="52"/>
      <c r="JQ115" s="52"/>
      <c r="JR115" s="52"/>
      <c r="JS115" s="52"/>
      <c r="JT115" s="52"/>
      <c r="JU115" s="52"/>
      <c r="JV115" s="52"/>
      <c r="JW115" s="52"/>
      <c r="JX115" s="52"/>
      <c r="JY115" s="52"/>
      <c r="JZ115" s="52"/>
      <c r="KA115" s="52"/>
      <c r="KB115" s="52"/>
      <c r="KC115" s="52"/>
      <c r="KD115" s="52"/>
      <c r="KE115" s="52"/>
      <c r="KF115" s="52"/>
      <c r="KG115" s="52"/>
      <c r="KH115" s="52"/>
      <c r="KI115" s="52"/>
      <c r="KJ115" s="52"/>
      <c r="KK115" s="52"/>
      <c r="KL115" s="52"/>
      <c r="KM115" s="52"/>
      <c r="KN115" s="52"/>
      <c r="KO115" s="52"/>
      <c r="KP115" s="52"/>
      <c r="KQ115" s="52"/>
      <c r="KR115" s="52"/>
      <c r="KS115" s="52"/>
      <c r="KT115" s="52"/>
      <c r="KU115" s="52"/>
      <c r="KV115" s="52"/>
      <c r="KW115" s="52"/>
      <c r="KX115" s="52"/>
      <c r="KY115" s="52"/>
      <c r="KZ115" s="52"/>
      <c r="LA115" s="52"/>
      <c r="LB115" s="52"/>
      <c r="LC115" s="52"/>
      <c r="LD115" s="52"/>
      <c r="LE115" s="52"/>
      <c r="LF115" s="52"/>
      <c r="LG115" s="52"/>
      <c r="LH115" s="52"/>
      <c r="LI115" s="52"/>
      <c r="LJ115" s="52"/>
      <c r="LK115" s="52"/>
      <c r="LL115" s="52"/>
      <c r="LM115" s="52"/>
      <c r="LN115" s="52"/>
      <c r="LO115" s="52"/>
      <c r="LP115" s="52"/>
      <c r="LQ115" s="52"/>
      <c r="LR115" s="52"/>
      <c r="LS115" s="52"/>
      <c r="LT115" s="52"/>
      <c r="LU115" s="52"/>
      <c r="LV115" s="52"/>
      <c r="LW115" s="52"/>
      <c r="LX115" s="52"/>
      <c r="LY115" s="52"/>
      <c r="LZ115" s="52"/>
      <c r="MA115" s="52"/>
      <c r="MB115" s="52"/>
      <c r="MC115" s="52"/>
      <c r="MD115" s="52"/>
      <c r="ME115" s="52"/>
      <c r="MF115" s="52"/>
      <c r="MG115" s="52"/>
      <c r="MH115" s="52"/>
      <c r="MI115" s="52"/>
      <c r="MJ115" s="52"/>
      <c r="MK115" s="52"/>
      <c r="ML115" s="52"/>
      <c r="MM115" s="52"/>
      <c r="MN115" s="52"/>
      <c r="MO115" s="52"/>
      <c r="MP115" s="52"/>
      <c r="MQ115" s="52"/>
      <c r="MR115" s="52"/>
      <c r="MS115" s="52"/>
      <c r="MT115" s="52"/>
      <c r="MU115" s="52"/>
      <c r="MV115" s="52"/>
      <c r="MW115" s="52"/>
      <c r="MX115" s="52"/>
      <c r="MY115" s="52"/>
      <c r="MZ115" s="52"/>
      <c r="NA115" s="52"/>
      <c r="NB115" s="52"/>
      <c r="NC115" s="52"/>
      <c r="ND115" s="52"/>
      <c r="NE115" s="52"/>
      <c r="NF115" s="52"/>
    </row>
    <row r="116" spans="1:370">
      <c r="A116" s="63">
        <v>17</v>
      </c>
      <c r="B116" s="241">
        <f t="shared" si="65"/>
        <v>0</v>
      </c>
      <c r="C116" s="241" t="str">
        <f t="shared" si="65"/>
        <v/>
      </c>
      <c r="D116" s="241">
        <f t="shared" ref="D116:F131" si="89">D24</f>
        <v>0</v>
      </c>
      <c r="E116" s="241" t="str">
        <f t="shared" si="89"/>
        <v/>
      </c>
      <c r="F116" s="242">
        <f t="shared" si="89"/>
        <v>0</v>
      </c>
      <c r="G116" s="241">
        <f t="shared" ref="G116:L116" si="90">G24</f>
        <v>0</v>
      </c>
      <c r="H116" s="243">
        <f t="shared" si="90"/>
        <v>0</v>
      </c>
      <c r="I116" s="243">
        <f t="shared" si="90"/>
        <v>0</v>
      </c>
      <c r="J116" s="244">
        <f t="shared" si="90"/>
        <v>0</v>
      </c>
      <c r="K116" s="241">
        <f t="shared" si="90"/>
        <v>0</v>
      </c>
      <c r="L116" s="73" t="str">
        <f t="shared" si="90"/>
        <v/>
      </c>
      <c r="M116" s="245" t="str">
        <f t="shared" si="59"/>
        <v/>
      </c>
      <c r="N116" s="245" t="str">
        <f t="shared" si="86"/>
        <v/>
      </c>
      <c r="O116" s="245" t="str">
        <f t="shared" si="86"/>
        <v/>
      </c>
      <c r="P116" s="245" t="str">
        <f t="shared" si="86"/>
        <v/>
      </c>
      <c r="Q116" s="245" t="str">
        <f t="shared" si="86"/>
        <v/>
      </c>
      <c r="R116" s="245" t="str">
        <f t="shared" si="86"/>
        <v/>
      </c>
      <c r="S116" s="245" t="str">
        <f t="shared" si="86"/>
        <v/>
      </c>
      <c r="T116" s="245" t="str">
        <f t="shared" si="86"/>
        <v/>
      </c>
      <c r="U116" s="245" t="str">
        <f t="shared" si="86"/>
        <v/>
      </c>
      <c r="V116" s="245" t="str">
        <f t="shared" si="86"/>
        <v/>
      </c>
      <c r="W116" s="245" t="str">
        <f t="shared" si="86"/>
        <v/>
      </c>
      <c r="X116" s="245" t="str">
        <f t="shared" si="86"/>
        <v/>
      </c>
      <c r="Y116" s="245" t="str">
        <f t="shared" si="86"/>
        <v/>
      </c>
      <c r="Z116" s="245" t="str">
        <f t="shared" si="86"/>
        <v/>
      </c>
      <c r="AA116" s="245" t="str">
        <f t="shared" si="86"/>
        <v/>
      </c>
      <c r="AB116" s="245" t="str">
        <f t="shared" si="86"/>
        <v/>
      </c>
      <c r="AC116" s="245" t="str">
        <f t="shared" si="86"/>
        <v/>
      </c>
      <c r="AD116" s="245" t="str">
        <f t="shared" si="86"/>
        <v/>
      </c>
      <c r="AE116" s="245" t="str">
        <f t="shared" si="86"/>
        <v/>
      </c>
      <c r="AF116" s="245" t="str">
        <f t="shared" si="86"/>
        <v/>
      </c>
      <c r="AG116" s="245" t="str">
        <f t="shared" si="86"/>
        <v/>
      </c>
      <c r="AH116" s="245" t="str">
        <f t="shared" si="86"/>
        <v/>
      </c>
      <c r="AI116" s="245" t="str">
        <f t="shared" si="86"/>
        <v/>
      </c>
      <c r="AJ116" s="245" t="str">
        <f t="shared" si="86"/>
        <v/>
      </c>
      <c r="AK116" s="245" t="str">
        <f t="shared" si="86"/>
        <v/>
      </c>
      <c r="AL116" s="245" t="str">
        <f t="shared" si="86"/>
        <v/>
      </c>
      <c r="AM116" s="245" t="str">
        <f t="shared" si="86"/>
        <v/>
      </c>
      <c r="AN116" s="245" t="str">
        <f t="shared" si="86"/>
        <v/>
      </c>
      <c r="AO116" s="245" t="str">
        <f t="shared" si="86"/>
        <v/>
      </c>
      <c r="AP116" s="245" t="str">
        <f t="shared" si="86"/>
        <v/>
      </c>
      <c r="AQ116" s="245" t="str">
        <f t="shared" si="86"/>
        <v/>
      </c>
      <c r="AR116" s="245" t="str">
        <f t="shared" si="86"/>
        <v/>
      </c>
      <c r="AS116" s="245" t="str">
        <f t="shared" si="86"/>
        <v/>
      </c>
      <c r="AT116" s="245" t="str">
        <f t="shared" si="86"/>
        <v/>
      </c>
      <c r="AU116" s="245" t="str">
        <f t="shared" si="86"/>
        <v/>
      </c>
      <c r="AV116" s="245" t="str">
        <f t="shared" si="86"/>
        <v/>
      </c>
      <c r="AW116" s="245" t="str">
        <f t="shared" si="86"/>
        <v/>
      </c>
      <c r="AX116" s="245" t="str">
        <f t="shared" si="86"/>
        <v/>
      </c>
      <c r="AY116" s="245" t="str">
        <f t="shared" si="86"/>
        <v/>
      </c>
      <c r="AZ116" s="245" t="str">
        <f t="shared" si="86"/>
        <v/>
      </c>
      <c r="BA116" s="245" t="str">
        <f t="shared" si="86"/>
        <v/>
      </c>
      <c r="BB116" s="245" t="str">
        <f t="shared" si="86"/>
        <v/>
      </c>
      <c r="BC116" s="245" t="str">
        <f t="shared" si="86"/>
        <v/>
      </c>
      <c r="BD116" s="245" t="str">
        <f t="shared" si="86"/>
        <v/>
      </c>
      <c r="BE116" s="245" t="str">
        <f t="shared" si="86"/>
        <v/>
      </c>
      <c r="BF116" s="245" t="str">
        <f t="shared" si="86"/>
        <v/>
      </c>
      <c r="BG116" s="245" t="str">
        <f t="shared" si="86"/>
        <v/>
      </c>
      <c r="BH116" s="245" t="str">
        <f t="shared" si="86"/>
        <v/>
      </c>
      <c r="BI116" s="245" t="str">
        <f t="shared" si="86"/>
        <v/>
      </c>
      <c r="BJ116" s="245" t="str">
        <f t="shared" si="86"/>
        <v/>
      </c>
      <c r="BK116" s="245" t="str">
        <f t="shared" si="86"/>
        <v/>
      </c>
      <c r="BL116" s="245" t="str">
        <f t="shared" si="86"/>
        <v/>
      </c>
      <c r="BM116" s="245" t="str">
        <f t="shared" si="86"/>
        <v/>
      </c>
      <c r="BN116" s="245" t="str">
        <f t="shared" si="86"/>
        <v/>
      </c>
      <c r="BO116" s="245" t="str">
        <f t="shared" si="86"/>
        <v/>
      </c>
      <c r="BP116" s="245" t="str">
        <f t="shared" si="86"/>
        <v/>
      </c>
      <c r="BQ116" s="245" t="str">
        <f t="shared" si="86"/>
        <v/>
      </c>
      <c r="BR116" s="245" t="str">
        <f t="shared" si="86"/>
        <v/>
      </c>
      <c r="BS116" s="245" t="str">
        <f t="shared" si="86"/>
        <v/>
      </c>
      <c r="BT116" s="245" t="str">
        <f t="shared" si="86"/>
        <v/>
      </c>
      <c r="BU116" s="245" t="str">
        <f t="shared" si="86"/>
        <v/>
      </c>
      <c r="BV116" s="246">
        <f t="shared" si="68"/>
        <v>0</v>
      </c>
      <c r="BW116" s="246">
        <f t="shared" si="69"/>
        <v>0</v>
      </c>
      <c r="BX116" s="246">
        <f t="shared" si="69"/>
        <v>0</v>
      </c>
      <c r="BY116" s="246">
        <f t="shared" si="69"/>
        <v>0</v>
      </c>
      <c r="BZ116" s="246">
        <f>SUMPRODUCT(  N( $M$98:$BU$98 &gt;= BZ$98), N( $M$99:$BU$99 &lt;= BZ$99 ), $M116:$BU116 )</f>
        <v>0</v>
      </c>
      <c r="CA116" s="246">
        <f>SUMPRODUCT(  N( $M$98:$BU$98 &gt;= CA$98), N( $M$99:$BU$99 &lt;= CA$99 ), $M116:$BU116 )</f>
        <v>0</v>
      </c>
      <c r="CB116" s="246">
        <f t="shared" si="61"/>
        <v>0</v>
      </c>
      <c r="CC116" s="246">
        <f t="shared" si="70"/>
        <v>0</v>
      </c>
      <c r="CD116" s="246">
        <f t="shared" si="78"/>
        <v>0</v>
      </c>
      <c r="CE116" s="52"/>
      <c r="CF116" s="52"/>
      <c r="CG116" s="52"/>
      <c r="CM116" s="239"/>
      <c r="CN116" s="239"/>
      <c r="CO116" s="239"/>
      <c r="CP116" s="239"/>
      <c r="CQ116" s="239"/>
      <c r="CR116" s="240">
        <f t="shared" si="55"/>
        <v>0</v>
      </c>
      <c r="CS116" s="240">
        <f t="shared" si="56"/>
        <v>0</v>
      </c>
      <c r="CT116" s="240">
        <f t="shared" si="57"/>
        <v>0</v>
      </c>
      <c r="CU116" s="240">
        <f t="shared" si="63"/>
        <v>0</v>
      </c>
      <c r="CV116" s="240">
        <f t="shared" si="64"/>
        <v>0</v>
      </c>
    </row>
    <row r="117" spans="1:370" hidden="1" outlineLevel="1">
      <c r="A117" s="63">
        <v>18</v>
      </c>
      <c r="B117" s="241">
        <f t="shared" ref="B117:C179" si="91">B25</f>
        <v>0</v>
      </c>
      <c r="C117" s="241" t="str">
        <f t="shared" si="91"/>
        <v/>
      </c>
      <c r="D117" s="241">
        <f t="shared" si="89"/>
        <v>0</v>
      </c>
      <c r="E117" s="241" t="str">
        <f t="shared" si="89"/>
        <v/>
      </c>
      <c r="F117" s="242">
        <f t="shared" si="89"/>
        <v>0</v>
      </c>
      <c r="G117" s="241">
        <f t="shared" ref="G117:L117" si="92">G25</f>
        <v>0</v>
      </c>
      <c r="H117" s="243">
        <f t="shared" si="92"/>
        <v>0</v>
      </c>
      <c r="I117" s="243">
        <f t="shared" si="92"/>
        <v>0</v>
      </c>
      <c r="J117" s="244">
        <f t="shared" si="92"/>
        <v>0</v>
      </c>
      <c r="K117" s="241">
        <f t="shared" si="92"/>
        <v>0</v>
      </c>
      <c r="L117" s="73" t="str">
        <f t="shared" si="92"/>
        <v/>
      </c>
      <c r="M117" s="245" t="str">
        <f t="shared" si="59"/>
        <v/>
      </c>
      <c r="N117" s="245" t="str">
        <f t="shared" si="86"/>
        <v/>
      </c>
      <c r="O117" s="245" t="str">
        <f t="shared" si="86"/>
        <v/>
      </c>
      <c r="P117" s="245" t="str">
        <f t="shared" si="86"/>
        <v/>
      </c>
      <c r="Q117" s="245" t="str">
        <f t="shared" si="86"/>
        <v/>
      </c>
      <c r="R117" s="245" t="str">
        <f t="shared" si="86"/>
        <v/>
      </c>
      <c r="S117" s="245" t="str">
        <f t="shared" si="86"/>
        <v/>
      </c>
      <c r="T117" s="245" t="str">
        <f t="shared" si="86"/>
        <v/>
      </c>
      <c r="U117" s="245" t="str">
        <f t="shared" si="86"/>
        <v/>
      </c>
      <c r="V117" s="245" t="str">
        <f t="shared" si="86"/>
        <v/>
      </c>
      <c r="W117" s="245" t="str">
        <f t="shared" si="86"/>
        <v/>
      </c>
      <c r="X117" s="245" t="str">
        <f t="shared" si="86"/>
        <v/>
      </c>
      <c r="Y117" s="245" t="str">
        <f t="shared" si="86"/>
        <v/>
      </c>
      <c r="Z117" s="245" t="str">
        <f t="shared" si="86"/>
        <v/>
      </c>
      <c r="AA117" s="245" t="str">
        <f t="shared" si="86"/>
        <v/>
      </c>
      <c r="AB117" s="245" t="str">
        <f t="shared" si="86"/>
        <v/>
      </c>
      <c r="AC117" s="245" t="str">
        <f t="shared" ref="N117:BU121" si="93">IFERROR((AC25*$L25),"")</f>
        <v/>
      </c>
      <c r="AD117" s="245" t="str">
        <f t="shared" si="93"/>
        <v/>
      </c>
      <c r="AE117" s="245" t="str">
        <f t="shared" si="93"/>
        <v/>
      </c>
      <c r="AF117" s="245" t="str">
        <f t="shared" si="93"/>
        <v/>
      </c>
      <c r="AG117" s="245" t="str">
        <f t="shared" si="93"/>
        <v/>
      </c>
      <c r="AH117" s="245" t="str">
        <f t="shared" si="93"/>
        <v/>
      </c>
      <c r="AI117" s="245" t="str">
        <f t="shared" si="93"/>
        <v/>
      </c>
      <c r="AJ117" s="245" t="str">
        <f t="shared" si="93"/>
        <v/>
      </c>
      <c r="AK117" s="245" t="str">
        <f t="shared" si="93"/>
        <v/>
      </c>
      <c r="AL117" s="245" t="str">
        <f t="shared" si="93"/>
        <v/>
      </c>
      <c r="AM117" s="245" t="str">
        <f t="shared" si="93"/>
        <v/>
      </c>
      <c r="AN117" s="245" t="str">
        <f t="shared" si="93"/>
        <v/>
      </c>
      <c r="AO117" s="245" t="str">
        <f t="shared" si="93"/>
        <v/>
      </c>
      <c r="AP117" s="245" t="str">
        <f t="shared" si="93"/>
        <v/>
      </c>
      <c r="AQ117" s="245" t="str">
        <f t="shared" si="93"/>
        <v/>
      </c>
      <c r="AR117" s="245" t="str">
        <f t="shared" si="93"/>
        <v/>
      </c>
      <c r="AS117" s="245" t="str">
        <f t="shared" si="93"/>
        <v/>
      </c>
      <c r="AT117" s="245" t="str">
        <f t="shared" si="93"/>
        <v/>
      </c>
      <c r="AU117" s="245" t="str">
        <f t="shared" si="93"/>
        <v/>
      </c>
      <c r="AV117" s="245" t="str">
        <f t="shared" si="93"/>
        <v/>
      </c>
      <c r="AW117" s="245" t="str">
        <f t="shared" si="93"/>
        <v/>
      </c>
      <c r="AX117" s="245" t="str">
        <f t="shared" si="93"/>
        <v/>
      </c>
      <c r="AY117" s="245" t="str">
        <f t="shared" si="93"/>
        <v/>
      </c>
      <c r="AZ117" s="245" t="str">
        <f t="shared" si="93"/>
        <v/>
      </c>
      <c r="BA117" s="245" t="str">
        <f t="shared" si="93"/>
        <v/>
      </c>
      <c r="BB117" s="245" t="str">
        <f t="shared" si="93"/>
        <v/>
      </c>
      <c r="BC117" s="245" t="str">
        <f t="shared" si="93"/>
        <v/>
      </c>
      <c r="BD117" s="245" t="str">
        <f t="shared" si="93"/>
        <v/>
      </c>
      <c r="BE117" s="245" t="str">
        <f t="shared" si="93"/>
        <v/>
      </c>
      <c r="BF117" s="245" t="str">
        <f t="shared" si="93"/>
        <v/>
      </c>
      <c r="BG117" s="245" t="str">
        <f t="shared" si="93"/>
        <v/>
      </c>
      <c r="BH117" s="245" t="str">
        <f t="shared" si="93"/>
        <v/>
      </c>
      <c r="BI117" s="245" t="str">
        <f t="shared" si="93"/>
        <v/>
      </c>
      <c r="BJ117" s="245" t="str">
        <f t="shared" si="93"/>
        <v/>
      </c>
      <c r="BK117" s="245" t="str">
        <f t="shared" si="93"/>
        <v/>
      </c>
      <c r="BL117" s="245" t="str">
        <f t="shared" si="93"/>
        <v/>
      </c>
      <c r="BM117" s="245" t="str">
        <f t="shared" si="93"/>
        <v/>
      </c>
      <c r="BN117" s="245" t="str">
        <f t="shared" si="93"/>
        <v/>
      </c>
      <c r="BO117" s="245" t="str">
        <f t="shared" si="93"/>
        <v/>
      </c>
      <c r="BP117" s="245" t="str">
        <f t="shared" si="93"/>
        <v/>
      </c>
      <c r="BQ117" s="245" t="str">
        <f t="shared" si="93"/>
        <v/>
      </c>
      <c r="BR117" s="245" t="str">
        <f t="shared" si="93"/>
        <v/>
      </c>
      <c r="BS117" s="245" t="str">
        <f t="shared" si="93"/>
        <v/>
      </c>
      <c r="BT117" s="245" t="str">
        <f t="shared" si="93"/>
        <v/>
      </c>
      <c r="BU117" s="245" t="str">
        <f t="shared" si="93"/>
        <v/>
      </c>
      <c r="BV117" s="246">
        <f t="shared" si="68"/>
        <v>0</v>
      </c>
      <c r="BW117" s="246">
        <f t="shared" si="69"/>
        <v>0</v>
      </c>
      <c r="BX117" s="246">
        <f t="shared" si="69"/>
        <v>0</v>
      </c>
      <c r="BY117" s="246">
        <f t="shared" si="69"/>
        <v>0</v>
      </c>
      <c r="BZ117" s="246">
        <f t="shared" si="69"/>
        <v>0</v>
      </c>
      <c r="CA117" s="246">
        <f t="shared" si="69"/>
        <v>0</v>
      </c>
      <c r="CB117" s="246">
        <f t="shared" si="61"/>
        <v>0</v>
      </c>
      <c r="CD117" s="246">
        <f t="shared" si="78"/>
        <v>0</v>
      </c>
      <c r="CE117" s="52"/>
      <c r="CF117" s="52"/>
      <c r="CG117" s="52"/>
      <c r="CM117" s="239"/>
      <c r="CN117" s="239"/>
      <c r="CO117" s="239"/>
      <c r="CP117" s="239"/>
      <c r="CQ117" s="239"/>
      <c r="CR117" s="240">
        <f t="shared" si="55"/>
        <v>0</v>
      </c>
      <c r="CS117" s="240">
        <f t="shared" si="56"/>
        <v>0</v>
      </c>
      <c r="CT117" s="240">
        <f t="shared" si="57"/>
        <v>0</v>
      </c>
      <c r="CU117" s="240">
        <f t="shared" si="63"/>
        <v>0</v>
      </c>
      <c r="CV117" s="240">
        <f t="shared" si="64"/>
        <v>0</v>
      </c>
    </row>
    <row r="118" spans="1:370" hidden="1" outlineLevel="1">
      <c r="A118" s="63">
        <v>19</v>
      </c>
      <c r="B118" s="241">
        <f t="shared" si="91"/>
        <v>0</v>
      </c>
      <c r="C118" s="241" t="str">
        <f t="shared" si="91"/>
        <v/>
      </c>
      <c r="D118" s="241">
        <f t="shared" si="89"/>
        <v>0</v>
      </c>
      <c r="E118" s="241" t="str">
        <f t="shared" si="89"/>
        <v/>
      </c>
      <c r="F118" s="242">
        <f t="shared" si="89"/>
        <v>0</v>
      </c>
      <c r="G118" s="241">
        <f t="shared" ref="G118:L118" si="94">G26</f>
        <v>0</v>
      </c>
      <c r="H118" s="243">
        <f t="shared" si="94"/>
        <v>0</v>
      </c>
      <c r="I118" s="243">
        <f t="shared" si="94"/>
        <v>0</v>
      </c>
      <c r="J118" s="244">
        <f t="shared" si="94"/>
        <v>0</v>
      </c>
      <c r="K118" s="241">
        <f t="shared" si="94"/>
        <v>0</v>
      </c>
      <c r="L118" s="73" t="str">
        <f t="shared" si="94"/>
        <v/>
      </c>
      <c r="M118" s="245" t="str">
        <f t="shared" si="59"/>
        <v/>
      </c>
      <c r="N118" s="245" t="str">
        <f t="shared" si="93"/>
        <v/>
      </c>
      <c r="O118" s="245" t="str">
        <f t="shared" si="93"/>
        <v/>
      </c>
      <c r="P118" s="245" t="str">
        <f t="shared" si="93"/>
        <v/>
      </c>
      <c r="Q118" s="245" t="str">
        <f t="shared" si="93"/>
        <v/>
      </c>
      <c r="R118" s="245" t="str">
        <f t="shared" si="93"/>
        <v/>
      </c>
      <c r="S118" s="245" t="str">
        <f t="shared" si="93"/>
        <v/>
      </c>
      <c r="T118" s="245" t="str">
        <f t="shared" si="93"/>
        <v/>
      </c>
      <c r="U118" s="245" t="str">
        <f t="shared" si="93"/>
        <v/>
      </c>
      <c r="V118" s="245" t="str">
        <f t="shared" si="93"/>
        <v/>
      </c>
      <c r="W118" s="245" t="str">
        <f t="shared" si="93"/>
        <v/>
      </c>
      <c r="X118" s="245" t="str">
        <f t="shared" si="93"/>
        <v/>
      </c>
      <c r="Y118" s="245" t="str">
        <f t="shared" si="93"/>
        <v/>
      </c>
      <c r="Z118" s="245" t="str">
        <f t="shared" si="93"/>
        <v/>
      </c>
      <c r="AA118" s="245" t="str">
        <f t="shared" si="93"/>
        <v/>
      </c>
      <c r="AB118" s="245" t="str">
        <f t="shared" si="93"/>
        <v/>
      </c>
      <c r="AC118" s="245" t="str">
        <f t="shared" si="93"/>
        <v/>
      </c>
      <c r="AD118" s="245" t="str">
        <f t="shared" si="93"/>
        <v/>
      </c>
      <c r="AE118" s="245" t="str">
        <f t="shared" si="93"/>
        <v/>
      </c>
      <c r="AF118" s="245" t="str">
        <f t="shared" si="93"/>
        <v/>
      </c>
      <c r="AG118" s="245" t="str">
        <f t="shared" si="93"/>
        <v/>
      </c>
      <c r="AH118" s="245" t="str">
        <f t="shared" si="93"/>
        <v/>
      </c>
      <c r="AI118" s="245" t="str">
        <f t="shared" si="93"/>
        <v/>
      </c>
      <c r="AJ118" s="245" t="str">
        <f t="shared" si="93"/>
        <v/>
      </c>
      <c r="AK118" s="245" t="str">
        <f t="shared" si="93"/>
        <v/>
      </c>
      <c r="AL118" s="245" t="str">
        <f t="shared" si="93"/>
        <v/>
      </c>
      <c r="AM118" s="245" t="str">
        <f t="shared" si="93"/>
        <v/>
      </c>
      <c r="AN118" s="245" t="str">
        <f t="shared" si="93"/>
        <v/>
      </c>
      <c r="AO118" s="245" t="str">
        <f t="shared" si="93"/>
        <v/>
      </c>
      <c r="AP118" s="245" t="str">
        <f t="shared" si="93"/>
        <v/>
      </c>
      <c r="AQ118" s="245" t="str">
        <f t="shared" si="93"/>
        <v/>
      </c>
      <c r="AR118" s="245" t="str">
        <f t="shared" si="93"/>
        <v/>
      </c>
      <c r="AS118" s="245" t="str">
        <f t="shared" si="93"/>
        <v/>
      </c>
      <c r="AT118" s="245" t="str">
        <f t="shared" si="93"/>
        <v/>
      </c>
      <c r="AU118" s="245" t="str">
        <f t="shared" si="93"/>
        <v/>
      </c>
      <c r="AV118" s="245" t="str">
        <f t="shared" si="93"/>
        <v/>
      </c>
      <c r="AW118" s="245" t="str">
        <f t="shared" si="93"/>
        <v/>
      </c>
      <c r="AX118" s="245" t="str">
        <f t="shared" si="93"/>
        <v/>
      </c>
      <c r="AY118" s="245" t="str">
        <f t="shared" si="93"/>
        <v/>
      </c>
      <c r="AZ118" s="245" t="str">
        <f t="shared" si="93"/>
        <v/>
      </c>
      <c r="BA118" s="245" t="str">
        <f t="shared" si="93"/>
        <v/>
      </c>
      <c r="BB118" s="245" t="str">
        <f t="shared" si="93"/>
        <v/>
      </c>
      <c r="BC118" s="245" t="str">
        <f t="shared" si="93"/>
        <v/>
      </c>
      <c r="BD118" s="245" t="str">
        <f t="shared" si="93"/>
        <v/>
      </c>
      <c r="BE118" s="245" t="str">
        <f t="shared" si="93"/>
        <v/>
      </c>
      <c r="BF118" s="245" t="str">
        <f t="shared" si="93"/>
        <v/>
      </c>
      <c r="BG118" s="245" t="str">
        <f t="shared" si="93"/>
        <v/>
      </c>
      <c r="BH118" s="245" t="str">
        <f t="shared" si="93"/>
        <v/>
      </c>
      <c r="BI118" s="245" t="str">
        <f t="shared" si="93"/>
        <v/>
      </c>
      <c r="BJ118" s="245" t="str">
        <f t="shared" si="93"/>
        <v/>
      </c>
      <c r="BK118" s="245" t="str">
        <f t="shared" si="93"/>
        <v/>
      </c>
      <c r="BL118" s="245" t="str">
        <f t="shared" si="93"/>
        <v/>
      </c>
      <c r="BM118" s="245" t="str">
        <f t="shared" si="93"/>
        <v/>
      </c>
      <c r="BN118" s="245" t="str">
        <f t="shared" si="93"/>
        <v/>
      </c>
      <c r="BO118" s="245" t="str">
        <f t="shared" si="93"/>
        <v/>
      </c>
      <c r="BP118" s="245" t="str">
        <f t="shared" si="93"/>
        <v/>
      </c>
      <c r="BQ118" s="245" t="str">
        <f t="shared" si="93"/>
        <v/>
      </c>
      <c r="BR118" s="245" t="str">
        <f t="shared" si="93"/>
        <v/>
      </c>
      <c r="BS118" s="245" t="str">
        <f t="shared" si="93"/>
        <v/>
      </c>
      <c r="BT118" s="245" t="str">
        <f t="shared" si="93"/>
        <v/>
      </c>
      <c r="BU118" s="245" t="str">
        <f t="shared" si="93"/>
        <v/>
      </c>
      <c r="BV118" s="246">
        <f t="shared" si="68"/>
        <v>0</v>
      </c>
      <c r="BW118" s="246">
        <f t="shared" si="69"/>
        <v>0</v>
      </c>
      <c r="BX118" s="246">
        <f t="shared" si="69"/>
        <v>0</v>
      </c>
      <c r="BY118" s="246">
        <f t="shared" si="69"/>
        <v>0</v>
      </c>
      <c r="BZ118" s="246">
        <f t="shared" si="69"/>
        <v>0</v>
      </c>
      <c r="CA118" s="246">
        <f t="shared" si="69"/>
        <v>0</v>
      </c>
      <c r="CB118" s="246">
        <f t="shared" si="61"/>
        <v>0</v>
      </c>
      <c r="CD118" s="246">
        <f t="shared" si="78"/>
        <v>0</v>
      </c>
      <c r="CE118" s="52"/>
      <c r="CF118" s="52"/>
      <c r="CG118" s="52"/>
      <c r="CM118" s="239"/>
      <c r="CN118" s="239"/>
      <c r="CO118" s="239"/>
      <c r="CP118" s="239"/>
      <c r="CQ118" s="239"/>
      <c r="CR118" s="240">
        <f t="shared" si="55"/>
        <v>0</v>
      </c>
      <c r="CS118" s="240">
        <f t="shared" si="56"/>
        <v>0</v>
      </c>
      <c r="CT118" s="240">
        <f t="shared" si="57"/>
        <v>0</v>
      </c>
      <c r="CU118" s="240">
        <f t="shared" si="63"/>
        <v>0</v>
      </c>
      <c r="CV118" s="240">
        <f t="shared" si="64"/>
        <v>0</v>
      </c>
    </row>
    <row r="119" spans="1:370" hidden="1" outlineLevel="1">
      <c r="A119" s="63">
        <v>20</v>
      </c>
      <c r="B119" s="241">
        <f t="shared" si="91"/>
        <v>0</v>
      </c>
      <c r="C119" s="241" t="str">
        <f t="shared" si="91"/>
        <v/>
      </c>
      <c r="D119" s="241">
        <f t="shared" si="89"/>
        <v>0</v>
      </c>
      <c r="E119" s="241" t="str">
        <f t="shared" si="89"/>
        <v/>
      </c>
      <c r="F119" s="242">
        <f t="shared" si="89"/>
        <v>0</v>
      </c>
      <c r="G119" s="241">
        <f t="shared" ref="G119:L119" si="95">G27</f>
        <v>0</v>
      </c>
      <c r="H119" s="243">
        <f t="shared" si="95"/>
        <v>0</v>
      </c>
      <c r="I119" s="243">
        <f t="shared" si="95"/>
        <v>0</v>
      </c>
      <c r="J119" s="244">
        <f t="shared" si="95"/>
        <v>0</v>
      </c>
      <c r="K119" s="241">
        <f t="shared" si="95"/>
        <v>0</v>
      </c>
      <c r="L119" s="73" t="str">
        <f t="shared" si="95"/>
        <v/>
      </c>
      <c r="M119" s="245" t="str">
        <f t="shared" si="59"/>
        <v/>
      </c>
      <c r="N119" s="245" t="str">
        <f t="shared" si="93"/>
        <v/>
      </c>
      <c r="O119" s="245" t="str">
        <f t="shared" si="93"/>
        <v/>
      </c>
      <c r="P119" s="245" t="str">
        <f t="shared" si="93"/>
        <v/>
      </c>
      <c r="Q119" s="245" t="str">
        <f t="shared" si="93"/>
        <v/>
      </c>
      <c r="R119" s="245" t="str">
        <f t="shared" si="93"/>
        <v/>
      </c>
      <c r="S119" s="245" t="str">
        <f t="shared" si="93"/>
        <v/>
      </c>
      <c r="T119" s="245" t="str">
        <f t="shared" si="93"/>
        <v/>
      </c>
      <c r="U119" s="245" t="str">
        <f t="shared" si="93"/>
        <v/>
      </c>
      <c r="V119" s="245" t="str">
        <f t="shared" si="93"/>
        <v/>
      </c>
      <c r="W119" s="245" t="str">
        <f t="shared" si="93"/>
        <v/>
      </c>
      <c r="X119" s="245" t="str">
        <f t="shared" si="93"/>
        <v/>
      </c>
      <c r="Y119" s="245" t="str">
        <f t="shared" si="93"/>
        <v/>
      </c>
      <c r="Z119" s="245" t="str">
        <f t="shared" si="93"/>
        <v/>
      </c>
      <c r="AA119" s="245" t="str">
        <f t="shared" si="93"/>
        <v/>
      </c>
      <c r="AB119" s="245" t="str">
        <f t="shared" si="93"/>
        <v/>
      </c>
      <c r="AC119" s="245" t="str">
        <f t="shared" si="93"/>
        <v/>
      </c>
      <c r="AD119" s="245" t="str">
        <f t="shared" si="93"/>
        <v/>
      </c>
      <c r="AE119" s="245" t="str">
        <f t="shared" si="93"/>
        <v/>
      </c>
      <c r="AF119" s="245" t="str">
        <f t="shared" si="93"/>
        <v/>
      </c>
      <c r="AG119" s="245" t="str">
        <f t="shared" si="93"/>
        <v/>
      </c>
      <c r="AH119" s="245" t="str">
        <f t="shared" si="93"/>
        <v/>
      </c>
      <c r="AI119" s="245" t="str">
        <f t="shared" si="93"/>
        <v/>
      </c>
      <c r="AJ119" s="245" t="str">
        <f t="shared" si="93"/>
        <v/>
      </c>
      <c r="AK119" s="245" t="str">
        <f t="shared" si="93"/>
        <v/>
      </c>
      <c r="AL119" s="245" t="str">
        <f t="shared" si="93"/>
        <v/>
      </c>
      <c r="AM119" s="245" t="str">
        <f t="shared" si="93"/>
        <v/>
      </c>
      <c r="AN119" s="245" t="str">
        <f t="shared" si="93"/>
        <v/>
      </c>
      <c r="AO119" s="245" t="str">
        <f t="shared" si="93"/>
        <v/>
      </c>
      <c r="AP119" s="245" t="str">
        <f t="shared" si="93"/>
        <v/>
      </c>
      <c r="AQ119" s="245" t="str">
        <f t="shared" si="93"/>
        <v/>
      </c>
      <c r="AR119" s="245" t="str">
        <f t="shared" si="93"/>
        <v/>
      </c>
      <c r="AS119" s="245" t="str">
        <f t="shared" si="93"/>
        <v/>
      </c>
      <c r="AT119" s="245" t="str">
        <f t="shared" si="93"/>
        <v/>
      </c>
      <c r="AU119" s="245" t="str">
        <f t="shared" si="93"/>
        <v/>
      </c>
      <c r="AV119" s="245" t="str">
        <f t="shared" si="93"/>
        <v/>
      </c>
      <c r="AW119" s="245" t="str">
        <f t="shared" si="93"/>
        <v/>
      </c>
      <c r="AX119" s="245" t="str">
        <f t="shared" si="93"/>
        <v/>
      </c>
      <c r="AY119" s="245" t="str">
        <f t="shared" si="93"/>
        <v/>
      </c>
      <c r="AZ119" s="245" t="str">
        <f t="shared" si="93"/>
        <v/>
      </c>
      <c r="BA119" s="245" t="str">
        <f t="shared" si="93"/>
        <v/>
      </c>
      <c r="BB119" s="245" t="str">
        <f t="shared" si="93"/>
        <v/>
      </c>
      <c r="BC119" s="245" t="str">
        <f t="shared" si="93"/>
        <v/>
      </c>
      <c r="BD119" s="245" t="str">
        <f t="shared" si="93"/>
        <v/>
      </c>
      <c r="BE119" s="245" t="str">
        <f t="shared" si="93"/>
        <v/>
      </c>
      <c r="BF119" s="245" t="str">
        <f t="shared" si="93"/>
        <v/>
      </c>
      <c r="BG119" s="245" t="str">
        <f t="shared" si="93"/>
        <v/>
      </c>
      <c r="BH119" s="245" t="str">
        <f t="shared" si="93"/>
        <v/>
      </c>
      <c r="BI119" s="245" t="str">
        <f t="shared" si="93"/>
        <v/>
      </c>
      <c r="BJ119" s="245" t="str">
        <f t="shared" si="93"/>
        <v/>
      </c>
      <c r="BK119" s="245" t="str">
        <f t="shared" si="93"/>
        <v/>
      </c>
      <c r="BL119" s="245" t="str">
        <f t="shared" si="93"/>
        <v/>
      </c>
      <c r="BM119" s="245" t="str">
        <f t="shared" si="93"/>
        <v/>
      </c>
      <c r="BN119" s="245" t="str">
        <f t="shared" si="93"/>
        <v/>
      </c>
      <c r="BO119" s="245" t="str">
        <f t="shared" si="93"/>
        <v/>
      </c>
      <c r="BP119" s="245" t="str">
        <f t="shared" si="93"/>
        <v/>
      </c>
      <c r="BQ119" s="245" t="str">
        <f t="shared" si="93"/>
        <v/>
      </c>
      <c r="BR119" s="245" t="str">
        <f t="shared" si="93"/>
        <v/>
      </c>
      <c r="BS119" s="245" t="str">
        <f t="shared" si="93"/>
        <v/>
      </c>
      <c r="BT119" s="245" t="str">
        <f t="shared" si="93"/>
        <v/>
      </c>
      <c r="BU119" s="245" t="str">
        <f t="shared" si="93"/>
        <v/>
      </c>
      <c r="BV119" s="246">
        <f t="shared" si="68"/>
        <v>0</v>
      </c>
      <c r="BW119" s="246">
        <f t="shared" si="69"/>
        <v>0</v>
      </c>
      <c r="BX119" s="246">
        <f t="shared" si="69"/>
        <v>0</v>
      </c>
      <c r="BY119" s="246">
        <f t="shared" si="69"/>
        <v>0</v>
      </c>
      <c r="BZ119" s="246">
        <f t="shared" si="69"/>
        <v>0</v>
      </c>
      <c r="CA119" s="246">
        <f t="shared" si="69"/>
        <v>0</v>
      </c>
      <c r="CB119" s="246">
        <f t="shared" si="61"/>
        <v>0</v>
      </c>
      <c r="CD119" s="246">
        <f t="shared" si="78"/>
        <v>0</v>
      </c>
      <c r="CE119" s="52"/>
      <c r="CF119" s="52"/>
      <c r="CG119" s="52"/>
      <c r="CM119" s="239"/>
      <c r="CN119" s="239"/>
      <c r="CO119" s="239"/>
      <c r="CP119" s="239"/>
      <c r="CQ119" s="239"/>
      <c r="CR119" s="240">
        <f t="shared" si="55"/>
        <v>0</v>
      </c>
      <c r="CS119" s="240">
        <f t="shared" si="56"/>
        <v>0</v>
      </c>
      <c r="CT119" s="240">
        <f t="shared" si="57"/>
        <v>0</v>
      </c>
      <c r="CU119" s="240">
        <f t="shared" si="63"/>
        <v>0</v>
      </c>
      <c r="CV119" s="240">
        <f t="shared" si="64"/>
        <v>0</v>
      </c>
    </row>
    <row r="120" spans="1:370" hidden="1" outlineLevel="1">
      <c r="A120" s="63">
        <v>21</v>
      </c>
      <c r="B120" s="241">
        <f t="shared" si="91"/>
        <v>0</v>
      </c>
      <c r="C120" s="241" t="str">
        <f t="shared" si="91"/>
        <v/>
      </c>
      <c r="D120" s="241">
        <f t="shared" si="89"/>
        <v>0</v>
      </c>
      <c r="E120" s="241" t="str">
        <f t="shared" si="89"/>
        <v/>
      </c>
      <c r="F120" s="242">
        <f t="shared" si="89"/>
        <v>0</v>
      </c>
      <c r="G120" s="241">
        <f t="shared" ref="G120:L120" si="96">G28</f>
        <v>0</v>
      </c>
      <c r="H120" s="243">
        <f t="shared" si="96"/>
        <v>0</v>
      </c>
      <c r="I120" s="243">
        <f t="shared" si="96"/>
        <v>0</v>
      </c>
      <c r="J120" s="244">
        <f t="shared" si="96"/>
        <v>0</v>
      </c>
      <c r="K120" s="241">
        <f t="shared" si="96"/>
        <v>0</v>
      </c>
      <c r="L120" s="73" t="str">
        <f t="shared" si="96"/>
        <v/>
      </c>
      <c r="M120" s="245" t="str">
        <f t="shared" si="59"/>
        <v/>
      </c>
      <c r="N120" s="245" t="str">
        <f t="shared" si="93"/>
        <v/>
      </c>
      <c r="O120" s="245" t="str">
        <f t="shared" si="93"/>
        <v/>
      </c>
      <c r="P120" s="245" t="str">
        <f t="shared" si="93"/>
        <v/>
      </c>
      <c r="Q120" s="245" t="str">
        <f t="shared" si="93"/>
        <v/>
      </c>
      <c r="R120" s="245" t="str">
        <f t="shared" si="93"/>
        <v/>
      </c>
      <c r="S120" s="245" t="str">
        <f t="shared" si="93"/>
        <v/>
      </c>
      <c r="T120" s="245" t="str">
        <f t="shared" si="93"/>
        <v/>
      </c>
      <c r="U120" s="245" t="str">
        <f t="shared" si="93"/>
        <v/>
      </c>
      <c r="V120" s="245" t="str">
        <f t="shared" si="93"/>
        <v/>
      </c>
      <c r="W120" s="245" t="str">
        <f t="shared" si="93"/>
        <v/>
      </c>
      <c r="X120" s="245" t="str">
        <f t="shared" si="93"/>
        <v/>
      </c>
      <c r="Y120" s="245" t="str">
        <f t="shared" si="93"/>
        <v/>
      </c>
      <c r="Z120" s="245" t="str">
        <f t="shared" si="93"/>
        <v/>
      </c>
      <c r="AA120" s="245" t="str">
        <f t="shared" si="93"/>
        <v/>
      </c>
      <c r="AB120" s="245" t="str">
        <f t="shared" si="93"/>
        <v/>
      </c>
      <c r="AC120" s="245" t="str">
        <f t="shared" si="93"/>
        <v/>
      </c>
      <c r="AD120" s="245" t="str">
        <f t="shared" si="93"/>
        <v/>
      </c>
      <c r="AE120" s="245" t="str">
        <f t="shared" si="93"/>
        <v/>
      </c>
      <c r="AF120" s="245" t="str">
        <f t="shared" si="93"/>
        <v/>
      </c>
      <c r="AG120" s="245" t="str">
        <f t="shared" si="93"/>
        <v/>
      </c>
      <c r="AH120" s="245" t="str">
        <f t="shared" si="93"/>
        <v/>
      </c>
      <c r="AI120" s="245" t="str">
        <f t="shared" si="93"/>
        <v/>
      </c>
      <c r="AJ120" s="245" t="str">
        <f t="shared" si="93"/>
        <v/>
      </c>
      <c r="AK120" s="245" t="str">
        <f t="shared" si="93"/>
        <v/>
      </c>
      <c r="AL120" s="245" t="str">
        <f t="shared" si="93"/>
        <v/>
      </c>
      <c r="AM120" s="245" t="str">
        <f t="shared" si="93"/>
        <v/>
      </c>
      <c r="AN120" s="245" t="str">
        <f t="shared" si="93"/>
        <v/>
      </c>
      <c r="AO120" s="245" t="str">
        <f t="shared" si="93"/>
        <v/>
      </c>
      <c r="AP120" s="245" t="str">
        <f t="shared" si="93"/>
        <v/>
      </c>
      <c r="AQ120" s="245" t="str">
        <f t="shared" si="93"/>
        <v/>
      </c>
      <c r="AR120" s="245" t="str">
        <f t="shared" si="93"/>
        <v/>
      </c>
      <c r="AS120" s="245" t="str">
        <f t="shared" si="93"/>
        <v/>
      </c>
      <c r="AT120" s="245" t="str">
        <f t="shared" si="93"/>
        <v/>
      </c>
      <c r="AU120" s="245" t="str">
        <f t="shared" si="93"/>
        <v/>
      </c>
      <c r="AV120" s="245" t="str">
        <f t="shared" si="93"/>
        <v/>
      </c>
      <c r="AW120" s="245" t="str">
        <f t="shared" si="93"/>
        <v/>
      </c>
      <c r="AX120" s="245" t="str">
        <f t="shared" si="93"/>
        <v/>
      </c>
      <c r="AY120" s="245" t="str">
        <f t="shared" si="93"/>
        <v/>
      </c>
      <c r="AZ120" s="245" t="str">
        <f t="shared" si="93"/>
        <v/>
      </c>
      <c r="BA120" s="245" t="str">
        <f t="shared" si="93"/>
        <v/>
      </c>
      <c r="BB120" s="245" t="str">
        <f t="shared" si="93"/>
        <v/>
      </c>
      <c r="BC120" s="245" t="str">
        <f t="shared" si="93"/>
        <v/>
      </c>
      <c r="BD120" s="245" t="str">
        <f t="shared" si="93"/>
        <v/>
      </c>
      <c r="BE120" s="245" t="str">
        <f t="shared" si="93"/>
        <v/>
      </c>
      <c r="BF120" s="245" t="str">
        <f t="shared" si="93"/>
        <v/>
      </c>
      <c r="BG120" s="245" t="str">
        <f t="shared" si="93"/>
        <v/>
      </c>
      <c r="BH120" s="245" t="str">
        <f t="shared" si="93"/>
        <v/>
      </c>
      <c r="BI120" s="245" t="str">
        <f t="shared" si="93"/>
        <v/>
      </c>
      <c r="BJ120" s="245" t="str">
        <f t="shared" si="93"/>
        <v/>
      </c>
      <c r="BK120" s="245" t="str">
        <f t="shared" si="93"/>
        <v/>
      </c>
      <c r="BL120" s="245" t="str">
        <f t="shared" si="93"/>
        <v/>
      </c>
      <c r="BM120" s="245" t="str">
        <f t="shared" si="93"/>
        <v/>
      </c>
      <c r="BN120" s="245" t="str">
        <f t="shared" si="93"/>
        <v/>
      </c>
      <c r="BO120" s="245" t="str">
        <f t="shared" si="93"/>
        <v/>
      </c>
      <c r="BP120" s="245" t="str">
        <f t="shared" si="93"/>
        <v/>
      </c>
      <c r="BQ120" s="245" t="str">
        <f t="shared" si="93"/>
        <v/>
      </c>
      <c r="BR120" s="245" t="str">
        <f t="shared" si="93"/>
        <v/>
      </c>
      <c r="BS120" s="245" t="str">
        <f t="shared" si="93"/>
        <v/>
      </c>
      <c r="BT120" s="245" t="str">
        <f t="shared" si="93"/>
        <v/>
      </c>
      <c r="BU120" s="245" t="str">
        <f t="shared" si="93"/>
        <v/>
      </c>
      <c r="BV120" s="246">
        <f t="shared" si="68"/>
        <v>0</v>
      </c>
      <c r="BW120" s="246">
        <f t="shared" si="69"/>
        <v>0</v>
      </c>
      <c r="BX120" s="246">
        <f t="shared" si="69"/>
        <v>0</v>
      </c>
      <c r="BY120" s="246">
        <f t="shared" si="69"/>
        <v>0</v>
      </c>
      <c r="BZ120" s="246">
        <f t="shared" si="69"/>
        <v>0</v>
      </c>
      <c r="CA120" s="246">
        <f t="shared" si="69"/>
        <v>0</v>
      </c>
      <c r="CB120" s="246">
        <f t="shared" si="61"/>
        <v>0</v>
      </c>
      <c r="CD120" s="246">
        <f t="shared" si="78"/>
        <v>0</v>
      </c>
      <c r="CE120" s="52"/>
      <c r="CF120" s="52"/>
      <c r="CG120" s="52"/>
      <c r="CM120" s="239"/>
      <c r="CN120" s="239"/>
      <c r="CO120" s="239"/>
      <c r="CP120" s="239"/>
      <c r="CQ120" s="239"/>
      <c r="CR120" s="240">
        <f t="shared" si="55"/>
        <v>0</v>
      </c>
      <c r="CS120" s="240">
        <f t="shared" si="56"/>
        <v>0</v>
      </c>
      <c r="CT120" s="240">
        <f t="shared" si="57"/>
        <v>0</v>
      </c>
      <c r="CU120" s="240">
        <f t="shared" si="63"/>
        <v>0</v>
      </c>
      <c r="CV120" s="240">
        <f t="shared" si="64"/>
        <v>0</v>
      </c>
    </row>
    <row r="121" spans="1:370" hidden="1" outlineLevel="1">
      <c r="A121" s="63">
        <v>22</v>
      </c>
      <c r="B121" s="241">
        <f t="shared" si="91"/>
        <v>0</v>
      </c>
      <c r="C121" s="241" t="str">
        <f t="shared" si="91"/>
        <v/>
      </c>
      <c r="D121" s="241">
        <f t="shared" si="89"/>
        <v>0</v>
      </c>
      <c r="E121" s="241" t="str">
        <f t="shared" si="89"/>
        <v/>
      </c>
      <c r="F121" s="242">
        <f t="shared" si="89"/>
        <v>0</v>
      </c>
      <c r="G121" s="241">
        <f t="shared" ref="G121:L121" si="97">G29</f>
        <v>0</v>
      </c>
      <c r="H121" s="243">
        <f t="shared" si="97"/>
        <v>0</v>
      </c>
      <c r="I121" s="243">
        <f t="shared" si="97"/>
        <v>0</v>
      </c>
      <c r="J121" s="244">
        <f t="shared" si="97"/>
        <v>0</v>
      </c>
      <c r="K121" s="241">
        <f t="shared" si="97"/>
        <v>0</v>
      </c>
      <c r="L121" s="73" t="str">
        <f t="shared" si="97"/>
        <v/>
      </c>
      <c r="M121" s="245" t="str">
        <f t="shared" si="59"/>
        <v/>
      </c>
      <c r="N121" s="245" t="str">
        <f t="shared" si="93"/>
        <v/>
      </c>
      <c r="O121" s="245" t="str">
        <f t="shared" si="93"/>
        <v/>
      </c>
      <c r="P121" s="245" t="str">
        <f t="shared" si="93"/>
        <v/>
      </c>
      <c r="Q121" s="245" t="str">
        <f t="shared" si="93"/>
        <v/>
      </c>
      <c r="R121" s="245" t="str">
        <f t="shared" si="93"/>
        <v/>
      </c>
      <c r="S121" s="245" t="str">
        <f t="shared" si="93"/>
        <v/>
      </c>
      <c r="T121" s="245" t="str">
        <f t="shared" si="93"/>
        <v/>
      </c>
      <c r="U121" s="245" t="str">
        <f t="shared" si="93"/>
        <v/>
      </c>
      <c r="V121" s="245" t="str">
        <f t="shared" si="93"/>
        <v/>
      </c>
      <c r="W121" s="245" t="str">
        <f t="shared" si="93"/>
        <v/>
      </c>
      <c r="X121" s="245" t="str">
        <f t="shared" si="93"/>
        <v/>
      </c>
      <c r="Y121" s="245" t="str">
        <f t="shared" si="93"/>
        <v/>
      </c>
      <c r="Z121" s="245" t="str">
        <f t="shared" si="93"/>
        <v/>
      </c>
      <c r="AA121" s="245" t="str">
        <f t="shared" si="93"/>
        <v/>
      </c>
      <c r="AB121" s="245" t="str">
        <f t="shared" si="93"/>
        <v/>
      </c>
      <c r="AC121" s="245" t="str">
        <f t="shared" si="93"/>
        <v/>
      </c>
      <c r="AD121" s="245" t="str">
        <f t="shared" si="93"/>
        <v/>
      </c>
      <c r="AE121" s="245" t="str">
        <f t="shared" si="93"/>
        <v/>
      </c>
      <c r="AF121" s="245" t="str">
        <f t="shared" si="93"/>
        <v/>
      </c>
      <c r="AG121" s="245" t="str">
        <f t="shared" si="93"/>
        <v/>
      </c>
      <c r="AH121" s="245" t="str">
        <f t="shared" si="93"/>
        <v/>
      </c>
      <c r="AI121" s="245" t="str">
        <f t="shared" si="93"/>
        <v/>
      </c>
      <c r="AJ121" s="245" t="str">
        <f t="shared" si="93"/>
        <v/>
      </c>
      <c r="AK121" s="245" t="str">
        <f t="shared" si="93"/>
        <v/>
      </c>
      <c r="AL121" s="245" t="str">
        <f t="shared" si="93"/>
        <v/>
      </c>
      <c r="AM121" s="245" t="str">
        <f t="shared" si="93"/>
        <v/>
      </c>
      <c r="AN121" s="245" t="str">
        <f t="shared" si="93"/>
        <v/>
      </c>
      <c r="AO121" s="245" t="str">
        <f t="shared" si="93"/>
        <v/>
      </c>
      <c r="AP121" s="245" t="str">
        <f t="shared" si="93"/>
        <v/>
      </c>
      <c r="AQ121" s="245" t="str">
        <f t="shared" si="93"/>
        <v/>
      </c>
      <c r="AR121" s="245" t="str">
        <f t="shared" ref="N121:BU125" si="98">IFERROR((AR29*$L29),"")</f>
        <v/>
      </c>
      <c r="AS121" s="245" t="str">
        <f t="shared" si="98"/>
        <v/>
      </c>
      <c r="AT121" s="245" t="str">
        <f t="shared" si="98"/>
        <v/>
      </c>
      <c r="AU121" s="245" t="str">
        <f t="shared" si="98"/>
        <v/>
      </c>
      <c r="AV121" s="245" t="str">
        <f t="shared" si="98"/>
        <v/>
      </c>
      <c r="AW121" s="245" t="str">
        <f t="shared" si="98"/>
        <v/>
      </c>
      <c r="AX121" s="245" t="str">
        <f t="shared" si="98"/>
        <v/>
      </c>
      <c r="AY121" s="245" t="str">
        <f t="shared" si="98"/>
        <v/>
      </c>
      <c r="AZ121" s="245" t="str">
        <f t="shared" si="98"/>
        <v/>
      </c>
      <c r="BA121" s="245" t="str">
        <f t="shared" si="98"/>
        <v/>
      </c>
      <c r="BB121" s="245" t="str">
        <f t="shared" si="98"/>
        <v/>
      </c>
      <c r="BC121" s="245" t="str">
        <f t="shared" si="98"/>
        <v/>
      </c>
      <c r="BD121" s="245" t="str">
        <f t="shared" si="98"/>
        <v/>
      </c>
      <c r="BE121" s="245" t="str">
        <f t="shared" si="98"/>
        <v/>
      </c>
      <c r="BF121" s="245" t="str">
        <f t="shared" si="98"/>
        <v/>
      </c>
      <c r="BG121" s="245" t="str">
        <f t="shared" si="98"/>
        <v/>
      </c>
      <c r="BH121" s="245" t="str">
        <f t="shared" si="98"/>
        <v/>
      </c>
      <c r="BI121" s="245" t="str">
        <f t="shared" si="98"/>
        <v/>
      </c>
      <c r="BJ121" s="245" t="str">
        <f t="shared" si="98"/>
        <v/>
      </c>
      <c r="BK121" s="245" t="str">
        <f t="shared" si="98"/>
        <v/>
      </c>
      <c r="BL121" s="245" t="str">
        <f t="shared" si="98"/>
        <v/>
      </c>
      <c r="BM121" s="245" t="str">
        <f t="shared" si="98"/>
        <v/>
      </c>
      <c r="BN121" s="245" t="str">
        <f t="shared" si="98"/>
        <v/>
      </c>
      <c r="BO121" s="245" t="str">
        <f t="shared" si="98"/>
        <v/>
      </c>
      <c r="BP121" s="245" t="str">
        <f t="shared" si="98"/>
        <v/>
      </c>
      <c r="BQ121" s="245" t="str">
        <f t="shared" si="98"/>
        <v/>
      </c>
      <c r="BR121" s="245" t="str">
        <f t="shared" si="98"/>
        <v/>
      </c>
      <c r="BS121" s="245" t="str">
        <f t="shared" si="98"/>
        <v/>
      </c>
      <c r="BT121" s="245" t="str">
        <f t="shared" si="98"/>
        <v/>
      </c>
      <c r="BU121" s="245" t="str">
        <f t="shared" si="98"/>
        <v/>
      </c>
      <c r="BV121" s="246">
        <f t="shared" si="68"/>
        <v>0</v>
      </c>
      <c r="BW121" s="246">
        <f t="shared" ref="BW121:CA140" si="99">SUMPRODUCT(  N( $M$98:$BU$98 &gt;= BW$98), N( $M$99:$BU$99 &lt;= BW$99 ), $M121:$BU121 )</f>
        <v>0</v>
      </c>
      <c r="BX121" s="246">
        <f t="shared" si="99"/>
        <v>0</v>
      </c>
      <c r="BY121" s="246">
        <f t="shared" si="99"/>
        <v>0</v>
      </c>
      <c r="BZ121" s="246">
        <f t="shared" si="99"/>
        <v>0</v>
      </c>
      <c r="CA121" s="246">
        <f t="shared" si="99"/>
        <v>0</v>
      </c>
      <c r="CB121" s="246">
        <f t="shared" si="61"/>
        <v>0</v>
      </c>
      <c r="CD121" s="246">
        <f t="shared" si="78"/>
        <v>0</v>
      </c>
      <c r="CE121" s="52"/>
      <c r="CF121" s="52"/>
      <c r="CG121" s="52"/>
      <c r="CM121" s="239"/>
      <c r="CN121" s="239"/>
      <c r="CO121" s="239"/>
      <c r="CP121" s="239"/>
      <c r="CQ121" s="239"/>
      <c r="CR121" s="240">
        <f t="shared" si="55"/>
        <v>0</v>
      </c>
      <c r="CS121" s="240">
        <f t="shared" si="56"/>
        <v>0</v>
      </c>
      <c r="CT121" s="240">
        <f t="shared" si="57"/>
        <v>0</v>
      </c>
      <c r="CU121" s="240">
        <f t="shared" si="63"/>
        <v>0</v>
      </c>
      <c r="CV121" s="240">
        <f t="shared" si="64"/>
        <v>0</v>
      </c>
    </row>
    <row r="122" spans="1:370" hidden="1" outlineLevel="1">
      <c r="A122" s="63">
        <v>23</v>
      </c>
      <c r="B122" s="241">
        <f t="shared" si="91"/>
        <v>0</v>
      </c>
      <c r="C122" s="241" t="str">
        <f t="shared" si="91"/>
        <v/>
      </c>
      <c r="D122" s="241">
        <f t="shared" si="89"/>
        <v>0</v>
      </c>
      <c r="E122" s="241" t="str">
        <f t="shared" si="89"/>
        <v/>
      </c>
      <c r="F122" s="242">
        <f t="shared" si="89"/>
        <v>0</v>
      </c>
      <c r="G122" s="241">
        <f t="shared" ref="G122:L122" si="100">G30</f>
        <v>0</v>
      </c>
      <c r="H122" s="243">
        <f t="shared" si="100"/>
        <v>0</v>
      </c>
      <c r="I122" s="243">
        <f t="shared" si="100"/>
        <v>0</v>
      </c>
      <c r="J122" s="244">
        <f t="shared" si="100"/>
        <v>0</v>
      </c>
      <c r="K122" s="241">
        <f t="shared" si="100"/>
        <v>0</v>
      </c>
      <c r="L122" s="73" t="str">
        <f t="shared" si="100"/>
        <v/>
      </c>
      <c r="M122" s="245" t="str">
        <f t="shared" si="59"/>
        <v/>
      </c>
      <c r="N122" s="245" t="str">
        <f t="shared" si="98"/>
        <v/>
      </c>
      <c r="O122" s="245" t="str">
        <f t="shared" si="98"/>
        <v/>
      </c>
      <c r="P122" s="245" t="str">
        <f t="shared" si="98"/>
        <v/>
      </c>
      <c r="Q122" s="245" t="str">
        <f t="shared" si="98"/>
        <v/>
      </c>
      <c r="R122" s="245" t="str">
        <f t="shared" si="98"/>
        <v/>
      </c>
      <c r="S122" s="245" t="str">
        <f t="shared" si="98"/>
        <v/>
      </c>
      <c r="T122" s="245" t="str">
        <f t="shared" si="98"/>
        <v/>
      </c>
      <c r="U122" s="245" t="str">
        <f t="shared" si="98"/>
        <v/>
      </c>
      <c r="V122" s="245" t="str">
        <f t="shared" si="98"/>
        <v/>
      </c>
      <c r="W122" s="245" t="str">
        <f t="shared" si="98"/>
        <v/>
      </c>
      <c r="X122" s="245" t="str">
        <f t="shared" si="98"/>
        <v/>
      </c>
      <c r="Y122" s="245" t="str">
        <f t="shared" si="98"/>
        <v/>
      </c>
      <c r="Z122" s="245" t="str">
        <f t="shared" si="98"/>
        <v/>
      </c>
      <c r="AA122" s="245" t="str">
        <f t="shared" si="98"/>
        <v/>
      </c>
      <c r="AB122" s="245" t="str">
        <f t="shared" si="98"/>
        <v/>
      </c>
      <c r="AC122" s="245" t="str">
        <f t="shared" si="98"/>
        <v/>
      </c>
      <c r="AD122" s="245" t="str">
        <f t="shared" si="98"/>
        <v/>
      </c>
      <c r="AE122" s="245" t="str">
        <f t="shared" si="98"/>
        <v/>
      </c>
      <c r="AF122" s="245" t="str">
        <f t="shared" si="98"/>
        <v/>
      </c>
      <c r="AG122" s="245" t="str">
        <f t="shared" si="98"/>
        <v/>
      </c>
      <c r="AH122" s="245" t="str">
        <f t="shared" si="98"/>
        <v/>
      </c>
      <c r="AI122" s="245" t="str">
        <f t="shared" si="98"/>
        <v/>
      </c>
      <c r="AJ122" s="245" t="str">
        <f t="shared" si="98"/>
        <v/>
      </c>
      <c r="AK122" s="245" t="str">
        <f t="shared" si="98"/>
        <v/>
      </c>
      <c r="AL122" s="245" t="str">
        <f t="shared" si="98"/>
        <v/>
      </c>
      <c r="AM122" s="245" t="str">
        <f t="shared" si="98"/>
        <v/>
      </c>
      <c r="AN122" s="245" t="str">
        <f t="shared" si="98"/>
        <v/>
      </c>
      <c r="AO122" s="245" t="str">
        <f t="shared" si="98"/>
        <v/>
      </c>
      <c r="AP122" s="245" t="str">
        <f t="shared" si="98"/>
        <v/>
      </c>
      <c r="AQ122" s="245" t="str">
        <f t="shared" si="98"/>
        <v/>
      </c>
      <c r="AR122" s="245" t="str">
        <f t="shared" si="98"/>
        <v/>
      </c>
      <c r="AS122" s="245" t="str">
        <f t="shared" si="98"/>
        <v/>
      </c>
      <c r="AT122" s="245" t="str">
        <f t="shared" si="98"/>
        <v/>
      </c>
      <c r="AU122" s="245" t="str">
        <f t="shared" si="98"/>
        <v/>
      </c>
      <c r="AV122" s="245" t="str">
        <f t="shared" si="98"/>
        <v/>
      </c>
      <c r="AW122" s="245" t="str">
        <f t="shared" si="98"/>
        <v/>
      </c>
      <c r="AX122" s="245" t="str">
        <f t="shared" si="98"/>
        <v/>
      </c>
      <c r="AY122" s="245" t="str">
        <f t="shared" si="98"/>
        <v/>
      </c>
      <c r="AZ122" s="245" t="str">
        <f t="shared" si="98"/>
        <v/>
      </c>
      <c r="BA122" s="245" t="str">
        <f t="shared" si="98"/>
        <v/>
      </c>
      <c r="BB122" s="245" t="str">
        <f t="shared" si="98"/>
        <v/>
      </c>
      <c r="BC122" s="245" t="str">
        <f t="shared" si="98"/>
        <v/>
      </c>
      <c r="BD122" s="245" t="str">
        <f t="shared" si="98"/>
        <v/>
      </c>
      <c r="BE122" s="245" t="str">
        <f t="shared" si="98"/>
        <v/>
      </c>
      <c r="BF122" s="245" t="str">
        <f t="shared" si="98"/>
        <v/>
      </c>
      <c r="BG122" s="245" t="str">
        <f t="shared" si="98"/>
        <v/>
      </c>
      <c r="BH122" s="245" t="str">
        <f t="shared" si="98"/>
        <v/>
      </c>
      <c r="BI122" s="245" t="str">
        <f t="shared" si="98"/>
        <v/>
      </c>
      <c r="BJ122" s="245" t="str">
        <f t="shared" si="98"/>
        <v/>
      </c>
      <c r="BK122" s="245" t="str">
        <f t="shared" si="98"/>
        <v/>
      </c>
      <c r="BL122" s="245" t="str">
        <f t="shared" si="98"/>
        <v/>
      </c>
      <c r="BM122" s="245" t="str">
        <f t="shared" si="98"/>
        <v/>
      </c>
      <c r="BN122" s="245" t="str">
        <f t="shared" si="98"/>
        <v/>
      </c>
      <c r="BO122" s="245" t="str">
        <f t="shared" si="98"/>
        <v/>
      </c>
      <c r="BP122" s="245" t="str">
        <f t="shared" si="98"/>
        <v/>
      </c>
      <c r="BQ122" s="245" t="str">
        <f t="shared" si="98"/>
        <v/>
      </c>
      <c r="BR122" s="245" t="str">
        <f t="shared" si="98"/>
        <v/>
      </c>
      <c r="BS122" s="245" t="str">
        <f t="shared" si="98"/>
        <v/>
      </c>
      <c r="BT122" s="245" t="str">
        <f t="shared" si="98"/>
        <v/>
      </c>
      <c r="BU122" s="245" t="str">
        <f t="shared" si="98"/>
        <v/>
      </c>
      <c r="BV122" s="246">
        <f t="shared" si="68"/>
        <v>0</v>
      </c>
      <c r="BW122" s="246">
        <f t="shared" si="99"/>
        <v>0</v>
      </c>
      <c r="BX122" s="246">
        <f t="shared" si="99"/>
        <v>0</v>
      </c>
      <c r="BY122" s="246">
        <f t="shared" si="99"/>
        <v>0</v>
      </c>
      <c r="BZ122" s="246">
        <f t="shared" si="99"/>
        <v>0</v>
      </c>
      <c r="CA122" s="246">
        <f t="shared" si="99"/>
        <v>0</v>
      </c>
      <c r="CB122" s="246">
        <f t="shared" si="61"/>
        <v>0</v>
      </c>
      <c r="CD122" s="246">
        <f t="shared" si="78"/>
        <v>0</v>
      </c>
      <c r="CE122" s="52"/>
      <c r="CF122" s="52"/>
      <c r="CG122" s="52"/>
      <c r="CM122" s="239"/>
      <c r="CN122" s="239"/>
      <c r="CO122" s="239"/>
      <c r="CP122" s="239"/>
      <c r="CQ122" s="239"/>
      <c r="CR122" s="240">
        <f t="shared" si="55"/>
        <v>0</v>
      </c>
      <c r="CS122" s="240">
        <f t="shared" si="56"/>
        <v>0</v>
      </c>
      <c r="CT122" s="240">
        <f t="shared" si="57"/>
        <v>0</v>
      </c>
      <c r="CU122" s="240">
        <f t="shared" si="63"/>
        <v>0</v>
      </c>
      <c r="CV122" s="240">
        <f t="shared" si="64"/>
        <v>0</v>
      </c>
    </row>
    <row r="123" spans="1:370" hidden="1" outlineLevel="1">
      <c r="A123" s="63">
        <v>24</v>
      </c>
      <c r="B123" s="241">
        <f t="shared" si="91"/>
        <v>0</v>
      </c>
      <c r="C123" s="241" t="str">
        <f t="shared" si="91"/>
        <v/>
      </c>
      <c r="D123" s="241">
        <f t="shared" si="89"/>
        <v>0</v>
      </c>
      <c r="E123" s="241" t="str">
        <f t="shared" si="89"/>
        <v/>
      </c>
      <c r="F123" s="242">
        <f t="shared" si="89"/>
        <v>0</v>
      </c>
      <c r="G123" s="241">
        <f t="shared" ref="G123:L123" si="101">G31</f>
        <v>0</v>
      </c>
      <c r="H123" s="243">
        <f t="shared" si="101"/>
        <v>0</v>
      </c>
      <c r="I123" s="243">
        <f t="shared" si="101"/>
        <v>0</v>
      </c>
      <c r="J123" s="244">
        <f t="shared" si="101"/>
        <v>0</v>
      </c>
      <c r="K123" s="241">
        <f t="shared" si="101"/>
        <v>0</v>
      </c>
      <c r="L123" s="73" t="str">
        <f t="shared" si="101"/>
        <v/>
      </c>
      <c r="M123" s="245" t="str">
        <f t="shared" si="59"/>
        <v/>
      </c>
      <c r="N123" s="245" t="str">
        <f t="shared" si="98"/>
        <v/>
      </c>
      <c r="O123" s="245" t="str">
        <f t="shared" si="98"/>
        <v/>
      </c>
      <c r="P123" s="245" t="str">
        <f t="shared" si="98"/>
        <v/>
      </c>
      <c r="Q123" s="245" t="str">
        <f t="shared" si="98"/>
        <v/>
      </c>
      <c r="R123" s="245" t="str">
        <f t="shared" si="98"/>
        <v/>
      </c>
      <c r="S123" s="245" t="str">
        <f t="shared" si="98"/>
        <v/>
      </c>
      <c r="T123" s="245" t="str">
        <f t="shared" si="98"/>
        <v/>
      </c>
      <c r="U123" s="245" t="str">
        <f t="shared" si="98"/>
        <v/>
      </c>
      <c r="V123" s="245" t="str">
        <f t="shared" si="98"/>
        <v/>
      </c>
      <c r="W123" s="245" t="str">
        <f t="shared" si="98"/>
        <v/>
      </c>
      <c r="X123" s="245" t="str">
        <f t="shared" si="98"/>
        <v/>
      </c>
      <c r="Y123" s="245" t="str">
        <f t="shared" si="98"/>
        <v/>
      </c>
      <c r="Z123" s="245" t="str">
        <f t="shared" si="98"/>
        <v/>
      </c>
      <c r="AA123" s="245" t="str">
        <f t="shared" si="98"/>
        <v/>
      </c>
      <c r="AB123" s="245" t="str">
        <f t="shared" si="98"/>
        <v/>
      </c>
      <c r="AC123" s="245" t="str">
        <f t="shared" si="98"/>
        <v/>
      </c>
      <c r="AD123" s="245" t="str">
        <f t="shared" si="98"/>
        <v/>
      </c>
      <c r="AE123" s="245" t="str">
        <f t="shared" si="98"/>
        <v/>
      </c>
      <c r="AF123" s="245" t="str">
        <f t="shared" si="98"/>
        <v/>
      </c>
      <c r="AG123" s="245" t="str">
        <f t="shared" si="98"/>
        <v/>
      </c>
      <c r="AH123" s="245" t="str">
        <f t="shared" si="98"/>
        <v/>
      </c>
      <c r="AI123" s="245" t="str">
        <f t="shared" si="98"/>
        <v/>
      </c>
      <c r="AJ123" s="245" t="str">
        <f t="shared" si="98"/>
        <v/>
      </c>
      <c r="AK123" s="245" t="str">
        <f t="shared" si="98"/>
        <v/>
      </c>
      <c r="AL123" s="245" t="str">
        <f t="shared" si="98"/>
        <v/>
      </c>
      <c r="AM123" s="245" t="str">
        <f t="shared" si="98"/>
        <v/>
      </c>
      <c r="AN123" s="245" t="str">
        <f t="shared" si="98"/>
        <v/>
      </c>
      <c r="AO123" s="245" t="str">
        <f t="shared" si="98"/>
        <v/>
      </c>
      <c r="AP123" s="245" t="str">
        <f t="shared" si="98"/>
        <v/>
      </c>
      <c r="AQ123" s="245" t="str">
        <f t="shared" si="98"/>
        <v/>
      </c>
      <c r="AR123" s="245" t="str">
        <f t="shared" si="98"/>
        <v/>
      </c>
      <c r="AS123" s="245" t="str">
        <f t="shared" si="98"/>
        <v/>
      </c>
      <c r="AT123" s="245" t="str">
        <f t="shared" si="98"/>
        <v/>
      </c>
      <c r="AU123" s="245" t="str">
        <f t="shared" si="98"/>
        <v/>
      </c>
      <c r="AV123" s="245" t="str">
        <f t="shared" si="98"/>
        <v/>
      </c>
      <c r="AW123" s="245" t="str">
        <f t="shared" si="98"/>
        <v/>
      </c>
      <c r="AX123" s="245" t="str">
        <f t="shared" si="98"/>
        <v/>
      </c>
      <c r="AY123" s="245" t="str">
        <f t="shared" si="98"/>
        <v/>
      </c>
      <c r="AZ123" s="245" t="str">
        <f t="shared" si="98"/>
        <v/>
      </c>
      <c r="BA123" s="245" t="str">
        <f t="shared" si="98"/>
        <v/>
      </c>
      <c r="BB123" s="245" t="str">
        <f t="shared" si="98"/>
        <v/>
      </c>
      <c r="BC123" s="245" t="str">
        <f t="shared" si="98"/>
        <v/>
      </c>
      <c r="BD123" s="245" t="str">
        <f t="shared" si="98"/>
        <v/>
      </c>
      <c r="BE123" s="245" t="str">
        <f t="shared" si="98"/>
        <v/>
      </c>
      <c r="BF123" s="245" t="str">
        <f t="shared" si="98"/>
        <v/>
      </c>
      <c r="BG123" s="245" t="str">
        <f t="shared" si="98"/>
        <v/>
      </c>
      <c r="BH123" s="245" t="str">
        <f t="shared" si="98"/>
        <v/>
      </c>
      <c r="BI123" s="245" t="str">
        <f t="shared" si="98"/>
        <v/>
      </c>
      <c r="BJ123" s="245" t="str">
        <f t="shared" si="98"/>
        <v/>
      </c>
      <c r="BK123" s="245" t="str">
        <f t="shared" si="98"/>
        <v/>
      </c>
      <c r="BL123" s="245" t="str">
        <f t="shared" si="98"/>
        <v/>
      </c>
      <c r="BM123" s="245" t="str">
        <f t="shared" si="98"/>
        <v/>
      </c>
      <c r="BN123" s="245" t="str">
        <f t="shared" si="98"/>
        <v/>
      </c>
      <c r="BO123" s="245" t="str">
        <f t="shared" si="98"/>
        <v/>
      </c>
      <c r="BP123" s="245" t="str">
        <f t="shared" si="98"/>
        <v/>
      </c>
      <c r="BQ123" s="245" t="str">
        <f t="shared" si="98"/>
        <v/>
      </c>
      <c r="BR123" s="245" t="str">
        <f t="shared" si="98"/>
        <v/>
      </c>
      <c r="BS123" s="245" t="str">
        <f t="shared" si="98"/>
        <v/>
      </c>
      <c r="BT123" s="245" t="str">
        <f t="shared" si="98"/>
        <v/>
      </c>
      <c r="BU123" s="245" t="str">
        <f t="shared" si="98"/>
        <v/>
      </c>
      <c r="BV123" s="246">
        <f t="shared" si="68"/>
        <v>0</v>
      </c>
      <c r="BW123" s="246">
        <f t="shared" si="99"/>
        <v>0</v>
      </c>
      <c r="BX123" s="246">
        <f t="shared" si="99"/>
        <v>0</v>
      </c>
      <c r="BY123" s="246">
        <f t="shared" si="99"/>
        <v>0</v>
      </c>
      <c r="BZ123" s="246">
        <f t="shared" si="99"/>
        <v>0</v>
      </c>
      <c r="CA123" s="246">
        <f t="shared" si="99"/>
        <v>0</v>
      </c>
      <c r="CB123" s="246">
        <f t="shared" si="61"/>
        <v>0</v>
      </c>
      <c r="CD123" s="246">
        <f t="shared" si="78"/>
        <v>0</v>
      </c>
      <c r="CE123" s="52"/>
      <c r="CF123" s="52"/>
      <c r="CG123" s="52"/>
      <c r="CM123" s="239"/>
      <c r="CN123" s="239"/>
      <c r="CO123" s="239"/>
      <c r="CP123" s="239"/>
      <c r="CQ123" s="239"/>
      <c r="CR123" s="240">
        <f t="shared" si="55"/>
        <v>0</v>
      </c>
      <c r="CS123" s="240">
        <f t="shared" si="56"/>
        <v>0</v>
      </c>
      <c r="CT123" s="240">
        <f t="shared" si="57"/>
        <v>0</v>
      </c>
      <c r="CU123" s="240">
        <f t="shared" si="63"/>
        <v>0</v>
      </c>
      <c r="CV123" s="240">
        <f t="shared" si="64"/>
        <v>0</v>
      </c>
    </row>
    <row r="124" spans="1:370" hidden="1" outlineLevel="1">
      <c r="A124" s="63">
        <v>25</v>
      </c>
      <c r="B124" s="241">
        <f t="shared" si="91"/>
        <v>0</v>
      </c>
      <c r="C124" s="241" t="str">
        <f t="shared" si="91"/>
        <v/>
      </c>
      <c r="D124" s="241">
        <f t="shared" si="89"/>
        <v>0</v>
      </c>
      <c r="E124" s="241" t="str">
        <f t="shared" si="89"/>
        <v/>
      </c>
      <c r="F124" s="242">
        <f t="shared" si="89"/>
        <v>0</v>
      </c>
      <c r="G124" s="241">
        <f t="shared" ref="G124:L124" si="102">G32</f>
        <v>0</v>
      </c>
      <c r="H124" s="243">
        <f t="shared" si="102"/>
        <v>0</v>
      </c>
      <c r="I124" s="243">
        <f t="shared" si="102"/>
        <v>0</v>
      </c>
      <c r="J124" s="244">
        <f t="shared" si="102"/>
        <v>0</v>
      </c>
      <c r="K124" s="241">
        <f t="shared" si="102"/>
        <v>0</v>
      </c>
      <c r="L124" s="73" t="str">
        <f t="shared" si="102"/>
        <v/>
      </c>
      <c r="M124" s="245" t="str">
        <f t="shared" si="59"/>
        <v/>
      </c>
      <c r="N124" s="245" t="str">
        <f t="shared" si="98"/>
        <v/>
      </c>
      <c r="O124" s="245" t="str">
        <f t="shared" si="98"/>
        <v/>
      </c>
      <c r="P124" s="245" t="str">
        <f t="shared" si="98"/>
        <v/>
      </c>
      <c r="Q124" s="245" t="str">
        <f t="shared" si="98"/>
        <v/>
      </c>
      <c r="R124" s="245" t="str">
        <f t="shared" si="98"/>
        <v/>
      </c>
      <c r="S124" s="245" t="str">
        <f t="shared" si="98"/>
        <v/>
      </c>
      <c r="T124" s="245" t="str">
        <f t="shared" si="98"/>
        <v/>
      </c>
      <c r="U124" s="245" t="str">
        <f t="shared" si="98"/>
        <v/>
      </c>
      <c r="V124" s="245" t="str">
        <f t="shared" si="98"/>
        <v/>
      </c>
      <c r="W124" s="245" t="str">
        <f t="shared" si="98"/>
        <v/>
      </c>
      <c r="X124" s="245" t="str">
        <f t="shared" si="98"/>
        <v/>
      </c>
      <c r="Y124" s="245" t="str">
        <f t="shared" si="98"/>
        <v/>
      </c>
      <c r="Z124" s="245" t="str">
        <f t="shared" si="98"/>
        <v/>
      </c>
      <c r="AA124" s="245" t="str">
        <f t="shared" si="98"/>
        <v/>
      </c>
      <c r="AB124" s="245" t="str">
        <f t="shared" si="98"/>
        <v/>
      </c>
      <c r="AC124" s="245" t="str">
        <f t="shared" si="98"/>
        <v/>
      </c>
      <c r="AD124" s="245" t="str">
        <f t="shared" si="98"/>
        <v/>
      </c>
      <c r="AE124" s="245" t="str">
        <f t="shared" si="98"/>
        <v/>
      </c>
      <c r="AF124" s="245" t="str">
        <f t="shared" si="98"/>
        <v/>
      </c>
      <c r="AG124" s="245" t="str">
        <f t="shared" si="98"/>
        <v/>
      </c>
      <c r="AH124" s="245" t="str">
        <f t="shared" si="98"/>
        <v/>
      </c>
      <c r="AI124" s="245" t="str">
        <f t="shared" si="98"/>
        <v/>
      </c>
      <c r="AJ124" s="245" t="str">
        <f t="shared" si="98"/>
        <v/>
      </c>
      <c r="AK124" s="245" t="str">
        <f t="shared" si="98"/>
        <v/>
      </c>
      <c r="AL124" s="245" t="str">
        <f t="shared" si="98"/>
        <v/>
      </c>
      <c r="AM124" s="245" t="str">
        <f t="shared" si="98"/>
        <v/>
      </c>
      <c r="AN124" s="245" t="str">
        <f t="shared" si="98"/>
        <v/>
      </c>
      <c r="AO124" s="245" t="str">
        <f t="shared" si="98"/>
        <v/>
      </c>
      <c r="AP124" s="245" t="str">
        <f t="shared" si="98"/>
        <v/>
      </c>
      <c r="AQ124" s="245" t="str">
        <f t="shared" si="98"/>
        <v/>
      </c>
      <c r="AR124" s="245" t="str">
        <f t="shared" si="98"/>
        <v/>
      </c>
      <c r="AS124" s="245" t="str">
        <f t="shared" si="98"/>
        <v/>
      </c>
      <c r="AT124" s="245" t="str">
        <f t="shared" si="98"/>
        <v/>
      </c>
      <c r="AU124" s="245" t="str">
        <f t="shared" si="98"/>
        <v/>
      </c>
      <c r="AV124" s="245" t="str">
        <f t="shared" si="98"/>
        <v/>
      </c>
      <c r="AW124" s="245" t="str">
        <f t="shared" si="98"/>
        <v/>
      </c>
      <c r="AX124" s="245" t="str">
        <f t="shared" si="98"/>
        <v/>
      </c>
      <c r="AY124" s="245" t="str">
        <f t="shared" si="98"/>
        <v/>
      </c>
      <c r="AZ124" s="245" t="str">
        <f t="shared" si="98"/>
        <v/>
      </c>
      <c r="BA124" s="245" t="str">
        <f t="shared" si="98"/>
        <v/>
      </c>
      <c r="BB124" s="245" t="str">
        <f t="shared" si="98"/>
        <v/>
      </c>
      <c r="BC124" s="245" t="str">
        <f t="shared" si="98"/>
        <v/>
      </c>
      <c r="BD124" s="245" t="str">
        <f t="shared" si="98"/>
        <v/>
      </c>
      <c r="BE124" s="245" t="str">
        <f t="shared" si="98"/>
        <v/>
      </c>
      <c r="BF124" s="245" t="str">
        <f t="shared" si="98"/>
        <v/>
      </c>
      <c r="BG124" s="245" t="str">
        <f t="shared" si="98"/>
        <v/>
      </c>
      <c r="BH124" s="245" t="str">
        <f t="shared" si="98"/>
        <v/>
      </c>
      <c r="BI124" s="245" t="str">
        <f t="shared" si="98"/>
        <v/>
      </c>
      <c r="BJ124" s="245" t="str">
        <f t="shared" si="98"/>
        <v/>
      </c>
      <c r="BK124" s="245" t="str">
        <f t="shared" si="98"/>
        <v/>
      </c>
      <c r="BL124" s="245" t="str">
        <f t="shared" si="98"/>
        <v/>
      </c>
      <c r="BM124" s="245" t="str">
        <f t="shared" si="98"/>
        <v/>
      </c>
      <c r="BN124" s="245" t="str">
        <f t="shared" si="98"/>
        <v/>
      </c>
      <c r="BO124" s="245" t="str">
        <f t="shared" si="98"/>
        <v/>
      </c>
      <c r="BP124" s="245" t="str">
        <f t="shared" si="98"/>
        <v/>
      </c>
      <c r="BQ124" s="245" t="str">
        <f t="shared" si="98"/>
        <v/>
      </c>
      <c r="BR124" s="245" t="str">
        <f t="shared" si="98"/>
        <v/>
      </c>
      <c r="BS124" s="245" t="str">
        <f t="shared" si="98"/>
        <v/>
      </c>
      <c r="BT124" s="245" t="str">
        <f t="shared" si="98"/>
        <v/>
      </c>
      <c r="BU124" s="245" t="str">
        <f t="shared" si="98"/>
        <v/>
      </c>
      <c r="BV124" s="246">
        <f t="shared" si="68"/>
        <v>0</v>
      </c>
      <c r="BW124" s="246">
        <f t="shared" si="99"/>
        <v>0</v>
      </c>
      <c r="BX124" s="246">
        <f t="shared" si="99"/>
        <v>0</v>
      </c>
      <c r="BY124" s="246">
        <f t="shared" si="99"/>
        <v>0</v>
      </c>
      <c r="BZ124" s="246">
        <f t="shared" si="99"/>
        <v>0</v>
      </c>
      <c r="CA124" s="246">
        <f t="shared" si="99"/>
        <v>0</v>
      </c>
      <c r="CB124" s="246">
        <f t="shared" si="61"/>
        <v>0</v>
      </c>
      <c r="CD124" s="246">
        <f t="shared" si="78"/>
        <v>0</v>
      </c>
      <c r="CE124" s="52"/>
      <c r="CF124" s="52"/>
      <c r="CG124" s="52"/>
      <c r="CM124" s="239"/>
      <c r="CN124" s="239"/>
      <c r="CO124" s="239"/>
      <c r="CP124" s="239"/>
      <c r="CQ124" s="239"/>
      <c r="CR124" s="240">
        <f t="shared" si="55"/>
        <v>0</v>
      </c>
      <c r="CS124" s="240">
        <f t="shared" si="56"/>
        <v>0</v>
      </c>
      <c r="CT124" s="240">
        <f t="shared" si="57"/>
        <v>0</v>
      </c>
      <c r="CU124" s="240">
        <f t="shared" si="63"/>
        <v>0</v>
      </c>
      <c r="CV124" s="240">
        <f t="shared" si="64"/>
        <v>0</v>
      </c>
    </row>
    <row r="125" spans="1:370" hidden="1" outlineLevel="1">
      <c r="A125" s="63">
        <v>26</v>
      </c>
      <c r="B125" s="241">
        <f t="shared" si="91"/>
        <v>0</v>
      </c>
      <c r="C125" s="241" t="str">
        <f t="shared" si="91"/>
        <v/>
      </c>
      <c r="D125" s="241">
        <f t="shared" si="89"/>
        <v>0</v>
      </c>
      <c r="E125" s="241" t="str">
        <f t="shared" si="89"/>
        <v/>
      </c>
      <c r="F125" s="242">
        <f t="shared" si="89"/>
        <v>0</v>
      </c>
      <c r="G125" s="241">
        <f t="shared" ref="G125:L125" si="103">G33</f>
        <v>0</v>
      </c>
      <c r="H125" s="243">
        <f t="shared" si="103"/>
        <v>0</v>
      </c>
      <c r="I125" s="243">
        <f t="shared" si="103"/>
        <v>0</v>
      </c>
      <c r="J125" s="244">
        <f t="shared" si="103"/>
        <v>0</v>
      </c>
      <c r="K125" s="241">
        <f t="shared" si="103"/>
        <v>0</v>
      </c>
      <c r="L125" s="73" t="str">
        <f t="shared" si="103"/>
        <v/>
      </c>
      <c r="M125" s="245" t="str">
        <f t="shared" si="59"/>
        <v/>
      </c>
      <c r="N125" s="245" t="str">
        <f t="shared" si="98"/>
        <v/>
      </c>
      <c r="O125" s="245" t="str">
        <f t="shared" si="98"/>
        <v/>
      </c>
      <c r="P125" s="245" t="str">
        <f t="shared" si="98"/>
        <v/>
      </c>
      <c r="Q125" s="245" t="str">
        <f t="shared" si="98"/>
        <v/>
      </c>
      <c r="R125" s="245" t="str">
        <f t="shared" si="98"/>
        <v/>
      </c>
      <c r="S125" s="245" t="str">
        <f t="shared" si="98"/>
        <v/>
      </c>
      <c r="T125" s="245" t="str">
        <f t="shared" si="98"/>
        <v/>
      </c>
      <c r="U125" s="245" t="str">
        <f t="shared" si="98"/>
        <v/>
      </c>
      <c r="V125" s="245" t="str">
        <f t="shared" si="98"/>
        <v/>
      </c>
      <c r="W125" s="245" t="str">
        <f t="shared" si="98"/>
        <v/>
      </c>
      <c r="X125" s="245" t="str">
        <f t="shared" si="98"/>
        <v/>
      </c>
      <c r="Y125" s="245" t="str">
        <f t="shared" si="98"/>
        <v/>
      </c>
      <c r="Z125" s="245" t="str">
        <f t="shared" si="98"/>
        <v/>
      </c>
      <c r="AA125" s="245" t="str">
        <f t="shared" si="98"/>
        <v/>
      </c>
      <c r="AB125" s="245" t="str">
        <f t="shared" si="98"/>
        <v/>
      </c>
      <c r="AC125" s="245" t="str">
        <f t="shared" si="98"/>
        <v/>
      </c>
      <c r="AD125" s="245" t="str">
        <f t="shared" si="98"/>
        <v/>
      </c>
      <c r="AE125" s="245" t="str">
        <f t="shared" si="98"/>
        <v/>
      </c>
      <c r="AF125" s="245" t="str">
        <f t="shared" si="98"/>
        <v/>
      </c>
      <c r="AG125" s="245" t="str">
        <f t="shared" si="98"/>
        <v/>
      </c>
      <c r="AH125" s="245" t="str">
        <f t="shared" si="98"/>
        <v/>
      </c>
      <c r="AI125" s="245" t="str">
        <f t="shared" si="98"/>
        <v/>
      </c>
      <c r="AJ125" s="245" t="str">
        <f t="shared" si="98"/>
        <v/>
      </c>
      <c r="AK125" s="245" t="str">
        <f t="shared" si="98"/>
        <v/>
      </c>
      <c r="AL125" s="245" t="str">
        <f t="shared" si="98"/>
        <v/>
      </c>
      <c r="AM125" s="245" t="str">
        <f t="shared" si="98"/>
        <v/>
      </c>
      <c r="AN125" s="245" t="str">
        <f t="shared" si="98"/>
        <v/>
      </c>
      <c r="AO125" s="245" t="str">
        <f t="shared" si="98"/>
        <v/>
      </c>
      <c r="AP125" s="245" t="str">
        <f t="shared" si="98"/>
        <v/>
      </c>
      <c r="AQ125" s="245" t="str">
        <f t="shared" si="98"/>
        <v/>
      </c>
      <c r="AR125" s="245" t="str">
        <f t="shared" si="98"/>
        <v/>
      </c>
      <c r="AS125" s="245" t="str">
        <f t="shared" si="98"/>
        <v/>
      </c>
      <c r="AT125" s="245" t="str">
        <f t="shared" si="98"/>
        <v/>
      </c>
      <c r="AU125" s="245" t="str">
        <f t="shared" si="98"/>
        <v/>
      </c>
      <c r="AV125" s="245" t="str">
        <f t="shared" si="98"/>
        <v/>
      </c>
      <c r="AW125" s="245" t="str">
        <f t="shared" si="98"/>
        <v/>
      </c>
      <c r="AX125" s="245" t="str">
        <f t="shared" si="98"/>
        <v/>
      </c>
      <c r="AY125" s="245" t="str">
        <f t="shared" si="98"/>
        <v/>
      </c>
      <c r="AZ125" s="245" t="str">
        <f t="shared" si="98"/>
        <v/>
      </c>
      <c r="BA125" s="245" t="str">
        <f t="shared" si="98"/>
        <v/>
      </c>
      <c r="BB125" s="245" t="str">
        <f t="shared" si="98"/>
        <v/>
      </c>
      <c r="BC125" s="245" t="str">
        <f t="shared" si="98"/>
        <v/>
      </c>
      <c r="BD125" s="245" t="str">
        <f t="shared" si="98"/>
        <v/>
      </c>
      <c r="BE125" s="245" t="str">
        <f t="shared" si="98"/>
        <v/>
      </c>
      <c r="BF125" s="245" t="str">
        <f t="shared" si="98"/>
        <v/>
      </c>
      <c r="BG125" s="245" t="str">
        <f t="shared" ref="N125:BU129" si="104">IFERROR((BG33*$L33),"")</f>
        <v/>
      </c>
      <c r="BH125" s="245" t="str">
        <f t="shared" si="104"/>
        <v/>
      </c>
      <c r="BI125" s="245" t="str">
        <f t="shared" si="104"/>
        <v/>
      </c>
      <c r="BJ125" s="245" t="str">
        <f t="shared" si="104"/>
        <v/>
      </c>
      <c r="BK125" s="245" t="str">
        <f t="shared" si="104"/>
        <v/>
      </c>
      <c r="BL125" s="245" t="str">
        <f t="shared" si="104"/>
        <v/>
      </c>
      <c r="BM125" s="245" t="str">
        <f t="shared" si="104"/>
        <v/>
      </c>
      <c r="BN125" s="245" t="str">
        <f t="shared" si="104"/>
        <v/>
      </c>
      <c r="BO125" s="245" t="str">
        <f t="shared" si="104"/>
        <v/>
      </c>
      <c r="BP125" s="245" t="str">
        <f t="shared" si="104"/>
        <v/>
      </c>
      <c r="BQ125" s="245" t="str">
        <f t="shared" si="104"/>
        <v/>
      </c>
      <c r="BR125" s="245" t="str">
        <f t="shared" si="104"/>
        <v/>
      </c>
      <c r="BS125" s="245" t="str">
        <f t="shared" si="104"/>
        <v/>
      </c>
      <c r="BT125" s="245" t="str">
        <f t="shared" si="104"/>
        <v/>
      </c>
      <c r="BU125" s="245" t="str">
        <f t="shared" si="104"/>
        <v/>
      </c>
      <c r="BV125" s="246">
        <f t="shared" si="68"/>
        <v>0</v>
      </c>
      <c r="BW125" s="246">
        <f t="shared" si="99"/>
        <v>0</v>
      </c>
      <c r="BX125" s="246">
        <f t="shared" si="99"/>
        <v>0</v>
      </c>
      <c r="BY125" s="246">
        <f t="shared" si="99"/>
        <v>0</v>
      </c>
      <c r="BZ125" s="246">
        <f t="shared" si="99"/>
        <v>0</v>
      </c>
      <c r="CA125" s="246">
        <f t="shared" si="99"/>
        <v>0</v>
      </c>
      <c r="CB125" s="246">
        <f t="shared" si="61"/>
        <v>0</v>
      </c>
      <c r="CD125" s="246">
        <f t="shared" si="78"/>
        <v>0</v>
      </c>
      <c r="CE125" s="52"/>
      <c r="CF125" s="52"/>
      <c r="CG125" s="52"/>
      <c r="CM125" s="239"/>
      <c r="CN125" s="239"/>
      <c r="CO125" s="239"/>
      <c r="CP125" s="239"/>
      <c r="CQ125" s="239"/>
      <c r="CR125" s="240">
        <f t="shared" si="55"/>
        <v>0</v>
      </c>
      <c r="CS125" s="240">
        <f t="shared" si="56"/>
        <v>0</v>
      </c>
      <c r="CT125" s="240">
        <f t="shared" si="57"/>
        <v>0</v>
      </c>
      <c r="CU125" s="240">
        <f t="shared" si="63"/>
        <v>0</v>
      </c>
      <c r="CV125" s="240">
        <f t="shared" si="64"/>
        <v>0</v>
      </c>
    </row>
    <row r="126" spans="1:370" hidden="1" outlineLevel="1">
      <c r="A126" s="63">
        <v>27</v>
      </c>
      <c r="B126" s="241">
        <f t="shared" si="91"/>
        <v>0</v>
      </c>
      <c r="C126" s="241" t="str">
        <f t="shared" si="91"/>
        <v/>
      </c>
      <c r="D126" s="241">
        <f t="shared" si="89"/>
        <v>0</v>
      </c>
      <c r="E126" s="241" t="str">
        <f t="shared" si="89"/>
        <v/>
      </c>
      <c r="F126" s="242">
        <f t="shared" si="89"/>
        <v>0</v>
      </c>
      <c r="G126" s="241">
        <f t="shared" ref="G126:L126" si="105">G34</f>
        <v>0</v>
      </c>
      <c r="H126" s="243">
        <f t="shared" si="105"/>
        <v>0</v>
      </c>
      <c r="I126" s="243">
        <f t="shared" si="105"/>
        <v>0</v>
      </c>
      <c r="J126" s="244">
        <f t="shared" si="105"/>
        <v>0</v>
      </c>
      <c r="K126" s="241">
        <f t="shared" si="105"/>
        <v>0</v>
      </c>
      <c r="L126" s="73" t="str">
        <f t="shared" si="105"/>
        <v/>
      </c>
      <c r="M126" s="245" t="str">
        <f t="shared" si="59"/>
        <v/>
      </c>
      <c r="N126" s="245" t="str">
        <f t="shared" si="104"/>
        <v/>
      </c>
      <c r="O126" s="245" t="str">
        <f t="shared" si="104"/>
        <v/>
      </c>
      <c r="P126" s="245" t="str">
        <f t="shared" si="104"/>
        <v/>
      </c>
      <c r="Q126" s="245" t="str">
        <f t="shared" si="104"/>
        <v/>
      </c>
      <c r="R126" s="245" t="str">
        <f t="shared" si="104"/>
        <v/>
      </c>
      <c r="S126" s="245" t="str">
        <f t="shared" si="104"/>
        <v/>
      </c>
      <c r="T126" s="245" t="str">
        <f t="shared" si="104"/>
        <v/>
      </c>
      <c r="U126" s="245" t="str">
        <f t="shared" si="104"/>
        <v/>
      </c>
      <c r="V126" s="245" t="str">
        <f t="shared" si="104"/>
        <v/>
      </c>
      <c r="W126" s="245" t="str">
        <f t="shared" si="104"/>
        <v/>
      </c>
      <c r="X126" s="245" t="str">
        <f t="shared" si="104"/>
        <v/>
      </c>
      <c r="Y126" s="245" t="str">
        <f t="shared" si="104"/>
        <v/>
      </c>
      <c r="Z126" s="245" t="str">
        <f t="shared" si="104"/>
        <v/>
      </c>
      <c r="AA126" s="245" t="str">
        <f t="shared" si="104"/>
        <v/>
      </c>
      <c r="AB126" s="245" t="str">
        <f t="shared" si="104"/>
        <v/>
      </c>
      <c r="AC126" s="245" t="str">
        <f t="shared" si="104"/>
        <v/>
      </c>
      <c r="AD126" s="245" t="str">
        <f t="shared" si="104"/>
        <v/>
      </c>
      <c r="AE126" s="245" t="str">
        <f t="shared" si="104"/>
        <v/>
      </c>
      <c r="AF126" s="245" t="str">
        <f t="shared" si="104"/>
        <v/>
      </c>
      <c r="AG126" s="245" t="str">
        <f t="shared" si="104"/>
        <v/>
      </c>
      <c r="AH126" s="245" t="str">
        <f t="shared" si="104"/>
        <v/>
      </c>
      <c r="AI126" s="245" t="str">
        <f t="shared" si="104"/>
        <v/>
      </c>
      <c r="AJ126" s="245" t="str">
        <f t="shared" si="104"/>
        <v/>
      </c>
      <c r="AK126" s="245" t="str">
        <f t="shared" si="104"/>
        <v/>
      </c>
      <c r="AL126" s="245" t="str">
        <f t="shared" si="104"/>
        <v/>
      </c>
      <c r="AM126" s="245" t="str">
        <f t="shared" si="104"/>
        <v/>
      </c>
      <c r="AN126" s="245" t="str">
        <f t="shared" si="104"/>
        <v/>
      </c>
      <c r="AO126" s="245" t="str">
        <f t="shared" si="104"/>
        <v/>
      </c>
      <c r="AP126" s="245" t="str">
        <f t="shared" si="104"/>
        <v/>
      </c>
      <c r="AQ126" s="245" t="str">
        <f t="shared" si="104"/>
        <v/>
      </c>
      <c r="AR126" s="245" t="str">
        <f t="shared" si="104"/>
        <v/>
      </c>
      <c r="AS126" s="245" t="str">
        <f t="shared" si="104"/>
        <v/>
      </c>
      <c r="AT126" s="245" t="str">
        <f t="shared" si="104"/>
        <v/>
      </c>
      <c r="AU126" s="245" t="str">
        <f t="shared" si="104"/>
        <v/>
      </c>
      <c r="AV126" s="245" t="str">
        <f t="shared" si="104"/>
        <v/>
      </c>
      <c r="AW126" s="245" t="str">
        <f t="shared" si="104"/>
        <v/>
      </c>
      <c r="AX126" s="245" t="str">
        <f t="shared" si="104"/>
        <v/>
      </c>
      <c r="AY126" s="245" t="str">
        <f t="shared" si="104"/>
        <v/>
      </c>
      <c r="AZ126" s="245" t="str">
        <f t="shared" si="104"/>
        <v/>
      </c>
      <c r="BA126" s="245" t="str">
        <f t="shared" si="104"/>
        <v/>
      </c>
      <c r="BB126" s="245" t="str">
        <f t="shared" si="104"/>
        <v/>
      </c>
      <c r="BC126" s="245" t="str">
        <f t="shared" si="104"/>
        <v/>
      </c>
      <c r="BD126" s="245" t="str">
        <f t="shared" si="104"/>
        <v/>
      </c>
      <c r="BE126" s="245" t="str">
        <f t="shared" si="104"/>
        <v/>
      </c>
      <c r="BF126" s="245" t="str">
        <f t="shared" si="104"/>
        <v/>
      </c>
      <c r="BG126" s="245" t="str">
        <f t="shared" si="104"/>
        <v/>
      </c>
      <c r="BH126" s="245" t="str">
        <f t="shared" si="104"/>
        <v/>
      </c>
      <c r="BI126" s="245" t="str">
        <f t="shared" si="104"/>
        <v/>
      </c>
      <c r="BJ126" s="245" t="str">
        <f t="shared" si="104"/>
        <v/>
      </c>
      <c r="BK126" s="245" t="str">
        <f t="shared" si="104"/>
        <v/>
      </c>
      <c r="BL126" s="245" t="str">
        <f t="shared" si="104"/>
        <v/>
      </c>
      <c r="BM126" s="245" t="str">
        <f t="shared" si="104"/>
        <v/>
      </c>
      <c r="BN126" s="245" t="str">
        <f t="shared" si="104"/>
        <v/>
      </c>
      <c r="BO126" s="245" t="str">
        <f t="shared" si="104"/>
        <v/>
      </c>
      <c r="BP126" s="245" t="str">
        <f t="shared" si="104"/>
        <v/>
      </c>
      <c r="BQ126" s="245" t="str">
        <f t="shared" si="104"/>
        <v/>
      </c>
      <c r="BR126" s="245" t="str">
        <f t="shared" si="104"/>
        <v/>
      </c>
      <c r="BS126" s="245" t="str">
        <f t="shared" si="104"/>
        <v/>
      </c>
      <c r="BT126" s="245" t="str">
        <f t="shared" si="104"/>
        <v/>
      </c>
      <c r="BU126" s="245" t="str">
        <f t="shared" si="104"/>
        <v/>
      </c>
      <c r="BV126" s="246">
        <f t="shared" si="68"/>
        <v>0</v>
      </c>
      <c r="BW126" s="246">
        <f t="shared" si="99"/>
        <v>0</v>
      </c>
      <c r="BX126" s="246">
        <f t="shared" si="99"/>
        <v>0</v>
      </c>
      <c r="BY126" s="246">
        <f t="shared" si="99"/>
        <v>0</v>
      </c>
      <c r="BZ126" s="246">
        <f t="shared" si="99"/>
        <v>0</v>
      </c>
      <c r="CA126" s="246">
        <f t="shared" si="99"/>
        <v>0</v>
      </c>
      <c r="CB126" s="246">
        <f t="shared" si="61"/>
        <v>0</v>
      </c>
      <c r="CD126" s="246">
        <f t="shared" si="78"/>
        <v>0</v>
      </c>
      <c r="CE126" s="52"/>
      <c r="CF126" s="52"/>
      <c r="CG126" s="52"/>
      <c r="CM126" s="239"/>
      <c r="CN126" s="239"/>
      <c r="CO126" s="239"/>
      <c r="CP126" s="239"/>
      <c r="CQ126" s="239"/>
      <c r="CR126" s="240">
        <f t="shared" si="55"/>
        <v>0</v>
      </c>
      <c r="CS126" s="240">
        <f t="shared" si="56"/>
        <v>0</v>
      </c>
      <c r="CT126" s="240">
        <f t="shared" si="57"/>
        <v>0</v>
      </c>
      <c r="CU126" s="240">
        <f t="shared" si="63"/>
        <v>0</v>
      </c>
      <c r="CV126" s="240">
        <f t="shared" si="64"/>
        <v>0</v>
      </c>
    </row>
    <row r="127" spans="1:370" hidden="1" outlineLevel="1">
      <c r="A127" s="63">
        <v>28</v>
      </c>
      <c r="B127" s="241">
        <f t="shared" si="91"/>
        <v>0</v>
      </c>
      <c r="C127" s="241" t="str">
        <f t="shared" si="91"/>
        <v/>
      </c>
      <c r="D127" s="241">
        <f t="shared" si="89"/>
        <v>0</v>
      </c>
      <c r="E127" s="241" t="str">
        <f t="shared" si="89"/>
        <v/>
      </c>
      <c r="F127" s="242">
        <f t="shared" si="89"/>
        <v>0</v>
      </c>
      <c r="G127" s="241">
        <f t="shared" ref="G127:L127" si="106">G35</f>
        <v>0</v>
      </c>
      <c r="H127" s="243">
        <f t="shared" si="106"/>
        <v>0</v>
      </c>
      <c r="I127" s="243">
        <f t="shared" si="106"/>
        <v>0</v>
      </c>
      <c r="J127" s="244">
        <f t="shared" si="106"/>
        <v>0</v>
      </c>
      <c r="K127" s="241">
        <f t="shared" si="106"/>
        <v>0</v>
      </c>
      <c r="L127" s="73" t="str">
        <f t="shared" si="106"/>
        <v/>
      </c>
      <c r="M127" s="245" t="str">
        <f t="shared" si="59"/>
        <v/>
      </c>
      <c r="N127" s="245" t="str">
        <f t="shared" si="104"/>
        <v/>
      </c>
      <c r="O127" s="245" t="str">
        <f t="shared" si="104"/>
        <v/>
      </c>
      <c r="P127" s="245" t="str">
        <f t="shared" si="104"/>
        <v/>
      </c>
      <c r="Q127" s="245" t="str">
        <f t="shared" si="104"/>
        <v/>
      </c>
      <c r="R127" s="245" t="str">
        <f t="shared" si="104"/>
        <v/>
      </c>
      <c r="S127" s="245" t="str">
        <f t="shared" si="104"/>
        <v/>
      </c>
      <c r="T127" s="245" t="str">
        <f t="shared" si="104"/>
        <v/>
      </c>
      <c r="U127" s="245" t="str">
        <f t="shared" si="104"/>
        <v/>
      </c>
      <c r="V127" s="245" t="str">
        <f t="shared" si="104"/>
        <v/>
      </c>
      <c r="W127" s="245" t="str">
        <f t="shared" si="104"/>
        <v/>
      </c>
      <c r="X127" s="245" t="str">
        <f t="shared" si="104"/>
        <v/>
      </c>
      <c r="Y127" s="245" t="str">
        <f t="shared" si="104"/>
        <v/>
      </c>
      <c r="Z127" s="245" t="str">
        <f t="shared" si="104"/>
        <v/>
      </c>
      <c r="AA127" s="245" t="str">
        <f t="shared" si="104"/>
        <v/>
      </c>
      <c r="AB127" s="245" t="str">
        <f t="shared" si="104"/>
        <v/>
      </c>
      <c r="AC127" s="245" t="str">
        <f t="shared" si="104"/>
        <v/>
      </c>
      <c r="AD127" s="245" t="str">
        <f t="shared" si="104"/>
        <v/>
      </c>
      <c r="AE127" s="245" t="str">
        <f t="shared" si="104"/>
        <v/>
      </c>
      <c r="AF127" s="245" t="str">
        <f t="shared" si="104"/>
        <v/>
      </c>
      <c r="AG127" s="245" t="str">
        <f t="shared" si="104"/>
        <v/>
      </c>
      <c r="AH127" s="245" t="str">
        <f t="shared" si="104"/>
        <v/>
      </c>
      <c r="AI127" s="245" t="str">
        <f t="shared" si="104"/>
        <v/>
      </c>
      <c r="AJ127" s="245" t="str">
        <f t="shared" si="104"/>
        <v/>
      </c>
      <c r="AK127" s="245" t="str">
        <f t="shared" si="104"/>
        <v/>
      </c>
      <c r="AL127" s="245" t="str">
        <f t="shared" si="104"/>
        <v/>
      </c>
      <c r="AM127" s="245" t="str">
        <f t="shared" si="104"/>
        <v/>
      </c>
      <c r="AN127" s="245" t="str">
        <f t="shared" si="104"/>
        <v/>
      </c>
      <c r="AO127" s="245" t="str">
        <f t="shared" si="104"/>
        <v/>
      </c>
      <c r="AP127" s="245" t="str">
        <f t="shared" si="104"/>
        <v/>
      </c>
      <c r="AQ127" s="245" t="str">
        <f t="shared" si="104"/>
        <v/>
      </c>
      <c r="AR127" s="245" t="str">
        <f t="shared" si="104"/>
        <v/>
      </c>
      <c r="AS127" s="245" t="str">
        <f t="shared" si="104"/>
        <v/>
      </c>
      <c r="AT127" s="245" t="str">
        <f t="shared" si="104"/>
        <v/>
      </c>
      <c r="AU127" s="245" t="str">
        <f t="shared" si="104"/>
        <v/>
      </c>
      <c r="AV127" s="245" t="str">
        <f t="shared" si="104"/>
        <v/>
      </c>
      <c r="AW127" s="245" t="str">
        <f t="shared" si="104"/>
        <v/>
      </c>
      <c r="AX127" s="245" t="str">
        <f t="shared" si="104"/>
        <v/>
      </c>
      <c r="AY127" s="245" t="str">
        <f t="shared" si="104"/>
        <v/>
      </c>
      <c r="AZ127" s="245" t="str">
        <f t="shared" si="104"/>
        <v/>
      </c>
      <c r="BA127" s="245" t="str">
        <f t="shared" si="104"/>
        <v/>
      </c>
      <c r="BB127" s="245" t="str">
        <f t="shared" si="104"/>
        <v/>
      </c>
      <c r="BC127" s="245" t="str">
        <f t="shared" si="104"/>
        <v/>
      </c>
      <c r="BD127" s="245" t="str">
        <f t="shared" si="104"/>
        <v/>
      </c>
      <c r="BE127" s="245" t="str">
        <f t="shared" si="104"/>
        <v/>
      </c>
      <c r="BF127" s="245" t="str">
        <f t="shared" si="104"/>
        <v/>
      </c>
      <c r="BG127" s="245" t="str">
        <f t="shared" si="104"/>
        <v/>
      </c>
      <c r="BH127" s="245" t="str">
        <f t="shared" si="104"/>
        <v/>
      </c>
      <c r="BI127" s="245" t="str">
        <f t="shared" si="104"/>
        <v/>
      </c>
      <c r="BJ127" s="245" t="str">
        <f t="shared" si="104"/>
        <v/>
      </c>
      <c r="BK127" s="245" t="str">
        <f t="shared" si="104"/>
        <v/>
      </c>
      <c r="BL127" s="245" t="str">
        <f t="shared" si="104"/>
        <v/>
      </c>
      <c r="BM127" s="245" t="str">
        <f t="shared" si="104"/>
        <v/>
      </c>
      <c r="BN127" s="245" t="str">
        <f t="shared" si="104"/>
        <v/>
      </c>
      <c r="BO127" s="245" t="str">
        <f t="shared" si="104"/>
        <v/>
      </c>
      <c r="BP127" s="245" t="str">
        <f t="shared" si="104"/>
        <v/>
      </c>
      <c r="BQ127" s="245" t="str">
        <f t="shared" si="104"/>
        <v/>
      </c>
      <c r="BR127" s="245" t="str">
        <f t="shared" si="104"/>
        <v/>
      </c>
      <c r="BS127" s="245" t="str">
        <f t="shared" si="104"/>
        <v/>
      </c>
      <c r="BT127" s="245" t="str">
        <f t="shared" si="104"/>
        <v/>
      </c>
      <c r="BU127" s="245" t="str">
        <f t="shared" si="104"/>
        <v/>
      </c>
      <c r="BV127" s="246">
        <f t="shared" si="68"/>
        <v>0</v>
      </c>
      <c r="BW127" s="246">
        <f t="shared" si="99"/>
        <v>0</v>
      </c>
      <c r="BX127" s="246">
        <f t="shared" si="99"/>
        <v>0</v>
      </c>
      <c r="BY127" s="246">
        <f t="shared" si="99"/>
        <v>0</v>
      </c>
      <c r="BZ127" s="246">
        <f t="shared" si="99"/>
        <v>0</v>
      </c>
      <c r="CA127" s="246">
        <f t="shared" si="99"/>
        <v>0</v>
      </c>
      <c r="CB127" s="246">
        <f t="shared" si="61"/>
        <v>0</v>
      </c>
      <c r="CD127" s="246">
        <f t="shared" si="78"/>
        <v>0</v>
      </c>
      <c r="CE127" s="52"/>
      <c r="CF127" s="52"/>
      <c r="CG127" s="52"/>
      <c r="CM127" s="239"/>
      <c r="CN127" s="239"/>
      <c r="CO127" s="239"/>
      <c r="CP127" s="239"/>
      <c r="CQ127" s="239"/>
      <c r="CR127" s="240">
        <f t="shared" si="55"/>
        <v>0</v>
      </c>
      <c r="CS127" s="240">
        <f t="shared" si="56"/>
        <v>0</v>
      </c>
      <c r="CT127" s="240">
        <f t="shared" si="57"/>
        <v>0</v>
      </c>
      <c r="CU127" s="240">
        <f t="shared" si="63"/>
        <v>0</v>
      </c>
      <c r="CV127" s="240">
        <f t="shared" si="64"/>
        <v>0</v>
      </c>
    </row>
    <row r="128" spans="1:370" hidden="1" outlineLevel="1">
      <c r="A128" s="63">
        <v>29</v>
      </c>
      <c r="B128" s="241">
        <f t="shared" si="91"/>
        <v>0</v>
      </c>
      <c r="C128" s="241" t="str">
        <f t="shared" si="91"/>
        <v/>
      </c>
      <c r="D128" s="241">
        <f t="shared" si="89"/>
        <v>0</v>
      </c>
      <c r="E128" s="241" t="str">
        <f t="shared" si="89"/>
        <v/>
      </c>
      <c r="F128" s="242">
        <f t="shared" si="89"/>
        <v>0</v>
      </c>
      <c r="G128" s="241">
        <f t="shared" ref="G128:L128" si="107">G36</f>
        <v>0</v>
      </c>
      <c r="H128" s="243">
        <f t="shared" si="107"/>
        <v>0</v>
      </c>
      <c r="I128" s="243">
        <f t="shared" si="107"/>
        <v>0</v>
      </c>
      <c r="J128" s="244">
        <f t="shared" si="107"/>
        <v>0</v>
      </c>
      <c r="K128" s="241">
        <f t="shared" si="107"/>
        <v>0</v>
      </c>
      <c r="L128" s="73" t="str">
        <f t="shared" si="107"/>
        <v/>
      </c>
      <c r="M128" s="245" t="str">
        <f t="shared" si="59"/>
        <v/>
      </c>
      <c r="N128" s="245" t="str">
        <f t="shared" si="104"/>
        <v/>
      </c>
      <c r="O128" s="245" t="str">
        <f t="shared" si="104"/>
        <v/>
      </c>
      <c r="P128" s="245" t="str">
        <f t="shared" si="104"/>
        <v/>
      </c>
      <c r="Q128" s="245" t="str">
        <f t="shared" si="104"/>
        <v/>
      </c>
      <c r="R128" s="245" t="str">
        <f t="shared" si="104"/>
        <v/>
      </c>
      <c r="S128" s="245" t="str">
        <f t="shared" si="104"/>
        <v/>
      </c>
      <c r="T128" s="245" t="str">
        <f t="shared" si="104"/>
        <v/>
      </c>
      <c r="U128" s="245" t="str">
        <f t="shared" si="104"/>
        <v/>
      </c>
      <c r="V128" s="245" t="str">
        <f t="shared" si="104"/>
        <v/>
      </c>
      <c r="W128" s="245" t="str">
        <f t="shared" si="104"/>
        <v/>
      </c>
      <c r="X128" s="245" t="str">
        <f t="shared" si="104"/>
        <v/>
      </c>
      <c r="Y128" s="245" t="str">
        <f t="shared" si="104"/>
        <v/>
      </c>
      <c r="Z128" s="245" t="str">
        <f t="shared" si="104"/>
        <v/>
      </c>
      <c r="AA128" s="245" t="str">
        <f t="shared" si="104"/>
        <v/>
      </c>
      <c r="AB128" s="245" t="str">
        <f t="shared" si="104"/>
        <v/>
      </c>
      <c r="AC128" s="245" t="str">
        <f t="shared" si="104"/>
        <v/>
      </c>
      <c r="AD128" s="245" t="str">
        <f t="shared" si="104"/>
        <v/>
      </c>
      <c r="AE128" s="245" t="str">
        <f t="shared" si="104"/>
        <v/>
      </c>
      <c r="AF128" s="245" t="str">
        <f t="shared" si="104"/>
        <v/>
      </c>
      <c r="AG128" s="245" t="str">
        <f t="shared" si="104"/>
        <v/>
      </c>
      <c r="AH128" s="245" t="str">
        <f t="shared" si="104"/>
        <v/>
      </c>
      <c r="AI128" s="245" t="str">
        <f t="shared" si="104"/>
        <v/>
      </c>
      <c r="AJ128" s="245" t="str">
        <f t="shared" si="104"/>
        <v/>
      </c>
      <c r="AK128" s="245" t="str">
        <f t="shared" si="104"/>
        <v/>
      </c>
      <c r="AL128" s="245" t="str">
        <f t="shared" si="104"/>
        <v/>
      </c>
      <c r="AM128" s="245" t="str">
        <f t="shared" si="104"/>
        <v/>
      </c>
      <c r="AN128" s="245" t="str">
        <f t="shared" si="104"/>
        <v/>
      </c>
      <c r="AO128" s="245" t="str">
        <f t="shared" si="104"/>
        <v/>
      </c>
      <c r="AP128" s="245" t="str">
        <f t="shared" si="104"/>
        <v/>
      </c>
      <c r="AQ128" s="245" t="str">
        <f t="shared" si="104"/>
        <v/>
      </c>
      <c r="AR128" s="245" t="str">
        <f t="shared" si="104"/>
        <v/>
      </c>
      <c r="AS128" s="245" t="str">
        <f t="shared" si="104"/>
        <v/>
      </c>
      <c r="AT128" s="245" t="str">
        <f t="shared" si="104"/>
        <v/>
      </c>
      <c r="AU128" s="245" t="str">
        <f t="shared" si="104"/>
        <v/>
      </c>
      <c r="AV128" s="245" t="str">
        <f t="shared" si="104"/>
        <v/>
      </c>
      <c r="AW128" s="245" t="str">
        <f t="shared" si="104"/>
        <v/>
      </c>
      <c r="AX128" s="245" t="str">
        <f t="shared" si="104"/>
        <v/>
      </c>
      <c r="AY128" s="245" t="str">
        <f t="shared" si="104"/>
        <v/>
      </c>
      <c r="AZ128" s="245" t="str">
        <f t="shared" si="104"/>
        <v/>
      </c>
      <c r="BA128" s="245" t="str">
        <f t="shared" si="104"/>
        <v/>
      </c>
      <c r="BB128" s="245" t="str">
        <f t="shared" si="104"/>
        <v/>
      </c>
      <c r="BC128" s="245" t="str">
        <f t="shared" si="104"/>
        <v/>
      </c>
      <c r="BD128" s="245" t="str">
        <f t="shared" si="104"/>
        <v/>
      </c>
      <c r="BE128" s="245" t="str">
        <f t="shared" si="104"/>
        <v/>
      </c>
      <c r="BF128" s="245" t="str">
        <f t="shared" si="104"/>
        <v/>
      </c>
      <c r="BG128" s="245" t="str">
        <f t="shared" si="104"/>
        <v/>
      </c>
      <c r="BH128" s="245" t="str">
        <f t="shared" si="104"/>
        <v/>
      </c>
      <c r="BI128" s="245" t="str">
        <f t="shared" si="104"/>
        <v/>
      </c>
      <c r="BJ128" s="245" t="str">
        <f t="shared" si="104"/>
        <v/>
      </c>
      <c r="BK128" s="245" t="str">
        <f t="shared" si="104"/>
        <v/>
      </c>
      <c r="BL128" s="245" t="str">
        <f t="shared" si="104"/>
        <v/>
      </c>
      <c r="BM128" s="245" t="str">
        <f t="shared" si="104"/>
        <v/>
      </c>
      <c r="BN128" s="245" t="str">
        <f t="shared" si="104"/>
        <v/>
      </c>
      <c r="BO128" s="245" t="str">
        <f t="shared" si="104"/>
        <v/>
      </c>
      <c r="BP128" s="245" t="str">
        <f t="shared" si="104"/>
        <v/>
      </c>
      <c r="BQ128" s="245" t="str">
        <f t="shared" si="104"/>
        <v/>
      </c>
      <c r="BR128" s="245" t="str">
        <f t="shared" si="104"/>
        <v/>
      </c>
      <c r="BS128" s="245" t="str">
        <f t="shared" si="104"/>
        <v/>
      </c>
      <c r="BT128" s="245" t="str">
        <f t="shared" si="104"/>
        <v/>
      </c>
      <c r="BU128" s="245" t="str">
        <f t="shared" si="104"/>
        <v/>
      </c>
      <c r="BV128" s="246">
        <f t="shared" si="68"/>
        <v>0</v>
      </c>
      <c r="BW128" s="246">
        <f t="shared" si="99"/>
        <v>0</v>
      </c>
      <c r="BX128" s="246">
        <f t="shared" si="99"/>
        <v>0</v>
      </c>
      <c r="BY128" s="246">
        <f t="shared" si="99"/>
        <v>0</v>
      </c>
      <c r="BZ128" s="246">
        <f t="shared" si="99"/>
        <v>0</v>
      </c>
      <c r="CA128" s="246">
        <f t="shared" si="99"/>
        <v>0</v>
      </c>
      <c r="CB128" s="246">
        <f t="shared" si="61"/>
        <v>0</v>
      </c>
      <c r="CD128" s="246">
        <f t="shared" si="78"/>
        <v>0</v>
      </c>
      <c r="CE128" s="52"/>
      <c r="CF128" s="52"/>
      <c r="CG128" s="52"/>
      <c r="CM128" s="239"/>
      <c r="CN128" s="239"/>
      <c r="CO128" s="239"/>
      <c r="CP128" s="239"/>
      <c r="CQ128" s="239"/>
      <c r="CR128" s="240">
        <f t="shared" si="55"/>
        <v>0</v>
      </c>
      <c r="CS128" s="240">
        <f t="shared" si="56"/>
        <v>0</v>
      </c>
      <c r="CT128" s="240">
        <f t="shared" si="57"/>
        <v>0</v>
      </c>
      <c r="CU128" s="240">
        <f t="shared" si="63"/>
        <v>0</v>
      </c>
      <c r="CV128" s="240">
        <f t="shared" si="64"/>
        <v>0</v>
      </c>
    </row>
    <row r="129" spans="1:100" hidden="1" outlineLevel="1">
      <c r="A129" s="63">
        <v>30</v>
      </c>
      <c r="B129" s="241">
        <f t="shared" si="91"/>
        <v>0</v>
      </c>
      <c r="C129" s="241" t="str">
        <f t="shared" si="91"/>
        <v/>
      </c>
      <c r="D129" s="241">
        <f t="shared" si="89"/>
        <v>0</v>
      </c>
      <c r="E129" s="241" t="str">
        <f t="shared" si="89"/>
        <v/>
      </c>
      <c r="F129" s="242">
        <f t="shared" si="89"/>
        <v>0</v>
      </c>
      <c r="G129" s="241">
        <f t="shared" ref="G129:L129" si="108">G37</f>
        <v>0</v>
      </c>
      <c r="H129" s="243">
        <f t="shared" si="108"/>
        <v>0</v>
      </c>
      <c r="I129" s="243">
        <f t="shared" si="108"/>
        <v>0</v>
      </c>
      <c r="J129" s="244">
        <f t="shared" si="108"/>
        <v>0</v>
      </c>
      <c r="K129" s="241">
        <f t="shared" si="108"/>
        <v>0</v>
      </c>
      <c r="L129" s="73" t="str">
        <f t="shared" si="108"/>
        <v/>
      </c>
      <c r="M129" s="245" t="str">
        <f t="shared" si="59"/>
        <v/>
      </c>
      <c r="N129" s="245" t="str">
        <f t="shared" si="104"/>
        <v/>
      </c>
      <c r="O129" s="245" t="str">
        <f t="shared" si="104"/>
        <v/>
      </c>
      <c r="P129" s="245" t="str">
        <f t="shared" si="104"/>
        <v/>
      </c>
      <c r="Q129" s="245" t="str">
        <f t="shared" si="104"/>
        <v/>
      </c>
      <c r="R129" s="245" t="str">
        <f t="shared" si="104"/>
        <v/>
      </c>
      <c r="S129" s="245" t="str">
        <f t="shared" si="104"/>
        <v/>
      </c>
      <c r="T129" s="245" t="str">
        <f t="shared" si="104"/>
        <v/>
      </c>
      <c r="U129" s="245" t="str">
        <f t="shared" si="104"/>
        <v/>
      </c>
      <c r="V129" s="245" t="str">
        <f t="shared" si="104"/>
        <v/>
      </c>
      <c r="W129" s="245" t="str">
        <f t="shared" si="104"/>
        <v/>
      </c>
      <c r="X129" s="245" t="str">
        <f t="shared" si="104"/>
        <v/>
      </c>
      <c r="Y129" s="245" t="str">
        <f t="shared" si="104"/>
        <v/>
      </c>
      <c r="Z129" s="245" t="str">
        <f t="shared" si="104"/>
        <v/>
      </c>
      <c r="AA129" s="245" t="str">
        <f t="shared" si="104"/>
        <v/>
      </c>
      <c r="AB129" s="245" t="str">
        <f t="shared" si="104"/>
        <v/>
      </c>
      <c r="AC129" s="245" t="str">
        <f t="shared" si="104"/>
        <v/>
      </c>
      <c r="AD129" s="245" t="str">
        <f t="shared" si="104"/>
        <v/>
      </c>
      <c r="AE129" s="245" t="str">
        <f t="shared" si="104"/>
        <v/>
      </c>
      <c r="AF129" s="245" t="str">
        <f t="shared" si="104"/>
        <v/>
      </c>
      <c r="AG129" s="245" t="str">
        <f t="shared" si="104"/>
        <v/>
      </c>
      <c r="AH129" s="245" t="str">
        <f t="shared" si="104"/>
        <v/>
      </c>
      <c r="AI129" s="245" t="str">
        <f t="shared" si="104"/>
        <v/>
      </c>
      <c r="AJ129" s="245" t="str">
        <f t="shared" si="104"/>
        <v/>
      </c>
      <c r="AK129" s="245" t="str">
        <f t="shared" si="104"/>
        <v/>
      </c>
      <c r="AL129" s="245" t="str">
        <f t="shared" si="104"/>
        <v/>
      </c>
      <c r="AM129" s="245" t="str">
        <f t="shared" si="104"/>
        <v/>
      </c>
      <c r="AN129" s="245" t="str">
        <f t="shared" si="104"/>
        <v/>
      </c>
      <c r="AO129" s="245" t="str">
        <f t="shared" si="104"/>
        <v/>
      </c>
      <c r="AP129" s="245" t="str">
        <f t="shared" si="104"/>
        <v/>
      </c>
      <c r="AQ129" s="245" t="str">
        <f t="shared" si="104"/>
        <v/>
      </c>
      <c r="AR129" s="245" t="str">
        <f t="shared" si="104"/>
        <v/>
      </c>
      <c r="AS129" s="245" t="str">
        <f t="shared" si="104"/>
        <v/>
      </c>
      <c r="AT129" s="245" t="str">
        <f t="shared" si="104"/>
        <v/>
      </c>
      <c r="AU129" s="245" t="str">
        <f t="shared" si="104"/>
        <v/>
      </c>
      <c r="AV129" s="245" t="str">
        <f t="shared" si="104"/>
        <v/>
      </c>
      <c r="AW129" s="245" t="str">
        <f t="shared" si="104"/>
        <v/>
      </c>
      <c r="AX129" s="245" t="str">
        <f t="shared" si="104"/>
        <v/>
      </c>
      <c r="AY129" s="245" t="str">
        <f t="shared" si="104"/>
        <v/>
      </c>
      <c r="AZ129" s="245" t="str">
        <f t="shared" si="104"/>
        <v/>
      </c>
      <c r="BA129" s="245" t="str">
        <f t="shared" si="104"/>
        <v/>
      </c>
      <c r="BB129" s="245" t="str">
        <f t="shared" si="104"/>
        <v/>
      </c>
      <c r="BC129" s="245" t="str">
        <f t="shared" si="104"/>
        <v/>
      </c>
      <c r="BD129" s="245" t="str">
        <f t="shared" si="104"/>
        <v/>
      </c>
      <c r="BE129" s="245" t="str">
        <f t="shared" si="104"/>
        <v/>
      </c>
      <c r="BF129" s="245" t="str">
        <f t="shared" si="104"/>
        <v/>
      </c>
      <c r="BG129" s="245" t="str">
        <f t="shared" si="104"/>
        <v/>
      </c>
      <c r="BH129" s="245" t="str">
        <f t="shared" si="104"/>
        <v/>
      </c>
      <c r="BI129" s="245" t="str">
        <f t="shared" si="104"/>
        <v/>
      </c>
      <c r="BJ129" s="245" t="str">
        <f t="shared" si="104"/>
        <v/>
      </c>
      <c r="BK129" s="245" t="str">
        <f t="shared" si="104"/>
        <v/>
      </c>
      <c r="BL129" s="245" t="str">
        <f t="shared" si="104"/>
        <v/>
      </c>
      <c r="BM129" s="245" t="str">
        <f t="shared" si="104"/>
        <v/>
      </c>
      <c r="BN129" s="245" t="str">
        <f t="shared" si="104"/>
        <v/>
      </c>
      <c r="BO129" s="245" t="str">
        <f t="shared" si="104"/>
        <v/>
      </c>
      <c r="BP129" s="245" t="str">
        <f t="shared" si="104"/>
        <v/>
      </c>
      <c r="BQ129" s="245" t="str">
        <f t="shared" si="104"/>
        <v/>
      </c>
      <c r="BR129" s="245" t="str">
        <f t="shared" si="104"/>
        <v/>
      </c>
      <c r="BS129" s="245" t="str">
        <f t="shared" si="104"/>
        <v/>
      </c>
      <c r="BT129" s="245" t="str">
        <f t="shared" si="104"/>
        <v/>
      </c>
      <c r="BU129" s="245" t="str">
        <f t="shared" si="104"/>
        <v/>
      </c>
      <c r="BV129" s="246">
        <f t="shared" si="68"/>
        <v>0</v>
      </c>
      <c r="BW129" s="246">
        <f t="shared" si="99"/>
        <v>0</v>
      </c>
      <c r="BX129" s="246">
        <f t="shared" si="99"/>
        <v>0</v>
      </c>
      <c r="BY129" s="246">
        <f t="shared" si="99"/>
        <v>0</v>
      </c>
      <c r="BZ129" s="246">
        <f t="shared" si="99"/>
        <v>0</v>
      </c>
      <c r="CA129" s="246">
        <f t="shared" si="99"/>
        <v>0</v>
      </c>
      <c r="CB129" s="246">
        <f t="shared" si="61"/>
        <v>0</v>
      </c>
      <c r="CD129" s="246">
        <f t="shared" si="78"/>
        <v>0</v>
      </c>
      <c r="CE129" s="52"/>
      <c r="CF129" s="52"/>
      <c r="CG129" s="52"/>
      <c r="CM129" s="239"/>
      <c r="CN129" s="239"/>
      <c r="CO129" s="239"/>
      <c r="CP129" s="239"/>
      <c r="CQ129" s="239"/>
      <c r="CR129" s="240">
        <f t="shared" si="55"/>
        <v>0</v>
      </c>
      <c r="CS129" s="240">
        <f t="shared" si="56"/>
        <v>0</v>
      </c>
      <c r="CT129" s="240">
        <f t="shared" si="57"/>
        <v>0</v>
      </c>
      <c r="CU129" s="240">
        <f t="shared" si="63"/>
        <v>0</v>
      </c>
      <c r="CV129" s="240">
        <f t="shared" si="64"/>
        <v>0</v>
      </c>
    </row>
    <row r="130" spans="1:100" hidden="1" outlineLevel="1">
      <c r="A130" s="63">
        <v>31</v>
      </c>
      <c r="B130" s="241">
        <f t="shared" si="91"/>
        <v>0</v>
      </c>
      <c r="C130" s="241" t="str">
        <f t="shared" si="91"/>
        <v/>
      </c>
      <c r="D130" s="241">
        <f t="shared" si="89"/>
        <v>0</v>
      </c>
      <c r="E130" s="241" t="str">
        <f t="shared" si="89"/>
        <v/>
      </c>
      <c r="F130" s="242">
        <f t="shared" si="89"/>
        <v>0</v>
      </c>
      <c r="G130" s="241">
        <f t="shared" ref="G130:L130" si="109">G38</f>
        <v>0</v>
      </c>
      <c r="H130" s="243">
        <f t="shared" si="109"/>
        <v>0</v>
      </c>
      <c r="I130" s="243">
        <f t="shared" si="109"/>
        <v>0</v>
      </c>
      <c r="J130" s="244">
        <f t="shared" si="109"/>
        <v>0</v>
      </c>
      <c r="K130" s="241">
        <f t="shared" si="109"/>
        <v>0</v>
      </c>
      <c r="L130" s="73" t="str">
        <f t="shared" si="109"/>
        <v/>
      </c>
      <c r="M130" s="245" t="str">
        <f t="shared" si="59"/>
        <v/>
      </c>
      <c r="N130" s="245" t="str">
        <f t="shared" ref="N130:BU134" si="110">IFERROR((N38*$L38),"")</f>
        <v/>
      </c>
      <c r="O130" s="245" t="str">
        <f t="shared" si="110"/>
        <v/>
      </c>
      <c r="P130" s="245" t="str">
        <f t="shared" si="110"/>
        <v/>
      </c>
      <c r="Q130" s="245" t="str">
        <f t="shared" si="110"/>
        <v/>
      </c>
      <c r="R130" s="245" t="str">
        <f t="shared" si="110"/>
        <v/>
      </c>
      <c r="S130" s="245" t="str">
        <f t="shared" si="110"/>
        <v/>
      </c>
      <c r="T130" s="245" t="str">
        <f t="shared" si="110"/>
        <v/>
      </c>
      <c r="U130" s="245" t="str">
        <f t="shared" si="110"/>
        <v/>
      </c>
      <c r="V130" s="245" t="str">
        <f t="shared" si="110"/>
        <v/>
      </c>
      <c r="W130" s="245" t="str">
        <f t="shared" si="110"/>
        <v/>
      </c>
      <c r="X130" s="245" t="str">
        <f t="shared" si="110"/>
        <v/>
      </c>
      <c r="Y130" s="245" t="str">
        <f t="shared" si="110"/>
        <v/>
      </c>
      <c r="Z130" s="245" t="str">
        <f t="shared" si="110"/>
        <v/>
      </c>
      <c r="AA130" s="245" t="str">
        <f t="shared" si="110"/>
        <v/>
      </c>
      <c r="AB130" s="245" t="str">
        <f t="shared" si="110"/>
        <v/>
      </c>
      <c r="AC130" s="245" t="str">
        <f t="shared" si="110"/>
        <v/>
      </c>
      <c r="AD130" s="245" t="str">
        <f t="shared" si="110"/>
        <v/>
      </c>
      <c r="AE130" s="245" t="str">
        <f t="shared" si="110"/>
        <v/>
      </c>
      <c r="AF130" s="245" t="str">
        <f t="shared" si="110"/>
        <v/>
      </c>
      <c r="AG130" s="245" t="str">
        <f t="shared" si="110"/>
        <v/>
      </c>
      <c r="AH130" s="245" t="str">
        <f t="shared" si="110"/>
        <v/>
      </c>
      <c r="AI130" s="245" t="str">
        <f t="shared" si="110"/>
        <v/>
      </c>
      <c r="AJ130" s="245" t="str">
        <f t="shared" si="110"/>
        <v/>
      </c>
      <c r="AK130" s="245" t="str">
        <f t="shared" si="110"/>
        <v/>
      </c>
      <c r="AL130" s="245" t="str">
        <f t="shared" si="110"/>
        <v/>
      </c>
      <c r="AM130" s="245" t="str">
        <f t="shared" si="110"/>
        <v/>
      </c>
      <c r="AN130" s="245" t="str">
        <f t="shared" si="110"/>
        <v/>
      </c>
      <c r="AO130" s="245" t="str">
        <f t="shared" si="110"/>
        <v/>
      </c>
      <c r="AP130" s="245" t="str">
        <f t="shared" si="110"/>
        <v/>
      </c>
      <c r="AQ130" s="245" t="str">
        <f t="shared" si="110"/>
        <v/>
      </c>
      <c r="AR130" s="245" t="str">
        <f t="shared" si="110"/>
        <v/>
      </c>
      <c r="AS130" s="245" t="str">
        <f t="shared" si="110"/>
        <v/>
      </c>
      <c r="AT130" s="245" t="str">
        <f t="shared" si="110"/>
        <v/>
      </c>
      <c r="AU130" s="245" t="str">
        <f t="shared" si="110"/>
        <v/>
      </c>
      <c r="AV130" s="245" t="str">
        <f t="shared" si="110"/>
        <v/>
      </c>
      <c r="AW130" s="245" t="str">
        <f t="shared" si="110"/>
        <v/>
      </c>
      <c r="AX130" s="245" t="str">
        <f t="shared" si="110"/>
        <v/>
      </c>
      <c r="AY130" s="245" t="str">
        <f t="shared" si="110"/>
        <v/>
      </c>
      <c r="AZ130" s="245" t="str">
        <f t="shared" si="110"/>
        <v/>
      </c>
      <c r="BA130" s="245" t="str">
        <f t="shared" si="110"/>
        <v/>
      </c>
      <c r="BB130" s="245" t="str">
        <f t="shared" si="110"/>
        <v/>
      </c>
      <c r="BC130" s="245" t="str">
        <f t="shared" si="110"/>
        <v/>
      </c>
      <c r="BD130" s="245" t="str">
        <f t="shared" si="110"/>
        <v/>
      </c>
      <c r="BE130" s="245" t="str">
        <f t="shared" si="110"/>
        <v/>
      </c>
      <c r="BF130" s="245" t="str">
        <f t="shared" si="110"/>
        <v/>
      </c>
      <c r="BG130" s="245" t="str">
        <f t="shared" si="110"/>
        <v/>
      </c>
      <c r="BH130" s="245" t="str">
        <f t="shared" si="110"/>
        <v/>
      </c>
      <c r="BI130" s="245" t="str">
        <f t="shared" si="110"/>
        <v/>
      </c>
      <c r="BJ130" s="245" t="str">
        <f t="shared" si="110"/>
        <v/>
      </c>
      <c r="BK130" s="245" t="str">
        <f t="shared" si="110"/>
        <v/>
      </c>
      <c r="BL130" s="245" t="str">
        <f t="shared" si="110"/>
        <v/>
      </c>
      <c r="BM130" s="245" t="str">
        <f t="shared" si="110"/>
        <v/>
      </c>
      <c r="BN130" s="245" t="str">
        <f t="shared" si="110"/>
        <v/>
      </c>
      <c r="BO130" s="245" t="str">
        <f t="shared" si="110"/>
        <v/>
      </c>
      <c r="BP130" s="245" t="str">
        <f t="shared" si="110"/>
        <v/>
      </c>
      <c r="BQ130" s="245" t="str">
        <f t="shared" si="110"/>
        <v/>
      </c>
      <c r="BR130" s="245" t="str">
        <f t="shared" si="110"/>
        <v/>
      </c>
      <c r="BS130" s="245" t="str">
        <f t="shared" si="110"/>
        <v/>
      </c>
      <c r="BT130" s="245" t="str">
        <f t="shared" si="110"/>
        <v/>
      </c>
      <c r="BU130" s="245" t="str">
        <f t="shared" si="110"/>
        <v/>
      </c>
      <c r="BV130" s="246">
        <f t="shared" si="68"/>
        <v>0</v>
      </c>
      <c r="BW130" s="246">
        <f t="shared" si="99"/>
        <v>0</v>
      </c>
      <c r="BX130" s="246">
        <f t="shared" si="99"/>
        <v>0</v>
      </c>
      <c r="BY130" s="246">
        <f t="shared" si="99"/>
        <v>0</v>
      </c>
      <c r="BZ130" s="246">
        <f t="shared" si="99"/>
        <v>0</v>
      </c>
      <c r="CA130" s="246">
        <f t="shared" si="99"/>
        <v>0</v>
      </c>
      <c r="CB130" s="246">
        <f t="shared" si="61"/>
        <v>0</v>
      </c>
      <c r="CD130" s="246">
        <f t="shared" si="78"/>
        <v>0</v>
      </c>
      <c r="CE130" s="52"/>
      <c r="CF130" s="52"/>
      <c r="CG130" s="52"/>
      <c r="CM130" s="239"/>
      <c r="CN130" s="239"/>
      <c r="CO130" s="239"/>
      <c r="CP130" s="239"/>
      <c r="CQ130" s="239"/>
      <c r="CR130" s="240">
        <f t="shared" si="55"/>
        <v>0</v>
      </c>
      <c r="CS130" s="240">
        <f t="shared" si="56"/>
        <v>0</v>
      </c>
      <c r="CT130" s="240">
        <f t="shared" si="57"/>
        <v>0</v>
      </c>
      <c r="CU130" s="240">
        <f t="shared" si="63"/>
        <v>0</v>
      </c>
      <c r="CV130" s="240">
        <f t="shared" si="64"/>
        <v>0</v>
      </c>
    </row>
    <row r="131" spans="1:100" hidden="1" outlineLevel="1">
      <c r="A131" s="63">
        <v>32</v>
      </c>
      <c r="B131" s="241">
        <f t="shared" si="91"/>
        <v>0</v>
      </c>
      <c r="C131" s="241" t="str">
        <f t="shared" si="91"/>
        <v/>
      </c>
      <c r="D131" s="241">
        <f t="shared" si="89"/>
        <v>0</v>
      </c>
      <c r="E131" s="241" t="str">
        <f t="shared" si="89"/>
        <v/>
      </c>
      <c r="F131" s="242">
        <f t="shared" ref="F131:L131" si="111">F39</f>
        <v>0</v>
      </c>
      <c r="G131" s="241">
        <f t="shared" si="111"/>
        <v>0</v>
      </c>
      <c r="H131" s="243">
        <f t="shared" si="111"/>
        <v>0</v>
      </c>
      <c r="I131" s="243">
        <f t="shared" si="111"/>
        <v>0</v>
      </c>
      <c r="J131" s="244">
        <f t="shared" si="111"/>
        <v>0</v>
      </c>
      <c r="K131" s="241">
        <f t="shared" si="111"/>
        <v>0</v>
      </c>
      <c r="L131" s="73" t="str">
        <f t="shared" si="111"/>
        <v/>
      </c>
      <c r="M131" s="245" t="str">
        <f t="shared" si="59"/>
        <v/>
      </c>
      <c r="N131" s="245" t="str">
        <f t="shared" si="110"/>
        <v/>
      </c>
      <c r="O131" s="245" t="str">
        <f t="shared" si="110"/>
        <v/>
      </c>
      <c r="P131" s="245" t="str">
        <f t="shared" si="110"/>
        <v/>
      </c>
      <c r="Q131" s="245" t="str">
        <f t="shared" si="110"/>
        <v/>
      </c>
      <c r="R131" s="245" t="str">
        <f t="shared" si="110"/>
        <v/>
      </c>
      <c r="S131" s="245" t="str">
        <f t="shared" si="110"/>
        <v/>
      </c>
      <c r="T131" s="245" t="str">
        <f t="shared" si="110"/>
        <v/>
      </c>
      <c r="U131" s="245" t="str">
        <f t="shared" si="110"/>
        <v/>
      </c>
      <c r="V131" s="245" t="str">
        <f t="shared" si="110"/>
        <v/>
      </c>
      <c r="W131" s="245" t="str">
        <f t="shared" si="110"/>
        <v/>
      </c>
      <c r="X131" s="245" t="str">
        <f t="shared" si="110"/>
        <v/>
      </c>
      <c r="Y131" s="245" t="str">
        <f t="shared" si="110"/>
        <v/>
      </c>
      <c r="Z131" s="245" t="str">
        <f t="shared" si="110"/>
        <v/>
      </c>
      <c r="AA131" s="245" t="str">
        <f t="shared" si="110"/>
        <v/>
      </c>
      <c r="AB131" s="245" t="str">
        <f t="shared" si="110"/>
        <v/>
      </c>
      <c r="AC131" s="245" t="str">
        <f t="shared" si="110"/>
        <v/>
      </c>
      <c r="AD131" s="245" t="str">
        <f t="shared" si="110"/>
        <v/>
      </c>
      <c r="AE131" s="245" t="str">
        <f t="shared" si="110"/>
        <v/>
      </c>
      <c r="AF131" s="245" t="str">
        <f t="shared" si="110"/>
        <v/>
      </c>
      <c r="AG131" s="245" t="str">
        <f t="shared" si="110"/>
        <v/>
      </c>
      <c r="AH131" s="245" t="str">
        <f t="shared" si="110"/>
        <v/>
      </c>
      <c r="AI131" s="245" t="str">
        <f t="shared" si="110"/>
        <v/>
      </c>
      <c r="AJ131" s="245" t="str">
        <f t="shared" si="110"/>
        <v/>
      </c>
      <c r="AK131" s="245" t="str">
        <f t="shared" si="110"/>
        <v/>
      </c>
      <c r="AL131" s="245" t="str">
        <f t="shared" si="110"/>
        <v/>
      </c>
      <c r="AM131" s="245" t="str">
        <f t="shared" si="110"/>
        <v/>
      </c>
      <c r="AN131" s="245" t="str">
        <f t="shared" si="110"/>
        <v/>
      </c>
      <c r="AO131" s="245" t="str">
        <f t="shared" si="110"/>
        <v/>
      </c>
      <c r="AP131" s="245" t="str">
        <f t="shared" si="110"/>
        <v/>
      </c>
      <c r="AQ131" s="245" t="str">
        <f t="shared" si="110"/>
        <v/>
      </c>
      <c r="AR131" s="245" t="str">
        <f t="shared" si="110"/>
        <v/>
      </c>
      <c r="AS131" s="245" t="str">
        <f t="shared" si="110"/>
        <v/>
      </c>
      <c r="AT131" s="245" t="str">
        <f t="shared" si="110"/>
        <v/>
      </c>
      <c r="AU131" s="245" t="str">
        <f t="shared" si="110"/>
        <v/>
      </c>
      <c r="AV131" s="245" t="str">
        <f t="shared" si="110"/>
        <v/>
      </c>
      <c r="AW131" s="245" t="str">
        <f t="shared" si="110"/>
        <v/>
      </c>
      <c r="AX131" s="245" t="str">
        <f t="shared" si="110"/>
        <v/>
      </c>
      <c r="AY131" s="245" t="str">
        <f t="shared" si="110"/>
        <v/>
      </c>
      <c r="AZ131" s="245" t="str">
        <f t="shared" si="110"/>
        <v/>
      </c>
      <c r="BA131" s="245" t="str">
        <f t="shared" si="110"/>
        <v/>
      </c>
      <c r="BB131" s="245" t="str">
        <f t="shared" si="110"/>
        <v/>
      </c>
      <c r="BC131" s="245" t="str">
        <f t="shared" si="110"/>
        <v/>
      </c>
      <c r="BD131" s="245" t="str">
        <f t="shared" si="110"/>
        <v/>
      </c>
      <c r="BE131" s="245" t="str">
        <f t="shared" si="110"/>
        <v/>
      </c>
      <c r="BF131" s="245" t="str">
        <f t="shared" si="110"/>
        <v/>
      </c>
      <c r="BG131" s="245" t="str">
        <f t="shared" si="110"/>
        <v/>
      </c>
      <c r="BH131" s="245" t="str">
        <f t="shared" si="110"/>
        <v/>
      </c>
      <c r="BI131" s="245" t="str">
        <f t="shared" si="110"/>
        <v/>
      </c>
      <c r="BJ131" s="245" t="str">
        <f t="shared" si="110"/>
        <v/>
      </c>
      <c r="BK131" s="245" t="str">
        <f t="shared" si="110"/>
        <v/>
      </c>
      <c r="BL131" s="245" t="str">
        <f t="shared" si="110"/>
        <v/>
      </c>
      <c r="BM131" s="245" t="str">
        <f t="shared" si="110"/>
        <v/>
      </c>
      <c r="BN131" s="245" t="str">
        <f t="shared" si="110"/>
        <v/>
      </c>
      <c r="BO131" s="245" t="str">
        <f t="shared" si="110"/>
        <v/>
      </c>
      <c r="BP131" s="245" t="str">
        <f t="shared" si="110"/>
        <v/>
      </c>
      <c r="BQ131" s="245" t="str">
        <f t="shared" si="110"/>
        <v/>
      </c>
      <c r="BR131" s="245" t="str">
        <f t="shared" si="110"/>
        <v/>
      </c>
      <c r="BS131" s="245" t="str">
        <f t="shared" si="110"/>
        <v/>
      </c>
      <c r="BT131" s="245" t="str">
        <f t="shared" si="110"/>
        <v/>
      </c>
      <c r="BU131" s="245" t="str">
        <f t="shared" si="110"/>
        <v/>
      </c>
      <c r="BV131" s="246">
        <f t="shared" si="68"/>
        <v>0</v>
      </c>
      <c r="BW131" s="246">
        <f t="shared" si="99"/>
        <v>0</v>
      </c>
      <c r="BX131" s="246">
        <f t="shared" si="99"/>
        <v>0</v>
      </c>
      <c r="BY131" s="246">
        <f t="shared" si="99"/>
        <v>0</v>
      </c>
      <c r="BZ131" s="246">
        <f t="shared" si="99"/>
        <v>0</v>
      </c>
      <c r="CA131" s="246">
        <f t="shared" si="99"/>
        <v>0</v>
      </c>
      <c r="CB131" s="246">
        <f t="shared" si="61"/>
        <v>0</v>
      </c>
      <c r="CD131" s="246">
        <f t="shared" ref="CD131:CD139" si="112">SUM(BW131:CB131)</f>
        <v>0</v>
      </c>
      <c r="CE131" s="52"/>
      <c r="CF131" s="52"/>
      <c r="CG131" s="52"/>
      <c r="CM131" s="239"/>
      <c r="CN131" s="239"/>
      <c r="CO131" s="239"/>
      <c r="CP131" s="239"/>
      <c r="CQ131" s="239"/>
      <c r="CR131" s="240">
        <f t="shared" ref="CR131:CR162" si="113">D131</f>
        <v>0</v>
      </c>
      <c r="CS131" s="240">
        <f t="shared" ref="CS131:CS162" si="114">B131</f>
        <v>0</v>
      </c>
      <c r="CT131" s="240">
        <f t="shared" ref="CT131:CT162" si="115">K131</f>
        <v>0</v>
      </c>
      <c r="CU131" s="240">
        <f t="shared" si="63"/>
        <v>0</v>
      </c>
      <c r="CV131" s="240">
        <f t="shared" si="64"/>
        <v>0</v>
      </c>
    </row>
    <row r="132" spans="1:100" hidden="1" outlineLevel="1">
      <c r="A132" s="63">
        <v>33</v>
      </c>
      <c r="B132" s="241">
        <f t="shared" si="91"/>
        <v>0</v>
      </c>
      <c r="C132" s="241" t="str">
        <f t="shared" si="91"/>
        <v/>
      </c>
      <c r="D132" s="241">
        <f t="shared" ref="D132:L132" si="116">D40</f>
        <v>0</v>
      </c>
      <c r="E132" s="241" t="str">
        <f t="shared" si="116"/>
        <v/>
      </c>
      <c r="F132" s="242">
        <f t="shared" si="116"/>
        <v>0</v>
      </c>
      <c r="G132" s="241">
        <f t="shared" si="116"/>
        <v>0</v>
      </c>
      <c r="H132" s="243">
        <f t="shared" si="116"/>
        <v>0</v>
      </c>
      <c r="I132" s="243">
        <f t="shared" si="116"/>
        <v>0</v>
      </c>
      <c r="J132" s="244">
        <f t="shared" si="116"/>
        <v>0</v>
      </c>
      <c r="K132" s="241">
        <f t="shared" si="116"/>
        <v>0</v>
      </c>
      <c r="L132" s="73" t="str">
        <f t="shared" si="116"/>
        <v/>
      </c>
      <c r="M132" s="245" t="str">
        <f t="shared" ref="M132:M163" si="117">IFERROR((M40*$L40),"")</f>
        <v/>
      </c>
      <c r="N132" s="245" t="str">
        <f t="shared" si="110"/>
        <v/>
      </c>
      <c r="O132" s="245" t="str">
        <f t="shared" si="110"/>
        <v/>
      </c>
      <c r="P132" s="245" t="str">
        <f t="shared" si="110"/>
        <v/>
      </c>
      <c r="Q132" s="245" t="str">
        <f t="shared" si="110"/>
        <v/>
      </c>
      <c r="R132" s="245" t="str">
        <f t="shared" si="110"/>
        <v/>
      </c>
      <c r="S132" s="245" t="str">
        <f t="shared" si="110"/>
        <v/>
      </c>
      <c r="T132" s="245" t="str">
        <f t="shared" si="110"/>
        <v/>
      </c>
      <c r="U132" s="245" t="str">
        <f t="shared" si="110"/>
        <v/>
      </c>
      <c r="V132" s="245" t="str">
        <f t="shared" si="110"/>
        <v/>
      </c>
      <c r="W132" s="245" t="str">
        <f t="shared" si="110"/>
        <v/>
      </c>
      <c r="X132" s="245" t="str">
        <f t="shared" si="110"/>
        <v/>
      </c>
      <c r="Y132" s="245" t="str">
        <f t="shared" si="110"/>
        <v/>
      </c>
      <c r="Z132" s="245" t="str">
        <f t="shared" si="110"/>
        <v/>
      </c>
      <c r="AA132" s="245" t="str">
        <f t="shared" si="110"/>
        <v/>
      </c>
      <c r="AB132" s="245" t="str">
        <f t="shared" si="110"/>
        <v/>
      </c>
      <c r="AC132" s="245" t="str">
        <f t="shared" si="110"/>
        <v/>
      </c>
      <c r="AD132" s="245" t="str">
        <f t="shared" si="110"/>
        <v/>
      </c>
      <c r="AE132" s="245" t="str">
        <f t="shared" si="110"/>
        <v/>
      </c>
      <c r="AF132" s="245" t="str">
        <f t="shared" si="110"/>
        <v/>
      </c>
      <c r="AG132" s="245" t="str">
        <f t="shared" si="110"/>
        <v/>
      </c>
      <c r="AH132" s="245" t="str">
        <f t="shared" si="110"/>
        <v/>
      </c>
      <c r="AI132" s="245" t="str">
        <f t="shared" si="110"/>
        <v/>
      </c>
      <c r="AJ132" s="245" t="str">
        <f t="shared" si="110"/>
        <v/>
      </c>
      <c r="AK132" s="245" t="str">
        <f t="shared" si="110"/>
        <v/>
      </c>
      <c r="AL132" s="245" t="str">
        <f t="shared" si="110"/>
        <v/>
      </c>
      <c r="AM132" s="245" t="str">
        <f t="shared" si="110"/>
        <v/>
      </c>
      <c r="AN132" s="245" t="str">
        <f t="shared" si="110"/>
        <v/>
      </c>
      <c r="AO132" s="245" t="str">
        <f t="shared" si="110"/>
        <v/>
      </c>
      <c r="AP132" s="245" t="str">
        <f t="shared" si="110"/>
        <v/>
      </c>
      <c r="AQ132" s="245" t="str">
        <f t="shared" si="110"/>
        <v/>
      </c>
      <c r="AR132" s="245" t="str">
        <f t="shared" si="110"/>
        <v/>
      </c>
      <c r="AS132" s="245" t="str">
        <f t="shared" si="110"/>
        <v/>
      </c>
      <c r="AT132" s="245" t="str">
        <f t="shared" si="110"/>
        <v/>
      </c>
      <c r="AU132" s="245" t="str">
        <f t="shared" si="110"/>
        <v/>
      </c>
      <c r="AV132" s="245" t="str">
        <f t="shared" si="110"/>
        <v/>
      </c>
      <c r="AW132" s="245" t="str">
        <f t="shared" si="110"/>
        <v/>
      </c>
      <c r="AX132" s="245" t="str">
        <f t="shared" si="110"/>
        <v/>
      </c>
      <c r="AY132" s="245" t="str">
        <f t="shared" si="110"/>
        <v/>
      </c>
      <c r="AZ132" s="245" t="str">
        <f t="shared" si="110"/>
        <v/>
      </c>
      <c r="BA132" s="245" t="str">
        <f t="shared" si="110"/>
        <v/>
      </c>
      <c r="BB132" s="245" t="str">
        <f t="shared" si="110"/>
        <v/>
      </c>
      <c r="BC132" s="245" t="str">
        <f t="shared" si="110"/>
        <v/>
      </c>
      <c r="BD132" s="245" t="str">
        <f t="shared" si="110"/>
        <v/>
      </c>
      <c r="BE132" s="245" t="str">
        <f t="shared" si="110"/>
        <v/>
      </c>
      <c r="BF132" s="245" t="str">
        <f t="shared" si="110"/>
        <v/>
      </c>
      <c r="BG132" s="245" t="str">
        <f t="shared" si="110"/>
        <v/>
      </c>
      <c r="BH132" s="245" t="str">
        <f t="shared" si="110"/>
        <v/>
      </c>
      <c r="BI132" s="245" t="str">
        <f t="shared" si="110"/>
        <v/>
      </c>
      <c r="BJ132" s="245" t="str">
        <f t="shared" si="110"/>
        <v/>
      </c>
      <c r="BK132" s="245" t="str">
        <f t="shared" si="110"/>
        <v/>
      </c>
      <c r="BL132" s="245" t="str">
        <f t="shared" si="110"/>
        <v/>
      </c>
      <c r="BM132" s="245" t="str">
        <f t="shared" si="110"/>
        <v/>
      </c>
      <c r="BN132" s="245" t="str">
        <f t="shared" si="110"/>
        <v/>
      </c>
      <c r="BO132" s="245" t="str">
        <f t="shared" si="110"/>
        <v/>
      </c>
      <c r="BP132" s="245" t="str">
        <f t="shared" si="110"/>
        <v/>
      </c>
      <c r="BQ132" s="245" t="str">
        <f t="shared" si="110"/>
        <v/>
      </c>
      <c r="BR132" s="245" t="str">
        <f t="shared" si="110"/>
        <v/>
      </c>
      <c r="BS132" s="245" t="str">
        <f t="shared" si="110"/>
        <v/>
      </c>
      <c r="BT132" s="245" t="str">
        <f t="shared" si="110"/>
        <v/>
      </c>
      <c r="BU132" s="245" t="str">
        <f t="shared" si="110"/>
        <v/>
      </c>
      <c r="BV132" s="246">
        <f t="shared" si="68"/>
        <v>0</v>
      </c>
      <c r="BW132" s="246">
        <f t="shared" si="99"/>
        <v>0</v>
      </c>
      <c r="BX132" s="246">
        <f t="shared" si="99"/>
        <v>0</v>
      </c>
      <c r="BY132" s="246">
        <f t="shared" si="99"/>
        <v>0</v>
      </c>
      <c r="BZ132" s="246">
        <f t="shared" si="99"/>
        <v>0</v>
      </c>
      <c r="CA132" s="246">
        <f t="shared" si="99"/>
        <v>0</v>
      </c>
      <c r="CB132" s="246">
        <f t="shared" si="61"/>
        <v>0</v>
      </c>
      <c r="CD132" s="246">
        <f t="shared" si="112"/>
        <v>0</v>
      </c>
      <c r="CE132" s="52"/>
      <c r="CF132" s="52"/>
      <c r="CG132" s="52"/>
      <c r="CM132" s="239"/>
      <c r="CN132" s="239"/>
      <c r="CO132" s="239"/>
      <c r="CP132" s="239"/>
      <c r="CQ132" s="239"/>
      <c r="CR132" s="240">
        <f t="shared" si="113"/>
        <v>0</v>
      </c>
      <c r="CS132" s="240">
        <f t="shared" si="114"/>
        <v>0</v>
      </c>
      <c r="CT132" s="240">
        <f t="shared" si="115"/>
        <v>0</v>
      </c>
      <c r="CU132" s="240">
        <f t="shared" si="63"/>
        <v>0</v>
      </c>
      <c r="CV132" s="240">
        <f t="shared" si="64"/>
        <v>0</v>
      </c>
    </row>
    <row r="133" spans="1:100" hidden="1" outlineLevel="1">
      <c r="A133" s="63">
        <v>34</v>
      </c>
      <c r="B133" s="241">
        <f t="shared" si="91"/>
        <v>0</v>
      </c>
      <c r="C133" s="241" t="str">
        <f t="shared" si="91"/>
        <v/>
      </c>
      <c r="D133" s="241">
        <f t="shared" ref="D133:L133" si="118">D41</f>
        <v>0</v>
      </c>
      <c r="E133" s="241" t="str">
        <f t="shared" si="118"/>
        <v/>
      </c>
      <c r="F133" s="242">
        <f t="shared" si="118"/>
        <v>0</v>
      </c>
      <c r="G133" s="241">
        <f t="shared" si="118"/>
        <v>0</v>
      </c>
      <c r="H133" s="243">
        <f t="shared" si="118"/>
        <v>0</v>
      </c>
      <c r="I133" s="243">
        <f t="shared" si="118"/>
        <v>0</v>
      </c>
      <c r="J133" s="244">
        <f t="shared" si="118"/>
        <v>0</v>
      </c>
      <c r="K133" s="241">
        <f t="shared" si="118"/>
        <v>0</v>
      </c>
      <c r="L133" s="73" t="str">
        <f t="shared" si="118"/>
        <v/>
      </c>
      <c r="M133" s="245" t="str">
        <f t="shared" si="117"/>
        <v/>
      </c>
      <c r="N133" s="245" t="str">
        <f t="shared" si="110"/>
        <v/>
      </c>
      <c r="O133" s="245" t="str">
        <f t="shared" si="110"/>
        <v/>
      </c>
      <c r="P133" s="245" t="str">
        <f t="shared" si="110"/>
        <v/>
      </c>
      <c r="Q133" s="245" t="str">
        <f t="shared" si="110"/>
        <v/>
      </c>
      <c r="R133" s="245" t="str">
        <f t="shared" si="110"/>
        <v/>
      </c>
      <c r="S133" s="245" t="str">
        <f t="shared" si="110"/>
        <v/>
      </c>
      <c r="T133" s="245" t="str">
        <f t="shared" si="110"/>
        <v/>
      </c>
      <c r="U133" s="245" t="str">
        <f t="shared" si="110"/>
        <v/>
      </c>
      <c r="V133" s="245" t="str">
        <f t="shared" si="110"/>
        <v/>
      </c>
      <c r="W133" s="245" t="str">
        <f t="shared" si="110"/>
        <v/>
      </c>
      <c r="X133" s="245" t="str">
        <f t="shared" si="110"/>
        <v/>
      </c>
      <c r="Y133" s="245" t="str">
        <f t="shared" si="110"/>
        <v/>
      </c>
      <c r="Z133" s="245" t="str">
        <f t="shared" si="110"/>
        <v/>
      </c>
      <c r="AA133" s="245" t="str">
        <f t="shared" si="110"/>
        <v/>
      </c>
      <c r="AB133" s="245" t="str">
        <f t="shared" si="110"/>
        <v/>
      </c>
      <c r="AC133" s="245" t="str">
        <f t="shared" si="110"/>
        <v/>
      </c>
      <c r="AD133" s="245" t="str">
        <f t="shared" si="110"/>
        <v/>
      </c>
      <c r="AE133" s="245" t="str">
        <f t="shared" si="110"/>
        <v/>
      </c>
      <c r="AF133" s="245" t="str">
        <f t="shared" si="110"/>
        <v/>
      </c>
      <c r="AG133" s="245" t="str">
        <f t="shared" si="110"/>
        <v/>
      </c>
      <c r="AH133" s="245" t="str">
        <f t="shared" si="110"/>
        <v/>
      </c>
      <c r="AI133" s="245" t="str">
        <f t="shared" si="110"/>
        <v/>
      </c>
      <c r="AJ133" s="245" t="str">
        <f t="shared" si="110"/>
        <v/>
      </c>
      <c r="AK133" s="245" t="str">
        <f t="shared" si="110"/>
        <v/>
      </c>
      <c r="AL133" s="245" t="str">
        <f t="shared" si="110"/>
        <v/>
      </c>
      <c r="AM133" s="245" t="str">
        <f t="shared" si="110"/>
        <v/>
      </c>
      <c r="AN133" s="245" t="str">
        <f t="shared" si="110"/>
        <v/>
      </c>
      <c r="AO133" s="245" t="str">
        <f t="shared" si="110"/>
        <v/>
      </c>
      <c r="AP133" s="245" t="str">
        <f t="shared" si="110"/>
        <v/>
      </c>
      <c r="AQ133" s="245" t="str">
        <f t="shared" si="110"/>
        <v/>
      </c>
      <c r="AR133" s="245" t="str">
        <f t="shared" si="110"/>
        <v/>
      </c>
      <c r="AS133" s="245" t="str">
        <f t="shared" si="110"/>
        <v/>
      </c>
      <c r="AT133" s="245" t="str">
        <f t="shared" si="110"/>
        <v/>
      </c>
      <c r="AU133" s="245" t="str">
        <f t="shared" si="110"/>
        <v/>
      </c>
      <c r="AV133" s="245" t="str">
        <f t="shared" si="110"/>
        <v/>
      </c>
      <c r="AW133" s="245" t="str">
        <f t="shared" si="110"/>
        <v/>
      </c>
      <c r="AX133" s="245" t="str">
        <f t="shared" si="110"/>
        <v/>
      </c>
      <c r="AY133" s="245" t="str">
        <f t="shared" si="110"/>
        <v/>
      </c>
      <c r="AZ133" s="245" t="str">
        <f t="shared" si="110"/>
        <v/>
      </c>
      <c r="BA133" s="245" t="str">
        <f t="shared" si="110"/>
        <v/>
      </c>
      <c r="BB133" s="245" t="str">
        <f t="shared" si="110"/>
        <v/>
      </c>
      <c r="BC133" s="245" t="str">
        <f t="shared" si="110"/>
        <v/>
      </c>
      <c r="BD133" s="245" t="str">
        <f t="shared" si="110"/>
        <v/>
      </c>
      <c r="BE133" s="245" t="str">
        <f t="shared" si="110"/>
        <v/>
      </c>
      <c r="BF133" s="245" t="str">
        <f t="shared" si="110"/>
        <v/>
      </c>
      <c r="BG133" s="245" t="str">
        <f t="shared" si="110"/>
        <v/>
      </c>
      <c r="BH133" s="245" t="str">
        <f t="shared" si="110"/>
        <v/>
      </c>
      <c r="BI133" s="245" t="str">
        <f t="shared" si="110"/>
        <v/>
      </c>
      <c r="BJ133" s="245" t="str">
        <f t="shared" si="110"/>
        <v/>
      </c>
      <c r="BK133" s="245" t="str">
        <f t="shared" si="110"/>
        <v/>
      </c>
      <c r="BL133" s="245" t="str">
        <f t="shared" si="110"/>
        <v/>
      </c>
      <c r="BM133" s="245" t="str">
        <f t="shared" si="110"/>
        <v/>
      </c>
      <c r="BN133" s="245" t="str">
        <f t="shared" si="110"/>
        <v/>
      </c>
      <c r="BO133" s="245" t="str">
        <f t="shared" si="110"/>
        <v/>
      </c>
      <c r="BP133" s="245" t="str">
        <f t="shared" si="110"/>
        <v/>
      </c>
      <c r="BQ133" s="245" t="str">
        <f t="shared" si="110"/>
        <v/>
      </c>
      <c r="BR133" s="245" t="str">
        <f t="shared" si="110"/>
        <v/>
      </c>
      <c r="BS133" s="245" t="str">
        <f t="shared" si="110"/>
        <v/>
      </c>
      <c r="BT133" s="245" t="str">
        <f t="shared" si="110"/>
        <v/>
      </c>
      <c r="BU133" s="245" t="str">
        <f t="shared" si="110"/>
        <v/>
      </c>
      <c r="BV133" s="246">
        <f t="shared" ref="BV133:BV164" si="119">B133</f>
        <v>0</v>
      </c>
      <c r="BW133" s="246">
        <f t="shared" si="99"/>
        <v>0</v>
      </c>
      <c r="BX133" s="246">
        <f t="shared" si="99"/>
        <v>0</v>
      </c>
      <c r="BY133" s="246">
        <f t="shared" si="99"/>
        <v>0</v>
      </c>
      <c r="BZ133" s="246">
        <f t="shared" si="99"/>
        <v>0</v>
      </c>
      <c r="CA133" s="246">
        <f t="shared" si="99"/>
        <v>0</v>
      </c>
      <c r="CB133" s="246">
        <f t="shared" si="61"/>
        <v>0</v>
      </c>
      <c r="CD133" s="246">
        <f t="shared" si="112"/>
        <v>0</v>
      </c>
      <c r="CE133" s="52"/>
      <c r="CF133" s="52"/>
      <c r="CG133" s="52"/>
      <c r="CM133" s="239"/>
      <c r="CN133" s="239"/>
      <c r="CO133" s="239"/>
      <c r="CP133" s="239"/>
      <c r="CQ133" s="239"/>
      <c r="CR133" s="240">
        <f t="shared" si="113"/>
        <v>0</v>
      </c>
      <c r="CS133" s="240">
        <f t="shared" si="114"/>
        <v>0</v>
      </c>
      <c r="CT133" s="240">
        <f t="shared" si="115"/>
        <v>0</v>
      </c>
      <c r="CU133" s="240">
        <f t="shared" si="63"/>
        <v>0</v>
      </c>
      <c r="CV133" s="240">
        <f t="shared" si="64"/>
        <v>0</v>
      </c>
    </row>
    <row r="134" spans="1:100" hidden="1" outlineLevel="1">
      <c r="A134" s="63">
        <v>35</v>
      </c>
      <c r="B134" s="241">
        <f>B42</f>
        <v>0</v>
      </c>
      <c r="C134" s="241" t="str">
        <f>C42</f>
        <v/>
      </c>
      <c r="D134" s="241">
        <f t="shared" ref="D134:L134" si="120">D42</f>
        <v>0</v>
      </c>
      <c r="E134" s="241" t="str">
        <f t="shared" si="120"/>
        <v/>
      </c>
      <c r="F134" s="242">
        <f t="shared" si="120"/>
        <v>0</v>
      </c>
      <c r="G134" s="241">
        <f t="shared" si="120"/>
        <v>0</v>
      </c>
      <c r="H134" s="243">
        <f t="shared" si="120"/>
        <v>0</v>
      </c>
      <c r="I134" s="243">
        <f t="shared" si="120"/>
        <v>0</v>
      </c>
      <c r="J134" s="244">
        <f t="shared" si="120"/>
        <v>0</v>
      </c>
      <c r="K134" s="241">
        <f t="shared" si="120"/>
        <v>0</v>
      </c>
      <c r="L134" s="73" t="str">
        <f t="shared" si="120"/>
        <v/>
      </c>
      <c r="M134" s="245" t="str">
        <f t="shared" si="117"/>
        <v/>
      </c>
      <c r="N134" s="245" t="str">
        <f t="shared" si="110"/>
        <v/>
      </c>
      <c r="O134" s="245" t="str">
        <f t="shared" si="110"/>
        <v/>
      </c>
      <c r="P134" s="245" t="str">
        <f t="shared" si="110"/>
        <v/>
      </c>
      <c r="Q134" s="245" t="str">
        <f t="shared" si="110"/>
        <v/>
      </c>
      <c r="R134" s="245" t="str">
        <f t="shared" si="110"/>
        <v/>
      </c>
      <c r="S134" s="245" t="str">
        <f t="shared" si="110"/>
        <v/>
      </c>
      <c r="T134" s="245" t="str">
        <f t="shared" si="110"/>
        <v/>
      </c>
      <c r="U134" s="245" t="str">
        <f t="shared" si="110"/>
        <v/>
      </c>
      <c r="V134" s="245" t="str">
        <f t="shared" si="110"/>
        <v/>
      </c>
      <c r="W134" s="245" t="str">
        <f t="shared" si="110"/>
        <v/>
      </c>
      <c r="X134" s="245" t="str">
        <f t="shared" si="110"/>
        <v/>
      </c>
      <c r="Y134" s="245" t="str">
        <f t="shared" si="110"/>
        <v/>
      </c>
      <c r="Z134" s="245" t="str">
        <f t="shared" si="110"/>
        <v/>
      </c>
      <c r="AA134" s="245" t="str">
        <f t="shared" si="110"/>
        <v/>
      </c>
      <c r="AB134" s="245" t="str">
        <f t="shared" si="110"/>
        <v/>
      </c>
      <c r="AC134" s="245" t="str">
        <f t="shared" ref="N134:BU138" si="121">IFERROR((AC42*$L42),"")</f>
        <v/>
      </c>
      <c r="AD134" s="245" t="str">
        <f t="shared" si="121"/>
        <v/>
      </c>
      <c r="AE134" s="245" t="str">
        <f t="shared" si="121"/>
        <v/>
      </c>
      <c r="AF134" s="245" t="str">
        <f t="shared" si="121"/>
        <v/>
      </c>
      <c r="AG134" s="245" t="str">
        <f t="shared" si="121"/>
        <v/>
      </c>
      <c r="AH134" s="245" t="str">
        <f t="shared" si="121"/>
        <v/>
      </c>
      <c r="AI134" s="245" t="str">
        <f t="shared" si="121"/>
        <v/>
      </c>
      <c r="AJ134" s="245" t="str">
        <f t="shared" si="121"/>
        <v/>
      </c>
      <c r="AK134" s="245" t="str">
        <f t="shared" si="121"/>
        <v/>
      </c>
      <c r="AL134" s="245" t="str">
        <f t="shared" si="121"/>
        <v/>
      </c>
      <c r="AM134" s="245" t="str">
        <f t="shared" si="121"/>
        <v/>
      </c>
      <c r="AN134" s="245" t="str">
        <f t="shared" si="121"/>
        <v/>
      </c>
      <c r="AO134" s="245" t="str">
        <f t="shared" si="121"/>
        <v/>
      </c>
      <c r="AP134" s="245" t="str">
        <f t="shared" si="121"/>
        <v/>
      </c>
      <c r="AQ134" s="245" t="str">
        <f t="shared" si="121"/>
        <v/>
      </c>
      <c r="AR134" s="245" t="str">
        <f t="shared" si="121"/>
        <v/>
      </c>
      <c r="AS134" s="245" t="str">
        <f t="shared" si="121"/>
        <v/>
      </c>
      <c r="AT134" s="245" t="str">
        <f t="shared" si="121"/>
        <v/>
      </c>
      <c r="AU134" s="245" t="str">
        <f t="shared" si="121"/>
        <v/>
      </c>
      <c r="AV134" s="245" t="str">
        <f t="shared" si="121"/>
        <v/>
      </c>
      <c r="AW134" s="245" t="str">
        <f t="shared" si="121"/>
        <v/>
      </c>
      <c r="AX134" s="245" t="str">
        <f t="shared" si="121"/>
        <v/>
      </c>
      <c r="AY134" s="245" t="str">
        <f t="shared" si="121"/>
        <v/>
      </c>
      <c r="AZ134" s="245" t="str">
        <f t="shared" si="121"/>
        <v/>
      </c>
      <c r="BA134" s="245" t="str">
        <f t="shared" si="121"/>
        <v/>
      </c>
      <c r="BB134" s="245" t="str">
        <f t="shared" si="121"/>
        <v/>
      </c>
      <c r="BC134" s="245" t="str">
        <f t="shared" si="121"/>
        <v/>
      </c>
      <c r="BD134" s="245" t="str">
        <f t="shared" si="121"/>
        <v/>
      </c>
      <c r="BE134" s="245" t="str">
        <f t="shared" si="121"/>
        <v/>
      </c>
      <c r="BF134" s="245" t="str">
        <f t="shared" si="121"/>
        <v/>
      </c>
      <c r="BG134" s="245" t="str">
        <f t="shared" si="121"/>
        <v/>
      </c>
      <c r="BH134" s="245" t="str">
        <f t="shared" si="121"/>
        <v/>
      </c>
      <c r="BI134" s="245" t="str">
        <f t="shared" si="121"/>
        <v/>
      </c>
      <c r="BJ134" s="245" t="str">
        <f t="shared" si="121"/>
        <v/>
      </c>
      <c r="BK134" s="245" t="str">
        <f t="shared" si="121"/>
        <v/>
      </c>
      <c r="BL134" s="245" t="str">
        <f t="shared" si="121"/>
        <v/>
      </c>
      <c r="BM134" s="245" t="str">
        <f t="shared" si="121"/>
        <v/>
      </c>
      <c r="BN134" s="245" t="str">
        <f t="shared" si="121"/>
        <v/>
      </c>
      <c r="BO134" s="245" t="str">
        <f t="shared" si="121"/>
        <v/>
      </c>
      <c r="BP134" s="245" t="str">
        <f t="shared" si="121"/>
        <v/>
      </c>
      <c r="BQ134" s="245" t="str">
        <f t="shared" si="121"/>
        <v/>
      </c>
      <c r="BR134" s="245" t="str">
        <f t="shared" si="121"/>
        <v/>
      </c>
      <c r="BS134" s="245" t="str">
        <f t="shared" si="121"/>
        <v/>
      </c>
      <c r="BT134" s="245" t="str">
        <f t="shared" si="121"/>
        <v/>
      </c>
      <c r="BU134" s="245" t="str">
        <f t="shared" si="121"/>
        <v/>
      </c>
      <c r="BV134" s="246">
        <f t="shared" si="119"/>
        <v>0</v>
      </c>
      <c r="BW134" s="246">
        <f t="shared" si="99"/>
        <v>0</v>
      </c>
      <c r="BX134" s="246">
        <f t="shared" si="99"/>
        <v>0</v>
      </c>
      <c r="BY134" s="246">
        <f t="shared" si="99"/>
        <v>0</v>
      </c>
      <c r="BZ134" s="246">
        <f t="shared" si="99"/>
        <v>0</v>
      </c>
      <c r="CA134" s="246">
        <f t="shared" si="99"/>
        <v>0</v>
      </c>
      <c r="CB134" s="246">
        <f t="shared" si="61"/>
        <v>0</v>
      </c>
      <c r="CD134" s="246">
        <f t="shared" si="112"/>
        <v>0</v>
      </c>
      <c r="CE134" s="52"/>
      <c r="CF134" s="52"/>
      <c r="CG134" s="52"/>
      <c r="CM134" s="239"/>
      <c r="CN134" s="239"/>
      <c r="CO134" s="239"/>
      <c r="CP134" s="239"/>
      <c r="CQ134" s="239"/>
      <c r="CR134" s="240">
        <f t="shared" si="113"/>
        <v>0</v>
      </c>
      <c r="CS134" s="240">
        <f t="shared" si="114"/>
        <v>0</v>
      </c>
      <c r="CT134" s="240">
        <f t="shared" si="115"/>
        <v>0</v>
      </c>
      <c r="CU134" s="240">
        <f t="shared" si="63"/>
        <v>0</v>
      </c>
      <c r="CV134" s="240">
        <f t="shared" si="64"/>
        <v>0</v>
      </c>
    </row>
    <row r="135" spans="1:100" hidden="1" outlineLevel="1">
      <c r="A135" s="63">
        <v>36</v>
      </c>
      <c r="B135" s="241">
        <f t="shared" si="91"/>
        <v>0</v>
      </c>
      <c r="C135" s="241" t="str">
        <f t="shared" si="91"/>
        <v/>
      </c>
      <c r="D135" s="241">
        <f t="shared" ref="D135:L135" si="122">D43</f>
        <v>0</v>
      </c>
      <c r="E135" s="241" t="str">
        <f t="shared" si="122"/>
        <v/>
      </c>
      <c r="F135" s="242">
        <f t="shared" si="122"/>
        <v>0</v>
      </c>
      <c r="G135" s="241">
        <f t="shared" si="122"/>
        <v>0</v>
      </c>
      <c r="H135" s="243">
        <f t="shared" si="122"/>
        <v>0</v>
      </c>
      <c r="I135" s="243">
        <f t="shared" si="122"/>
        <v>0</v>
      </c>
      <c r="J135" s="244">
        <f t="shared" si="122"/>
        <v>0</v>
      </c>
      <c r="K135" s="241">
        <f t="shared" si="122"/>
        <v>0</v>
      </c>
      <c r="L135" s="73" t="str">
        <f t="shared" si="122"/>
        <v/>
      </c>
      <c r="M135" s="245" t="str">
        <f t="shared" si="117"/>
        <v/>
      </c>
      <c r="N135" s="245" t="str">
        <f t="shared" si="121"/>
        <v/>
      </c>
      <c r="O135" s="245" t="str">
        <f t="shared" si="121"/>
        <v/>
      </c>
      <c r="P135" s="245" t="str">
        <f t="shared" si="121"/>
        <v/>
      </c>
      <c r="Q135" s="245" t="str">
        <f t="shared" si="121"/>
        <v/>
      </c>
      <c r="R135" s="245" t="str">
        <f t="shared" si="121"/>
        <v/>
      </c>
      <c r="S135" s="245" t="str">
        <f t="shared" si="121"/>
        <v/>
      </c>
      <c r="T135" s="245" t="str">
        <f t="shared" si="121"/>
        <v/>
      </c>
      <c r="U135" s="245" t="str">
        <f t="shared" si="121"/>
        <v/>
      </c>
      <c r="V135" s="245" t="str">
        <f t="shared" si="121"/>
        <v/>
      </c>
      <c r="W135" s="245" t="str">
        <f t="shared" si="121"/>
        <v/>
      </c>
      <c r="X135" s="245" t="str">
        <f t="shared" si="121"/>
        <v/>
      </c>
      <c r="Y135" s="245" t="str">
        <f t="shared" si="121"/>
        <v/>
      </c>
      <c r="Z135" s="245" t="str">
        <f t="shared" si="121"/>
        <v/>
      </c>
      <c r="AA135" s="245" t="str">
        <f t="shared" si="121"/>
        <v/>
      </c>
      <c r="AB135" s="245" t="str">
        <f t="shared" si="121"/>
        <v/>
      </c>
      <c r="AC135" s="245" t="str">
        <f t="shared" si="121"/>
        <v/>
      </c>
      <c r="AD135" s="245" t="str">
        <f t="shared" si="121"/>
        <v/>
      </c>
      <c r="AE135" s="245" t="str">
        <f t="shared" si="121"/>
        <v/>
      </c>
      <c r="AF135" s="245" t="str">
        <f t="shared" si="121"/>
        <v/>
      </c>
      <c r="AG135" s="245" t="str">
        <f t="shared" si="121"/>
        <v/>
      </c>
      <c r="AH135" s="245" t="str">
        <f t="shared" si="121"/>
        <v/>
      </c>
      <c r="AI135" s="245" t="str">
        <f t="shared" si="121"/>
        <v/>
      </c>
      <c r="AJ135" s="245" t="str">
        <f t="shared" si="121"/>
        <v/>
      </c>
      <c r="AK135" s="245" t="str">
        <f t="shared" si="121"/>
        <v/>
      </c>
      <c r="AL135" s="245" t="str">
        <f t="shared" si="121"/>
        <v/>
      </c>
      <c r="AM135" s="245" t="str">
        <f t="shared" si="121"/>
        <v/>
      </c>
      <c r="AN135" s="245" t="str">
        <f t="shared" si="121"/>
        <v/>
      </c>
      <c r="AO135" s="245" t="str">
        <f t="shared" si="121"/>
        <v/>
      </c>
      <c r="AP135" s="245" t="str">
        <f t="shared" si="121"/>
        <v/>
      </c>
      <c r="AQ135" s="245" t="str">
        <f t="shared" si="121"/>
        <v/>
      </c>
      <c r="AR135" s="245" t="str">
        <f t="shared" si="121"/>
        <v/>
      </c>
      <c r="AS135" s="245" t="str">
        <f t="shared" si="121"/>
        <v/>
      </c>
      <c r="AT135" s="245" t="str">
        <f t="shared" si="121"/>
        <v/>
      </c>
      <c r="AU135" s="245" t="str">
        <f t="shared" si="121"/>
        <v/>
      </c>
      <c r="AV135" s="245" t="str">
        <f t="shared" si="121"/>
        <v/>
      </c>
      <c r="AW135" s="245" t="str">
        <f t="shared" si="121"/>
        <v/>
      </c>
      <c r="AX135" s="245" t="str">
        <f t="shared" si="121"/>
        <v/>
      </c>
      <c r="AY135" s="245" t="str">
        <f t="shared" si="121"/>
        <v/>
      </c>
      <c r="AZ135" s="245" t="str">
        <f t="shared" si="121"/>
        <v/>
      </c>
      <c r="BA135" s="245" t="str">
        <f t="shared" si="121"/>
        <v/>
      </c>
      <c r="BB135" s="245" t="str">
        <f t="shared" si="121"/>
        <v/>
      </c>
      <c r="BC135" s="245" t="str">
        <f t="shared" si="121"/>
        <v/>
      </c>
      <c r="BD135" s="245" t="str">
        <f t="shared" si="121"/>
        <v/>
      </c>
      <c r="BE135" s="245" t="str">
        <f t="shared" si="121"/>
        <v/>
      </c>
      <c r="BF135" s="245" t="str">
        <f t="shared" si="121"/>
        <v/>
      </c>
      <c r="BG135" s="245" t="str">
        <f t="shared" si="121"/>
        <v/>
      </c>
      <c r="BH135" s="245" t="str">
        <f t="shared" si="121"/>
        <v/>
      </c>
      <c r="BI135" s="245" t="str">
        <f t="shared" si="121"/>
        <v/>
      </c>
      <c r="BJ135" s="245" t="str">
        <f t="shared" si="121"/>
        <v/>
      </c>
      <c r="BK135" s="245" t="str">
        <f t="shared" si="121"/>
        <v/>
      </c>
      <c r="BL135" s="245" t="str">
        <f t="shared" si="121"/>
        <v/>
      </c>
      <c r="BM135" s="245" t="str">
        <f t="shared" si="121"/>
        <v/>
      </c>
      <c r="BN135" s="245" t="str">
        <f t="shared" si="121"/>
        <v/>
      </c>
      <c r="BO135" s="245" t="str">
        <f t="shared" si="121"/>
        <v/>
      </c>
      <c r="BP135" s="245" t="str">
        <f t="shared" si="121"/>
        <v/>
      </c>
      <c r="BQ135" s="245" t="str">
        <f t="shared" si="121"/>
        <v/>
      </c>
      <c r="BR135" s="245" t="str">
        <f t="shared" si="121"/>
        <v/>
      </c>
      <c r="BS135" s="245" t="str">
        <f t="shared" si="121"/>
        <v/>
      </c>
      <c r="BT135" s="245" t="str">
        <f t="shared" si="121"/>
        <v/>
      </c>
      <c r="BU135" s="245" t="str">
        <f t="shared" si="121"/>
        <v/>
      </c>
      <c r="BV135" s="246">
        <f t="shared" si="119"/>
        <v>0</v>
      </c>
      <c r="BW135" s="246">
        <f t="shared" si="99"/>
        <v>0</v>
      </c>
      <c r="BX135" s="246">
        <f t="shared" si="99"/>
        <v>0</v>
      </c>
      <c r="BY135" s="246">
        <f t="shared" si="99"/>
        <v>0</v>
      </c>
      <c r="BZ135" s="246">
        <f t="shared" si="99"/>
        <v>0</v>
      </c>
      <c r="CA135" s="246">
        <f t="shared" si="99"/>
        <v>0</v>
      </c>
      <c r="CB135" s="246">
        <f t="shared" si="61"/>
        <v>0</v>
      </c>
      <c r="CD135" s="246">
        <f t="shared" si="112"/>
        <v>0</v>
      </c>
      <c r="CE135" s="52"/>
      <c r="CF135" s="52"/>
      <c r="CG135" s="52"/>
      <c r="CM135" s="239"/>
      <c r="CN135" s="239"/>
      <c r="CO135" s="239"/>
      <c r="CP135" s="239"/>
      <c r="CQ135" s="239"/>
      <c r="CR135" s="240">
        <f t="shared" si="113"/>
        <v>0</v>
      </c>
      <c r="CS135" s="240">
        <f t="shared" si="114"/>
        <v>0</v>
      </c>
      <c r="CT135" s="240">
        <f t="shared" si="115"/>
        <v>0</v>
      </c>
      <c r="CU135" s="240">
        <f t="shared" si="63"/>
        <v>0</v>
      </c>
      <c r="CV135" s="240">
        <f t="shared" si="64"/>
        <v>0</v>
      </c>
    </row>
    <row r="136" spans="1:100" hidden="1" outlineLevel="1">
      <c r="A136" s="63">
        <v>37</v>
      </c>
      <c r="B136" s="241">
        <f t="shared" si="91"/>
        <v>0</v>
      </c>
      <c r="C136" s="241" t="str">
        <f t="shared" si="91"/>
        <v/>
      </c>
      <c r="D136" s="241">
        <f t="shared" ref="D136:F147" si="123">D44</f>
        <v>0</v>
      </c>
      <c r="E136" s="241" t="str">
        <f t="shared" si="123"/>
        <v/>
      </c>
      <c r="F136" s="242">
        <f t="shared" si="123"/>
        <v>0</v>
      </c>
      <c r="G136" s="241"/>
      <c r="H136" s="243">
        <f t="shared" ref="H136:L145" si="124">H44</f>
        <v>0</v>
      </c>
      <c r="I136" s="243">
        <f t="shared" si="124"/>
        <v>0</v>
      </c>
      <c r="J136" s="244">
        <f t="shared" si="124"/>
        <v>0</v>
      </c>
      <c r="K136" s="241">
        <f t="shared" si="124"/>
        <v>0</v>
      </c>
      <c r="L136" s="73" t="str">
        <f t="shared" si="124"/>
        <v/>
      </c>
      <c r="M136" s="245" t="str">
        <f t="shared" si="117"/>
        <v/>
      </c>
      <c r="N136" s="245" t="str">
        <f t="shared" si="121"/>
        <v/>
      </c>
      <c r="O136" s="245" t="str">
        <f t="shared" si="121"/>
        <v/>
      </c>
      <c r="P136" s="245" t="str">
        <f t="shared" si="121"/>
        <v/>
      </c>
      <c r="Q136" s="245" t="str">
        <f t="shared" si="121"/>
        <v/>
      </c>
      <c r="R136" s="245" t="str">
        <f t="shared" si="121"/>
        <v/>
      </c>
      <c r="S136" s="245" t="str">
        <f t="shared" si="121"/>
        <v/>
      </c>
      <c r="T136" s="245" t="str">
        <f t="shared" si="121"/>
        <v/>
      </c>
      <c r="U136" s="245" t="str">
        <f t="shared" si="121"/>
        <v/>
      </c>
      <c r="V136" s="245" t="str">
        <f t="shared" si="121"/>
        <v/>
      </c>
      <c r="W136" s="245" t="str">
        <f t="shared" si="121"/>
        <v/>
      </c>
      <c r="X136" s="245" t="str">
        <f t="shared" si="121"/>
        <v/>
      </c>
      <c r="Y136" s="245" t="str">
        <f t="shared" si="121"/>
        <v/>
      </c>
      <c r="Z136" s="245" t="str">
        <f t="shared" si="121"/>
        <v/>
      </c>
      <c r="AA136" s="245" t="str">
        <f t="shared" si="121"/>
        <v/>
      </c>
      <c r="AB136" s="245" t="str">
        <f t="shared" si="121"/>
        <v/>
      </c>
      <c r="AC136" s="245" t="str">
        <f t="shared" si="121"/>
        <v/>
      </c>
      <c r="AD136" s="245" t="str">
        <f t="shared" si="121"/>
        <v/>
      </c>
      <c r="AE136" s="245" t="str">
        <f t="shared" si="121"/>
        <v/>
      </c>
      <c r="AF136" s="245" t="str">
        <f t="shared" si="121"/>
        <v/>
      </c>
      <c r="AG136" s="245" t="str">
        <f t="shared" si="121"/>
        <v/>
      </c>
      <c r="AH136" s="245" t="str">
        <f t="shared" si="121"/>
        <v/>
      </c>
      <c r="AI136" s="245" t="str">
        <f t="shared" si="121"/>
        <v/>
      </c>
      <c r="AJ136" s="245" t="str">
        <f t="shared" si="121"/>
        <v/>
      </c>
      <c r="AK136" s="245" t="str">
        <f t="shared" si="121"/>
        <v/>
      </c>
      <c r="AL136" s="245" t="str">
        <f t="shared" si="121"/>
        <v/>
      </c>
      <c r="AM136" s="245" t="str">
        <f t="shared" si="121"/>
        <v/>
      </c>
      <c r="AN136" s="245" t="str">
        <f t="shared" si="121"/>
        <v/>
      </c>
      <c r="AO136" s="245" t="str">
        <f t="shared" si="121"/>
        <v/>
      </c>
      <c r="AP136" s="245" t="str">
        <f t="shared" si="121"/>
        <v/>
      </c>
      <c r="AQ136" s="245" t="str">
        <f t="shared" si="121"/>
        <v/>
      </c>
      <c r="AR136" s="245" t="str">
        <f t="shared" si="121"/>
        <v/>
      </c>
      <c r="AS136" s="245" t="str">
        <f t="shared" si="121"/>
        <v/>
      </c>
      <c r="AT136" s="245" t="str">
        <f t="shared" si="121"/>
        <v/>
      </c>
      <c r="AU136" s="245" t="str">
        <f t="shared" si="121"/>
        <v/>
      </c>
      <c r="AV136" s="245" t="str">
        <f t="shared" si="121"/>
        <v/>
      </c>
      <c r="AW136" s="245" t="str">
        <f t="shared" si="121"/>
        <v/>
      </c>
      <c r="AX136" s="245" t="str">
        <f t="shared" si="121"/>
        <v/>
      </c>
      <c r="AY136" s="245" t="str">
        <f t="shared" si="121"/>
        <v/>
      </c>
      <c r="AZ136" s="245" t="str">
        <f t="shared" si="121"/>
        <v/>
      </c>
      <c r="BA136" s="245" t="str">
        <f t="shared" si="121"/>
        <v/>
      </c>
      <c r="BB136" s="245" t="str">
        <f t="shared" si="121"/>
        <v/>
      </c>
      <c r="BC136" s="245" t="str">
        <f t="shared" si="121"/>
        <v/>
      </c>
      <c r="BD136" s="245" t="str">
        <f t="shared" si="121"/>
        <v/>
      </c>
      <c r="BE136" s="245" t="str">
        <f t="shared" si="121"/>
        <v/>
      </c>
      <c r="BF136" s="245" t="str">
        <f t="shared" si="121"/>
        <v/>
      </c>
      <c r="BG136" s="245" t="str">
        <f t="shared" si="121"/>
        <v/>
      </c>
      <c r="BH136" s="245" t="str">
        <f t="shared" si="121"/>
        <v/>
      </c>
      <c r="BI136" s="245" t="str">
        <f t="shared" si="121"/>
        <v/>
      </c>
      <c r="BJ136" s="245" t="str">
        <f t="shared" si="121"/>
        <v/>
      </c>
      <c r="BK136" s="245" t="str">
        <f t="shared" si="121"/>
        <v/>
      </c>
      <c r="BL136" s="245" t="str">
        <f t="shared" si="121"/>
        <v/>
      </c>
      <c r="BM136" s="245" t="str">
        <f t="shared" si="121"/>
        <v/>
      </c>
      <c r="BN136" s="245" t="str">
        <f t="shared" si="121"/>
        <v/>
      </c>
      <c r="BO136" s="245" t="str">
        <f t="shared" si="121"/>
        <v/>
      </c>
      <c r="BP136" s="245" t="str">
        <f t="shared" si="121"/>
        <v/>
      </c>
      <c r="BQ136" s="245" t="str">
        <f t="shared" si="121"/>
        <v/>
      </c>
      <c r="BR136" s="245" t="str">
        <f t="shared" si="121"/>
        <v/>
      </c>
      <c r="BS136" s="245" t="str">
        <f t="shared" si="121"/>
        <v/>
      </c>
      <c r="BT136" s="245" t="str">
        <f t="shared" si="121"/>
        <v/>
      </c>
      <c r="BU136" s="245" t="str">
        <f t="shared" si="121"/>
        <v/>
      </c>
      <c r="BV136" s="246">
        <f t="shared" si="119"/>
        <v>0</v>
      </c>
      <c r="BW136" s="246">
        <f t="shared" si="99"/>
        <v>0</v>
      </c>
      <c r="BX136" s="246">
        <f t="shared" si="99"/>
        <v>0</v>
      </c>
      <c r="BY136" s="246">
        <f t="shared" si="99"/>
        <v>0</v>
      </c>
      <c r="BZ136" s="246">
        <f t="shared" si="99"/>
        <v>0</v>
      </c>
      <c r="CA136" s="246">
        <f t="shared" si="99"/>
        <v>0</v>
      </c>
      <c r="CB136" s="246">
        <f t="shared" si="61"/>
        <v>0</v>
      </c>
      <c r="CD136" s="246">
        <f t="shared" si="112"/>
        <v>0</v>
      </c>
      <c r="CE136" s="52"/>
      <c r="CF136" s="52"/>
      <c r="CG136" s="52"/>
      <c r="CM136" s="239"/>
      <c r="CN136" s="239"/>
      <c r="CO136" s="239"/>
      <c r="CP136" s="239"/>
      <c r="CQ136" s="239"/>
      <c r="CR136" s="240">
        <f t="shared" si="113"/>
        <v>0</v>
      </c>
      <c r="CS136" s="240">
        <f t="shared" si="114"/>
        <v>0</v>
      </c>
      <c r="CT136" s="240">
        <f t="shared" si="115"/>
        <v>0</v>
      </c>
      <c r="CU136" s="240">
        <f t="shared" si="63"/>
        <v>0</v>
      </c>
      <c r="CV136" s="240">
        <f t="shared" si="64"/>
        <v>0</v>
      </c>
    </row>
    <row r="137" spans="1:100" hidden="1" outlineLevel="1">
      <c r="A137" s="63">
        <v>38</v>
      </c>
      <c r="B137" s="241">
        <f t="shared" si="91"/>
        <v>0</v>
      </c>
      <c r="C137" s="241" t="str">
        <f t="shared" si="91"/>
        <v/>
      </c>
      <c r="D137" s="241">
        <f t="shared" si="123"/>
        <v>0</v>
      </c>
      <c r="E137" s="241" t="str">
        <f t="shared" si="123"/>
        <v/>
      </c>
      <c r="F137" s="242">
        <f t="shared" si="123"/>
        <v>0</v>
      </c>
      <c r="G137" s="241"/>
      <c r="H137" s="243">
        <f t="shared" si="124"/>
        <v>0</v>
      </c>
      <c r="I137" s="243">
        <f t="shared" si="124"/>
        <v>0</v>
      </c>
      <c r="J137" s="244">
        <f t="shared" si="124"/>
        <v>0</v>
      </c>
      <c r="K137" s="241">
        <f t="shared" si="124"/>
        <v>0</v>
      </c>
      <c r="L137" s="73" t="str">
        <f t="shared" si="124"/>
        <v/>
      </c>
      <c r="M137" s="245" t="str">
        <f t="shared" si="117"/>
        <v/>
      </c>
      <c r="N137" s="245" t="str">
        <f t="shared" si="121"/>
        <v/>
      </c>
      <c r="O137" s="245" t="str">
        <f t="shared" si="121"/>
        <v/>
      </c>
      <c r="P137" s="245" t="str">
        <f t="shared" si="121"/>
        <v/>
      </c>
      <c r="Q137" s="245" t="str">
        <f t="shared" si="121"/>
        <v/>
      </c>
      <c r="R137" s="245" t="str">
        <f t="shared" si="121"/>
        <v/>
      </c>
      <c r="S137" s="245" t="str">
        <f t="shared" si="121"/>
        <v/>
      </c>
      <c r="T137" s="245" t="str">
        <f t="shared" si="121"/>
        <v/>
      </c>
      <c r="U137" s="245" t="str">
        <f t="shared" si="121"/>
        <v/>
      </c>
      <c r="V137" s="245" t="str">
        <f t="shared" si="121"/>
        <v/>
      </c>
      <c r="W137" s="245" t="str">
        <f t="shared" si="121"/>
        <v/>
      </c>
      <c r="X137" s="245" t="str">
        <f t="shared" si="121"/>
        <v/>
      </c>
      <c r="Y137" s="245" t="str">
        <f t="shared" si="121"/>
        <v/>
      </c>
      <c r="Z137" s="245" t="str">
        <f t="shared" si="121"/>
        <v/>
      </c>
      <c r="AA137" s="245" t="str">
        <f t="shared" si="121"/>
        <v/>
      </c>
      <c r="AB137" s="245" t="str">
        <f t="shared" si="121"/>
        <v/>
      </c>
      <c r="AC137" s="245" t="str">
        <f t="shared" si="121"/>
        <v/>
      </c>
      <c r="AD137" s="245" t="str">
        <f t="shared" si="121"/>
        <v/>
      </c>
      <c r="AE137" s="245" t="str">
        <f t="shared" si="121"/>
        <v/>
      </c>
      <c r="AF137" s="245" t="str">
        <f t="shared" si="121"/>
        <v/>
      </c>
      <c r="AG137" s="245" t="str">
        <f t="shared" si="121"/>
        <v/>
      </c>
      <c r="AH137" s="245" t="str">
        <f t="shared" si="121"/>
        <v/>
      </c>
      <c r="AI137" s="245" t="str">
        <f t="shared" si="121"/>
        <v/>
      </c>
      <c r="AJ137" s="245" t="str">
        <f t="shared" si="121"/>
        <v/>
      </c>
      <c r="AK137" s="245" t="str">
        <f t="shared" si="121"/>
        <v/>
      </c>
      <c r="AL137" s="245" t="str">
        <f t="shared" si="121"/>
        <v/>
      </c>
      <c r="AM137" s="245" t="str">
        <f t="shared" si="121"/>
        <v/>
      </c>
      <c r="AN137" s="245" t="str">
        <f t="shared" si="121"/>
        <v/>
      </c>
      <c r="AO137" s="245" t="str">
        <f t="shared" si="121"/>
        <v/>
      </c>
      <c r="AP137" s="245" t="str">
        <f t="shared" si="121"/>
        <v/>
      </c>
      <c r="AQ137" s="245" t="str">
        <f t="shared" si="121"/>
        <v/>
      </c>
      <c r="AR137" s="245" t="str">
        <f t="shared" si="121"/>
        <v/>
      </c>
      <c r="AS137" s="245" t="str">
        <f t="shared" si="121"/>
        <v/>
      </c>
      <c r="AT137" s="245" t="str">
        <f t="shared" si="121"/>
        <v/>
      </c>
      <c r="AU137" s="245" t="str">
        <f t="shared" si="121"/>
        <v/>
      </c>
      <c r="AV137" s="245" t="str">
        <f t="shared" si="121"/>
        <v/>
      </c>
      <c r="AW137" s="245" t="str">
        <f t="shared" si="121"/>
        <v/>
      </c>
      <c r="AX137" s="245" t="str">
        <f t="shared" si="121"/>
        <v/>
      </c>
      <c r="AY137" s="245" t="str">
        <f t="shared" si="121"/>
        <v/>
      </c>
      <c r="AZ137" s="245" t="str">
        <f t="shared" si="121"/>
        <v/>
      </c>
      <c r="BA137" s="245" t="str">
        <f t="shared" si="121"/>
        <v/>
      </c>
      <c r="BB137" s="245" t="str">
        <f t="shared" si="121"/>
        <v/>
      </c>
      <c r="BC137" s="245" t="str">
        <f t="shared" si="121"/>
        <v/>
      </c>
      <c r="BD137" s="245" t="str">
        <f t="shared" si="121"/>
        <v/>
      </c>
      <c r="BE137" s="245" t="str">
        <f t="shared" si="121"/>
        <v/>
      </c>
      <c r="BF137" s="245" t="str">
        <f t="shared" si="121"/>
        <v/>
      </c>
      <c r="BG137" s="245" t="str">
        <f t="shared" si="121"/>
        <v/>
      </c>
      <c r="BH137" s="245" t="str">
        <f t="shared" si="121"/>
        <v/>
      </c>
      <c r="BI137" s="245" t="str">
        <f t="shared" si="121"/>
        <v/>
      </c>
      <c r="BJ137" s="245" t="str">
        <f t="shared" si="121"/>
        <v/>
      </c>
      <c r="BK137" s="245" t="str">
        <f t="shared" si="121"/>
        <v/>
      </c>
      <c r="BL137" s="245" t="str">
        <f t="shared" si="121"/>
        <v/>
      </c>
      <c r="BM137" s="245" t="str">
        <f t="shared" si="121"/>
        <v/>
      </c>
      <c r="BN137" s="245" t="str">
        <f t="shared" si="121"/>
        <v/>
      </c>
      <c r="BO137" s="245" t="str">
        <f t="shared" si="121"/>
        <v/>
      </c>
      <c r="BP137" s="245" t="str">
        <f t="shared" si="121"/>
        <v/>
      </c>
      <c r="BQ137" s="245" t="str">
        <f t="shared" si="121"/>
        <v/>
      </c>
      <c r="BR137" s="245" t="str">
        <f t="shared" si="121"/>
        <v/>
      </c>
      <c r="BS137" s="245" t="str">
        <f t="shared" si="121"/>
        <v/>
      </c>
      <c r="BT137" s="245" t="str">
        <f t="shared" si="121"/>
        <v/>
      </c>
      <c r="BU137" s="245" t="str">
        <f t="shared" si="121"/>
        <v/>
      </c>
      <c r="BV137" s="246">
        <f t="shared" si="119"/>
        <v>0</v>
      </c>
      <c r="BW137" s="246">
        <f t="shared" si="99"/>
        <v>0</v>
      </c>
      <c r="BX137" s="246">
        <f t="shared" si="99"/>
        <v>0</v>
      </c>
      <c r="BY137" s="246">
        <f t="shared" si="99"/>
        <v>0</v>
      </c>
      <c r="BZ137" s="246">
        <f t="shared" si="99"/>
        <v>0</v>
      </c>
      <c r="CA137" s="246" t="e">
        <f>SUMIF(#REF!,"rdel",$CA$100:$CA$135)</f>
        <v>#REF!</v>
      </c>
      <c r="CB137" s="246">
        <f t="shared" si="61"/>
        <v>0</v>
      </c>
      <c r="CD137" s="246" t="e">
        <f>SUM(BW137:CB137)</f>
        <v>#REF!</v>
      </c>
      <c r="CE137" s="52"/>
      <c r="CF137" s="52"/>
      <c r="CG137" s="52"/>
      <c r="CM137" s="239"/>
      <c r="CN137" s="239"/>
      <c r="CO137" s="239"/>
      <c r="CP137" s="239"/>
      <c r="CQ137" s="239"/>
      <c r="CR137" s="240">
        <f t="shared" si="113"/>
        <v>0</v>
      </c>
      <c r="CS137" s="240">
        <f t="shared" si="114"/>
        <v>0</v>
      </c>
      <c r="CT137" s="240">
        <f t="shared" si="115"/>
        <v>0</v>
      </c>
      <c r="CU137" s="240">
        <f t="shared" si="63"/>
        <v>0</v>
      </c>
      <c r="CV137" s="240">
        <f t="shared" si="64"/>
        <v>0</v>
      </c>
    </row>
    <row r="138" spans="1:100" hidden="1" outlineLevel="1">
      <c r="A138" s="63">
        <v>39</v>
      </c>
      <c r="B138" s="241">
        <f t="shared" si="91"/>
        <v>0</v>
      </c>
      <c r="C138" s="241" t="str">
        <f t="shared" si="91"/>
        <v/>
      </c>
      <c r="D138" s="241">
        <f t="shared" si="123"/>
        <v>0</v>
      </c>
      <c r="E138" s="241" t="str">
        <f t="shared" si="123"/>
        <v/>
      </c>
      <c r="F138" s="242">
        <f t="shared" si="123"/>
        <v>0</v>
      </c>
      <c r="G138" s="241"/>
      <c r="H138" s="243">
        <f t="shared" si="124"/>
        <v>0</v>
      </c>
      <c r="I138" s="243">
        <f t="shared" si="124"/>
        <v>0</v>
      </c>
      <c r="J138" s="244">
        <f t="shared" si="124"/>
        <v>0</v>
      </c>
      <c r="K138" s="241">
        <f t="shared" si="124"/>
        <v>0</v>
      </c>
      <c r="L138" s="73" t="str">
        <f t="shared" si="124"/>
        <v/>
      </c>
      <c r="M138" s="245" t="str">
        <f t="shared" si="117"/>
        <v/>
      </c>
      <c r="N138" s="245" t="str">
        <f t="shared" si="121"/>
        <v/>
      </c>
      <c r="O138" s="245" t="str">
        <f t="shared" si="121"/>
        <v/>
      </c>
      <c r="P138" s="245" t="str">
        <f t="shared" si="121"/>
        <v/>
      </c>
      <c r="Q138" s="245" t="str">
        <f t="shared" si="121"/>
        <v/>
      </c>
      <c r="R138" s="245" t="str">
        <f t="shared" si="121"/>
        <v/>
      </c>
      <c r="S138" s="245" t="str">
        <f t="shared" si="121"/>
        <v/>
      </c>
      <c r="T138" s="245" t="str">
        <f t="shared" si="121"/>
        <v/>
      </c>
      <c r="U138" s="245" t="str">
        <f t="shared" si="121"/>
        <v/>
      </c>
      <c r="V138" s="245" t="str">
        <f t="shared" si="121"/>
        <v/>
      </c>
      <c r="W138" s="245" t="str">
        <f t="shared" si="121"/>
        <v/>
      </c>
      <c r="X138" s="245" t="str">
        <f t="shared" si="121"/>
        <v/>
      </c>
      <c r="Y138" s="245" t="str">
        <f t="shared" si="121"/>
        <v/>
      </c>
      <c r="Z138" s="245" t="str">
        <f t="shared" si="121"/>
        <v/>
      </c>
      <c r="AA138" s="245" t="str">
        <f t="shared" si="121"/>
        <v/>
      </c>
      <c r="AB138" s="245" t="str">
        <f t="shared" si="121"/>
        <v/>
      </c>
      <c r="AC138" s="245" t="str">
        <f t="shared" si="121"/>
        <v/>
      </c>
      <c r="AD138" s="245" t="str">
        <f t="shared" si="121"/>
        <v/>
      </c>
      <c r="AE138" s="245" t="str">
        <f t="shared" si="121"/>
        <v/>
      </c>
      <c r="AF138" s="245" t="str">
        <f t="shared" si="121"/>
        <v/>
      </c>
      <c r="AG138" s="245" t="str">
        <f t="shared" si="121"/>
        <v/>
      </c>
      <c r="AH138" s="245" t="str">
        <f t="shared" si="121"/>
        <v/>
      </c>
      <c r="AI138" s="245" t="str">
        <f t="shared" si="121"/>
        <v/>
      </c>
      <c r="AJ138" s="245" t="str">
        <f t="shared" si="121"/>
        <v/>
      </c>
      <c r="AK138" s="245" t="str">
        <f t="shared" si="121"/>
        <v/>
      </c>
      <c r="AL138" s="245" t="str">
        <f t="shared" si="121"/>
        <v/>
      </c>
      <c r="AM138" s="245" t="str">
        <f t="shared" si="121"/>
        <v/>
      </c>
      <c r="AN138" s="245" t="str">
        <f t="shared" si="121"/>
        <v/>
      </c>
      <c r="AO138" s="245" t="str">
        <f t="shared" si="121"/>
        <v/>
      </c>
      <c r="AP138" s="245" t="str">
        <f t="shared" si="121"/>
        <v/>
      </c>
      <c r="AQ138" s="245" t="str">
        <f t="shared" si="121"/>
        <v/>
      </c>
      <c r="AR138" s="245" t="str">
        <f t="shared" ref="N138:BU142" si="125">IFERROR((AR46*$L46),"")</f>
        <v/>
      </c>
      <c r="AS138" s="245" t="str">
        <f t="shared" si="125"/>
        <v/>
      </c>
      <c r="AT138" s="245" t="str">
        <f t="shared" si="125"/>
        <v/>
      </c>
      <c r="AU138" s="245" t="str">
        <f t="shared" si="125"/>
        <v/>
      </c>
      <c r="AV138" s="245" t="str">
        <f t="shared" si="125"/>
        <v/>
      </c>
      <c r="AW138" s="245" t="str">
        <f t="shared" si="125"/>
        <v/>
      </c>
      <c r="AX138" s="245" t="str">
        <f t="shared" si="125"/>
        <v/>
      </c>
      <c r="AY138" s="245" t="str">
        <f t="shared" si="125"/>
        <v/>
      </c>
      <c r="AZ138" s="245" t="str">
        <f t="shared" si="125"/>
        <v/>
      </c>
      <c r="BA138" s="245" t="str">
        <f t="shared" si="125"/>
        <v/>
      </c>
      <c r="BB138" s="245" t="str">
        <f t="shared" si="125"/>
        <v/>
      </c>
      <c r="BC138" s="245" t="str">
        <f t="shared" si="125"/>
        <v/>
      </c>
      <c r="BD138" s="245" t="str">
        <f t="shared" si="125"/>
        <v/>
      </c>
      <c r="BE138" s="245" t="str">
        <f t="shared" si="125"/>
        <v/>
      </c>
      <c r="BF138" s="245" t="str">
        <f t="shared" si="125"/>
        <v/>
      </c>
      <c r="BG138" s="245" t="str">
        <f t="shared" si="125"/>
        <v/>
      </c>
      <c r="BH138" s="245" t="str">
        <f t="shared" si="125"/>
        <v/>
      </c>
      <c r="BI138" s="245" t="str">
        <f t="shared" si="125"/>
        <v/>
      </c>
      <c r="BJ138" s="245" t="str">
        <f t="shared" si="125"/>
        <v/>
      </c>
      <c r="BK138" s="245" t="str">
        <f t="shared" si="125"/>
        <v/>
      </c>
      <c r="BL138" s="245" t="str">
        <f t="shared" si="125"/>
        <v/>
      </c>
      <c r="BM138" s="245" t="str">
        <f t="shared" si="125"/>
        <v/>
      </c>
      <c r="BN138" s="245" t="str">
        <f t="shared" si="125"/>
        <v/>
      </c>
      <c r="BO138" s="245" t="str">
        <f t="shared" si="125"/>
        <v/>
      </c>
      <c r="BP138" s="245" t="str">
        <f t="shared" si="125"/>
        <v/>
      </c>
      <c r="BQ138" s="245" t="str">
        <f t="shared" si="125"/>
        <v/>
      </c>
      <c r="BR138" s="245" t="str">
        <f t="shared" si="125"/>
        <v/>
      </c>
      <c r="BS138" s="245" t="str">
        <f t="shared" si="125"/>
        <v/>
      </c>
      <c r="BT138" s="245" t="str">
        <f t="shared" si="125"/>
        <v/>
      </c>
      <c r="BU138" s="245" t="str">
        <f t="shared" si="125"/>
        <v/>
      </c>
      <c r="BV138" s="246">
        <f t="shared" si="119"/>
        <v>0</v>
      </c>
      <c r="BW138" s="246">
        <f t="shared" si="99"/>
        <v>0</v>
      </c>
      <c r="BX138" s="246">
        <f t="shared" si="99"/>
        <v>0</v>
      </c>
      <c r="BY138" s="246">
        <f t="shared" si="99"/>
        <v>0</v>
      </c>
      <c r="BZ138" s="246">
        <f t="shared" si="99"/>
        <v>0</v>
      </c>
      <c r="CA138" s="246" t="e">
        <f>SUMIF(#REF!,"cdel",$CA$100:$CA$135)</f>
        <v>#REF!</v>
      </c>
      <c r="CB138" s="246">
        <f t="shared" si="61"/>
        <v>0</v>
      </c>
      <c r="CD138" s="246" t="e">
        <f t="shared" si="112"/>
        <v>#REF!</v>
      </c>
      <c r="CE138" s="52"/>
      <c r="CF138" s="52"/>
      <c r="CG138" s="52"/>
      <c r="CM138" s="239"/>
      <c r="CN138" s="239"/>
      <c r="CO138" s="239"/>
      <c r="CP138" s="239"/>
      <c r="CQ138" s="239"/>
      <c r="CR138" s="240">
        <f t="shared" si="113"/>
        <v>0</v>
      </c>
      <c r="CS138" s="240">
        <f t="shared" si="114"/>
        <v>0</v>
      </c>
      <c r="CT138" s="240">
        <f t="shared" si="115"/>
        <v>0</v>
      </c>
      <c r="CU138" s="240">
        <f t="shared" si="63"/>
        <v>0</v>
      </c>
      <c r="CV138" s="240">
        <f t="shared" si="64"/>
        <v>0</v>
      </c>
    </row>
    <row r="139" spans="1:100" hidden="1" outlineLevel="1">
      <c r="A139" s="63">
        <v>40</v>
      </c>
      <c r="B139" s="241">
        <f t="shared" si="91"/>
        <v>0</v>
      </c>
      <c r="C139" s="241" t="str">
        <f t="shared" si="91"/>
        <v/>
      </c>
      <c r="D139" s="241">
        <f t="shared" si="123"/>
        <v>0</v>
      </c>
      <c r="E139" s="241" t="str">
        <f t="shared" si="123"/>
        <v/>
      </c>
      <c r="F139" s="242">
        <f t="shared" si="123"/>
        <v>0</v>
      </c>
      <c r="G139" s="241"/>
      <c r="H139" s="243">
        <f t="shared" si="124"/>
        <v>0</v>
      </c>
      <c r="I139" s="243">
        <f t="shared" si="124"/>
        <v>0</v>
      </c>
      <c r="J139" s="244">
        <f t="shared" si="124"/>
        <v>0</v>
      </c>
      <c r="K139" s="241">
        <f t="shared" si="124"/>
        <v>0</v>
      </c>
      <c r="L139" s="73" t="str">
        <f t="shared" si="124"/>
        <v/>
      </c>
      <c r="M139" s="245" t="str">
        <f t="shared" si="117"/>
        <v/>
      </c>
      <c r="N139" s="245" t="str">
        <f t="shared" si="125"/>
        <v/>
      </c>
      <c r="O139" s="245" t="str">
        <f t="shared" si="125"/>
        <v/>
      </c>
      <c r="P139" s="245" t="str">
        <f t="shared" si="125"/>
        <v/>
      </c>
      <c r="Q139" s="245" t="str">
        <f t="shared" si="125"/>
        <v/>
      </c>
      <c r="R139" s="245" t="str">
        <f t="shared" si="125"/>
        <v/>
      </c>
      <c r="S139" s="245" t="str">
        <f t="shared" si="125"/>
        <v/>
      </c>
      <c r="T139" s="245" t="str">
        <f t="shared" si="125"/>
        <v/>
      </c>
      <c r="U139" s="245" t="str">
        <f t="shared" si="125"/>
        <v/>
      </c>
      <c r="V139" s="245" t="str">
        <f t="shared" si="125"/>
        <v/>
      </c>
      <c r="W139" s="245" t="str">
        <f t="shared" si="125"/>
        <v/>
      </c>
      <c r="X139" s="245" t="str">
        <f t="shared" si="125"/>
        <v/>
      </c>
      <c r="Y139" s="245" t="str">
        <f t="shared" si="125"/>
        <v/>
      </c>
      <c r="Z139" s="245" t="str">
        <f t="shared" si="125"/>
        <v/>
      </c>
      <c r="AA139" s="245" t="str">
        <f t="shared" si="125"/>
        <v/>
      </c>
      <c r="AB139" s="245" t="str">
        <f t="shared" si="125"/>
        <v/>
      </c>
      <c r="AC139" s="245" t="str">
        <f t="shared" si="125"/>
        <v/>
      </c>
      <c r="AD139" s="245" t="str">
        <f t="shared" si="125"/>
        <v/>
      </c>
      <c r="AE139" s="245" t="str">
        <f t="shared" si="125"/>
        <v/>
      </c>
      <c r="AF139" s="245" t="str">
        <f t="shared" si="125"/>
        <v/>
      </c>
      <c r="AG139" s="245" t="str">
        <f t="shared" si="125"/>
        <v/>
      </c>
      <c r="AH139" s="245" t="str">
        <f t="shared" si="125"/>
        <v/>
      </c>
      <c r="AI139" s="245" t="str">
        <f t="shared" si="125"/>
        <v/>
      </c>
      <c r="AJ139" s="245" t="str">
        <f t="shared" si="125"/>
        <v/>
      </c>
      <c r="AK139" s="245" t="str">
        <f t="shared" si="125"/>
        <v/>
      </c>
      <c r="AL139" s="245" t="str">
        <f t="shared" si="125"/>
        <v/>
      </c>
      <c r="AM139" s="245" t="str">
        <f t="shared" si="125"/>
        <v/>
      </c>
      <c r="AN139" s="245" t="str">
        <f t="shared" si="125"/>
        <v/>
      </c>
      <c r="AO139" s="245" t="str">
        <f t="shared" si="125"/>
        <v/>
      </c>
      <c r="AP139" s="245" t="str">
        <f t="shared" si="125"/>
        <v/>
      </c>
      <c r="AQ139" s="245" t="str">
        <f t="shared" si="125"/>
        <v/>
      </c>
      <c r="AR139" s="245" t="str">
        <f t="shared" si="125"/>
        <v/>
      </c>
      <c r="AS139" s="245" t="str">
        <f t="shared" si="125"/>
        <v/>
      </c>
      <c r="AT139" s="245" t="str">
        <f t="shared" si="125"/>
        <v/>
      </c>
      <c r="AU139" s="245" t="str">
        <f t="shared" si="125"/>
        <v/>
      </c>
      <c r="AV139" s="245" t="str">
        <f t="shared" si="125"/>
        <v/>
      </c>
      <c r="AW139" s="245" t="str">
        <f t="shared" si="125"/>
        <v/>
      </c>
      <c r="AX139" s="245" t="str">
        <f t="shared" si="125"/>
        <v/>
      </c>
      <c r="AY139" s="245" t="str">
        <f t="shared" si="125"/>
        <v/>
      </c>
      <c r="AZ139" s="245" t="str">
        <f t="shared" si="125"/>
        <v/>
      </c>
      <c r="BA139" s="245" t="str">
        <f t="shared" si="125"/>
        <v/>
      </c>
      <c r="BB139" s="245" t="str">
        <f t="shared" si="125"/>
        <v/>
      </c>
      <c r="BC139" s="245" t="str">
        <f t="shared" si="125"/>
        <v/>
      </c>
      <c r="BD139" s="245" t="str">
        <f t="shared" si="125"/>
        <v/>
      </c>
      <c r="BE139" s="245" t="str">
        <f t="shared" si="125"/>
        <v/>
      </c>
      <c r="BF139" s="245" t="str">
        <f t="shared" si="125"/>
        <v/>
      </c>
      <c r="BG139" s="245" t="str">
        <f t="shared" si="125"/>
        <v/>
      </c>
      <c r="BH139" s="245" t="str">
        <f t="shared" si="125"/>
        <v/>
      </c>
      <c r="BI139" s="245" t="str">
        <f t="shared" si="125"/>
        <v/>
      </c>
      <c r="BJ139" s="245" t="str">
        <f t="shared" si="125"/>
        <v/>
      </c>
      <c r="BK139" s="245" t="str">
        <f t="shared" si="125"/>
        <v/>
      </c>
      <c r="BL139" s="245" t="str">
        <f t="shared" si="125"/>
        <v/>
      </c>
      <c r="BM139" s="245" t="str">
        <f t="shared" si="125"/>
        <v/>
      </c>
      <c r="BN139" s="245" t="str">
        <f t="shared" si="125"/>
        <v/>
      </c>
      <c r="BO139" s="245" t="str">
        <f t="shared" si="125"/>
        <v/>
      </c>
      <c r="BP139" s="245" t="str">
        <f t="shared" si="125"/>
        <v/>
      </c>
      <c r="BQ139" s="245" t="str">
        <f t="shared" si="125"/>
        <v/>
      </c>
      <c r="BR139" s="245" t="str">
        <f t="shared" si="125"/>
        <v/>
      </c>
      <c r="BS139" s="245" t="str">
        <f t="shared" si="125"/>
        <v/>
      </c>
      <c r="BT139" s="245" t="str">
        <f t="shared" si="125"/>
        <v/>
      </c>
      <c r="BU139" s="245" t="str">
        <f t="shared" si="125"/>
        <v/>
      </c>
      <c r="BV139" s="246">
        <f t="shared" si="119"/>
        <v>0</v>
      </c>
      <c r="BW139" s="246">
        <f t="shared" si="99"/>
        <v>0</v>
      </c>
      <c r="BX139" s="246">
        <f t="shared" si="99"/>
        <v>0</v>
      </c>
      <c r="BY139" s="246">
        <f t="shared" si="99"/>
        <v>0</v>
      </c>
      <c r="BZ139" s="246">
        <f t="shared" si="99"/>
        <v>0</v>
      </c>
      <c r="CA139" s="246" t="e">
        <f>CA138+CA137</f>
        <v>#REF!</v>
      </c>
      <c r="CB139" s="246">
        <f t="shared" si="61"/>
        <v>0</v>
      </c>
      <c r="CD139" s="246" t="e">
        <f t="shared" si="112"/>
        <v>#REF!</v>
      </c>
      <c r="CE139" s="52"/>
      <c r="CF139" s="52"/>
      <c r="CG139" s="52"/>
      <c r="CM139" s="239"/>
      <c r="CN139" s="239"/>
      <c r="CO139" s="239"/>
      <c r="CP139" s="239"/>
      <c r="CQ139" s="239"/>
      <c r="CR139" s="240">
        <f t="shared" si="113"/>
        <v>0</v>
      </c>
      <c r="CS139" s="240">
        <f t="shared" si="114"/>
        <v>0</v>
      </c>
      <c r="CT139" s="240">
        <f t="shared" si="115"/>
        <v>0</v>
      </c>
      <c r="CU139" s="240">
        <f t="shared" si="63"/>
        <v>0</v>
      </c>
      <c r="CV139" s="240">
        <f t="shared" si="64"/>
        <v>0</v>
      </c>
    </row>
    <row r="140" spans="1:100" hidden="1" outlineLevel="1">
      <c r="A140" s="63">
        <v>41</v>
      </c>
      <c r="B140" s="241">
        <f t="shared" si="91"/>
        <v>0</v>
      </c>
      <c r="C140" s="241" t="str">
        <f t="shared" si="91"/>
        <v/>
      </c>
      <c r="D140" s="241">
        <f t="shared" si="123"/>
        <v>0</v>
      </c>
      <c r="E140" s="241" t="str">
        <f t="shared" si="123"/>
        <v/>
      </c>
      <c r="F140" s="242">
        <f t="shared" si="123"/>
        <v>0</v>
      </c>
      <c r="G140" s="241"/>
      <c r="H140" s="243">
        <f t="shared" si="124"/>
        <v>0</v>
      </c>
      <c r="I140" s="243">
        <f t="shared" si="124"/>
        <v>0</v>
      </c>
      <c r="J140" s="244">
        <f t="shared" si="124"/>
        <v>0</v>
      </c>
      <c r="K140" s="241">
        <f t="shared" si="124"/>
        <v>0</v>
      </c>
      <c r="L140" s="73" t="str">
        <f t="shared" si="124"/>
        <v/>
      </c>
      <c r="M140" s="245" t="str">
        <f t="shared" si="117"/>
        <v/>
      </c>
      <c r="N140" s="245" t="str">
        <f t="shared" si="125"/>
        <v/>
      </c>
      <c r="O140" s="245" t="str">
        <f t="shared" si="125"/>
        <v/>
      </c>
      <c r="P140" s="245" t="str">
        <f t="shared" si="125"/>
        <v/>
      </c>
      <c r="Q140" s="245" t="str">
        <f t="shared" si="125"/>
        <v/>
      </c>
      <c r="R140" s="245" t="str">
        <f t="shared" si="125"/>
        <v/>
      </c>
      <c r="S140" s="245" t="str">
        <f t="shared" si="125"/>
        <v/>
      </c>
      <c r="T140" s="245" t="str">
        <f t="shared" si="125"/>
        <v/>
      </c>
      <c r="U140" s="245" t="str">
        <f t="shared" si="125"/>
        <v/>
      </c>
      <c r="V140" s="245" t="str">
        <f t="shared" si="125"/>
        <v/>
      </c>
      <c r="W140" s="245" t="str">
        <f t="shared" si="125"/>
        <v/>
      </c>
      <c r="X140" s="245" t="str">
        <f t="shared" si="125"/>
        <v/>
      </c>
      <c r="Y140" s="245" t="str">
        <f t="shared" si="125"/>
        <v/>
      </c>
      <c r="Z140" s="245" t="str">
        <f t="shared" si="125"/>
        <v/>
      </c>
      <c r="AA140" s="245" t="str">
        <f t="shared" si="125"/>
        <v/>
      </c>
      <c r="AB140" s="245" t="str">
        <f t="shared" si="125"/>
        <v/>
      </c>
      <c r="AC140" s="245" t="str">
        <f t="shared" si="125"/>
        <v/>
      </c>
      <c r="AD140" s="245" t="str">
        <f t="shared" si="125"/>
        <v/>
      </c>
      <c r="AE140" s="245" t="str">
        <f t="shared" si="125"/>
        <v/>
      </c>
      <c r="AF140" s="245" t="str">
        <f t="shared" si="125"/>
        <v/>
      </c>
      <c r="AG140" s="245" t="str">
        <f t="shared" si="125"/>
        <v/>
      </c>
      <c r="AH140" s="245" t="str">
        <f t="shared" si="125"/>
        <v/>
      </c>
      <c r="AI140" s="245" t="str">
        <f t="shared" si="125"/>
        <v/>
      </c>
      <c r="AJ140" s="245" t="str">
        <f t="shared" si="125"/>
        <v/>
      </c>
      <c r="AK140" s="245" t="str">
        <f t="shared" si="125"/>
        <v/>
      </c>
      <c r="AL140" s="245" t="str">
        <f t="shared" si="125"/>
        <v/>
      </c>
      <c r="AM140" s="245" t="str">
        <f t="shared" si="125"/>
        <v/>
      </c>
      <c r="AN140" s="245" t="str">
        <f t="shared" si="125"/>
        <v/>
      </c>
      <c r="AO140" s="245" t="str">
        <f t="shared" si="125"/>
        <v/>
      </c>
      <c r="AP140" s="245" t="str">
        <f t="shared" si="125"/>
        <v/>
      </c>
      <c r="AQ140" s="245" t="str">
        <f t="shared" si="125"/>
        <v/>
      </c>
      <c r="AR140" s="245" t="str">
        <f t="shared" si="125"/>
        <v/>
      </c>
      <c r="AS140" s="245" t="str">
        <f t="shared" si="125"/>
        <v/>
      </c>
      <c r="AT140" s="245" t="str">
        <f t="shared" si="125"/>
        <v/>
      </c>
      <c r="AU140" s="245" t="str">
        <f t="shared" si="125"/>
        <v/>
      </c>
      <c r="AV140" s="245" t="str">
        <f t="shared" si="125"/>
        <v/>
      </c>
      <c r="AW140" s="245" t="str">
        <f t="shared" si="125"/>
        <v/>
      </c>
      <c r="AX140" s="245" t="str">
        <f t="shared" si="125"/>
        <v/>
      </c>
      <c r="AY140" s="245" t="str">
        <f t="shared" si="125"/>
        <v/>
      </c>
      <c r="AZ140" s="245" t="str">
        <f t="shared" si="125"/>
        <v/>
      </c>
      <c r="BA140" s="245" t="str">
        <f t="shared" si="125"/>
        <v/>
      </c>
      <c r="BB140" s="245" t="str">
        <f t="shared" si="125"/>
        <v/>
      </c>
      <c r="BC140" s="245" t="str">
        <f t="shared" si="125"/>
        <v/>
      </c>
      <c r="BD140" s="245" t="str">
        <f t="shared" si="125"/>
        <v/>
      </c>
      <c r="BE140" s="245" t="str">
        <f t="shared" si="125"/>
        <v/>
      </c>
      <c r="BF140" s="245" t="str">
        <f t="shared" si="125"/>
        <v/>
      </c>
      <c r="BG140" s="245" t="str">
        <f t="shared" si="125"/>
        <v/>
      </c>
      <c r="BH140" s="245" t="str">
        <f t="shared" si="125"/>
        <v/>
      </c>
      <c r="BI140" s="245" t="str">
        <f t="shared" si="125"/>
        <v/>
      </c>
      <c r="BJ140" s="245" t="str">
        <f t="shared" si="125"/>
        <v/>
      </c>
      <c r="BK140" s="245" t="str">
        <f t="shared" si="125"/>
        <v/>
      </c>
      <c r="BL140" s="245" t="str">
        <f t="shared" si="125"/>
        <v/>
      </c>
      <c r="BM140" s="245" t="str">
        <f t="shared" si="125"/>
        <v/>
      </c>
      <c r="BN140" s="245" t="str">
        <f t="shared" si="125"/>
        <v/>
      </c>
      <c r="BO140" s="245" t="str">
        <f t="shared" si="125"/>
        <v/>
      </c>
      <c r="BP140" s="245" t="str">
        <f t="shared" si="125"/>
        <v/>
      </c>
      <c r="BQ140" s="245" t="str">
        <f t="shared" si="125"/>
        <v/>
      </c>
      <c r="BR140" s="245" t="str">
        <f t="shared" si="125"/>
        <v/>
      </c>
      <c r="BS140" s="245" t="str">
        <f t="shared" si="125"/>
        <v/>
      </c>
      <c r="BT140" s="245" t="str">
        <f t="shared" si="125"/>
        <v/>
      </c>
      <c r="BU140" s="245" t="str">
        <f t="shared" si="125"/>
        <v/>
      </c>
      <c r="BV140" s="246">
        <f t="shared" si="119"/>
        <v>0</v>
      </c>
      <c r="BW140" s="246">
        <f t="shared" si="99"/>
        <v>0</v>
      </c>
      <c r="BX140" s="246">
        <f t="shared" si="99"/>
        <v>0</v>
      </c>
      <c r="BY140" s="246">
        <f t="shared" si="99"/>
        <v>0</v>
      </c>
      <c r="BZ140" s="246">
        <f t="shared" si="99"/>
        <v>0</v>
      </c>
      <c r="CA140" s="246">
        <f t="shared" si="99"/>
        <v>0</v>
      </c>
      <c r="CB140" s="246">
        <f t="shared" si="61"/>
        <v>0</v>
      </c>
      <c r="CD140" s="246">
        <f t="shared" ref="CD140:CD179" si="126">SUM(BW140:CB140)</f>
        <v>0</v>
      </c>
      <c r="CE140" s="52"/>
      <c r="CF140" s="52"/>
      <c r="CG140" s="52"/>
      <c r="CM140" s="239"/>
      <c r="CN140" s="239"/>
      <c r="CO140" s="239"/>
      <c r="CP140" s="239"/>
      <c r="CQ140" s="239"/>
      <c r="CR140" s="240">
        <f t="shared" si="113"/>
        <v>0</v>
      </c>
      <c r="CS140" s="240">
        <f t="shared" si="114"/>
        <v>0</v>
      </c>
      <c r="CT140" s="240">
        <f t="shared" si="115"/>
        <v>0</v>
      </c>
      <c r="CU140" s="240">
        <f t="shared" si="63"/>
        <v>0</v>
      </c>
      <c r="CV140" s="240">
        <f t="shared" si="64"/>
        <v>0</v>
      </c>
    </row>
    <row r="141" spans="1:100" hidden="1" outlineLevel="1">
      <c r="A141" s="63">
        <v>42</v>
      </c>
      <c r="B141" s="241">
        <f t="shared" si="91"/>
        <v>0</v>
      </c>
      <c r="C141" s="241" t="str">
        <f t="shared" si="91"/>
        <v/>
      </c>
      <c r="D141" s="241">
        <f t="shared" si="123"/>
        <v>0</v>
      </c>
      <c r="E141" s="241" t="str">
        <f t="shared" si="123"/>
        <v/>
      </c>
      <c r="F141" s="242">
        <f t="shared" si="123"/>
        <v>0</v>
      </c>
      <c r="G141" s="241"/>
      <c r="H141" s="243">
        <f t="shared" si="124"/>
        <v>0</v>
      </c>
      <c r="I141" s="243">
        <f t="shared" si="124"/>
        <v>0</v>
      </c>
      <c r="J141" s="244">
        <f t="shared" si="124"/>
        <v>0</v>
      </c>
      <c r="K141" s="241">
        <f t="shared" si="124"/>
        <v>0</v>
      </c>
      <c r="L141" s="73" t="str">
        <f t="shared" si="124"/>
        <v/>
      </c>
      <c r="M141" s="245" t="str">
        <f t="shared" si="117"/>
        <v/>
      </c>
      <c r="N141" s="245" t="str">
        <f t="shared" si="125"/>
        <v/>
      </c>
      <c r="O141" s="245" t="str">
        <f t="shared" si="125"/>
        <v/>
      </c>
      <c r="P141" s="245" t="str">
        <f t="shared" si="125"/>
        <v/>
      </c>
      <c r="Q141" s="245" t="str">
        <f t="shared" si="125"/>
        <v/>
      </c>
      <c r="R141" s="245" t="str">
        <f t="shared" si="125"/>
        <v/>
      </c>
      <c r="S141" s="245" t="str">
        <f t="shared" si="125"/>
        <v/>
      </c>
      <c r="T141" s="245" t="str">
        <f t="shared" si="125"/>
        <v/>
      </c>
      <c r="U141" s="245" t="str">
        <f t="shared" si="125"/>
        <v/>
      </c>
      <c r="V141" s="245" t="str">
        <f t="shared" si="125"/>
        <v/>
      </c>
      <c r="W141" s="245" t="str">
        <f t="shared" si="125"/>
        <v/>
      </c>
      <c r="X141" s="245" t="str">
        <f t="shared" si="125"/>
        <v/>
      </c>
      <c r="Y141" s="245" t="str">
        <f t="shared" si="125"/>
        <v/>
      </c>
      <c r="Z141" s="245" t="str">
        <f t="shared" si="125"/>
        <v/>
      </c>
      <c r="AA141" s="245" t="str">
        <f t="shared" si="125"/>
        <v/>
      </c>
      <c r="AB141" s="245" t="str">
        <f t="shared" si="125"/>
        <v/>
      </c>
      <c r="AC141" s="245" t="str">
        <f t="shared" si="125"/>
        <v/>
      </c>
      <c r="AD141" s="245" t="str">
        <f t="shared" si="125"/>
        <v/>
      </c>
      <c r="AE141" s="245" t="str">
        <f t="shared" si="125"/>
        <v/>
      </c>
      <c r="AF141" s="245" t="str">
        <f t="shared" si="125"/>
        <v/>
      </c>
      <c r="AG141" s="245" t="str">
        <f t="shared" si="125"/>
        <v/>
      </c>
      <c r="AH141" s="245" t="str">
        <f t="shared" si="125"/>
        <v/>
      </c>
      <c r="AI141" s="245" t="str">
        <f t="shared" si="125"/>
        <v/>
      </c>
      <c r="AJ141" s="245" t="str">
        <f t="shared" si="125"/>
        <v/>
      </c>
      <c r="AK141" s="245" t="str">
        <f t="shared" si="125"/>
        <v/>
      </c>
      <c r="AL141" s="245" t="str">
        <f t="shared" si="125"/>
        <v/>
      </c>
      <c r="AM141" s="245" t="str">
        <f t="shared" si="125"/>
        <v/>
      </c>
      <c r="AN141" s="245" t="str">
        <f t="shared" si="125"/>
        <v/>
      </c>
      <c r="AO141" s="245" t="str">
        <f t="shared" si="125"/>
        <v/>
      </c>
      <c r="AP141" s="245" t="str">
        <f t="shared" si="125"/>
        <v/>
      </c>
      <c r="AQ141" s="245" t="str">
        <f t="shared" si="125"/>
        <v/>
      </c>
      <c r="AR141" s="245" t="str">
        <f t="shared" si="125"/>
        <v/>
      </c>
      <c r="AS141" s="245" t="str">
        <f t="shared" si="125"/>
        <v/>
      </c>
      <c r="AT141" s="245" t="str">
        <f t="shared" si="125"/>
        <v/>
      </c>
      <c r="AU141" s="245" t="str">
        <f t="shared" si="125"/>
        <v/>
      </c>
      <c r="AV141" s="245" t="str">
        <f t="shared" si="125"/>
        <v/>
      </c>
      <c r="AW141" s="245" t="str">
        <f t="shared" si="125"/>
        <v/>
      </c>
      <c r="AX141" s="245" t="str">
        <f t="shared" si="125"/>
        <v/>
      </c>
      <c r="AY141" s="245" t="str">
        <f t="shared" si="125"/>
        <v/>
      </c>
      <c r="AZ141" s="245" t="str">
        <f t="shared" si="125"/>
        <v/>
      </c>
      <c r="BA141" s="245" t="str">
        <f t="shared" si="125"/>
        <v/>
      </c>
      <c r="BB141" s="245" t="str">
        <f t="shared" si="125"/>
        <v/>
      </c>
      <c r="BC141" s="245" t="str">
        <f t="shared" si="125"/>
        <v/>
      </c>
      <c r="BD141" s="245" t="str">
        <f t="shared" si="125"/>
        <v/>
      </c>
      <c r="BE141" s="245" t="str">
        <f t="shared" si="125"/>
        <v/>
      </c>
      <c r="BF141" s="245" t="str">
        <f t="shared" si="125"/>
        <v/>
      </c>
      <c r="BG141" s="245" t="str">
        <f t="shared" si="125"/>
        <v/>
      </c>
      <c r="BH141" s="245" t="str">
        <f t="shared" si="125"/>
        <v/>
      </c>
      <c r="BI141" s="245" t="str">
        <f t="shared" si="125"/>
        <v/>
      </c>
      <c r="BJ141" s="245" t="str">
        <f t="shared" si="125"/>
        <v/>
      </c>
      <c r="BK141" s="245" t="str">
        <f t="shared" si="125"/>
        <v/>
      </c>
      <c r="BL141" s="245" t="str">
        <f t="shared" si="125"/>
        <v/>
      </c>
      <c r="BM141" s="245" t="str">
        <f t="shared" si="125"/>
        <v/>
      </c>
      <c r="BN141" s="245" t="str">
        <f t="shared" si="125"/>
        <v/>
      </c>
      <c r="BO141" s="245" t="str">
        <f t="shared" si="125"/>
        <v/>
      </c>
      <c r="BP141" s="245" t="str">
        <f t="shared" si="125"/>
        <v/>
      </c>
      <c r="BQ141" s="245" t="str">
        <f t="shared" si="125"/>
        <v/>
      </c>
      <c r="BR141" s="245" t="str">
        <f t="shared" si="125"/>
        <v/>
      </c>
      <c r="BS141" s="245" t="str">
        <f t="shared" si="125"/>
        <v/>
      </c>
      <c r="BT141" s="245" t="str">
        <f t="shared" si="125"/>
        <v/>
      </c>
      <c r="BU141" s="245" t="str">
        <f t="shared" si="125"/>
        <v/>
      </c>
      <c r="BV141" s="246">
        <f t="shared" si="119"/>
        <v>0</v>
      </c>
      <c r="BW141" s="246">
        <f t="shared" ref="BW141:CA160" si="127">SUMPRODUCT(  N( $M$98:$BU$98 &gt;= BW$98), N( $M$99:$BU$99 &lt;= BW$99 ), $M141:$BU141 )</f>
        <v>0</v>
      </c>
      <c r="BX141" s="246">
        <f t="shared" si="127"/>
        <v>0</v>
      </c>
      <c r="BY141" s="246">
        <f t="shared" si="127"/>
        <v>0</v>
      </c>
      <c r="BZ141" s="246">
        <f t="shared" si="127"/>
        <v>0</v>
      </c>
      <c r="CA141" s="246">
        <f t="shared" si="127"/>
        <v>0</v>
      </c>
      <c r="CB141" s="246">
        <f t="shared" si="61"/>
        <v>0</v>
      </c>
      <c r="CD141" s="246">
        <f t="shared" si="126"/>
        <v>0</v>
      </c>
      <c r="CE141" s="52"/>
      <c r="CF141" s="52"/>
      <c r="CG141" s="52"/>
      <c r="CM141" s="239"/>
      <c r="CN141" s="239"/>
      <c r="CO141" s="239"/>
      <c r="CP141" s="239"/>
      <c r="CQ141" s="239"/>
      <c r="CR141" s="240">
        <f t="shared" si="113"/>
        <v>0</v>
      </c>
      <c r="CS141" s="240">
        <f t="shared" si="114"/>
        <v>0</v>
      </c>
      <c r="CT141" s="240">
        <f t="shared" si="115"/>
        <v>0</v>
      </c>
      <c r="CU141" s="240">
        <f t="shared" si="63"/>
        <v>0</v>
      </c>
      <c r="CV141" s="240">
        <f t="shared" si="64"/>
        <v>0</v>
      </c>
    </row>
    <row r="142" spans="1:100" hidden="1" outlineLevel="1">
      <c r="A142" s="63">
        <v>43</v>
      </c>
      <c r="B142" s="241">
        <f t="shared" si="91"/>
        <v>0</v>
      </c>
      <c r="C142" s="241" t="str">
        <f t="shared" si="91"/>
        <v/>
      </c>
      <c r="D142" s="241">
        <f t="shared" si="123"/>
        <v>0</v>
      </c>
      <c r="E142" s="241" t="str">
        <f t="shared" si="123"/>
        <v/>
      </c>
      <c r="F142" s="242">
        <f t="shared" si="123"/>
        <v>0</v>
      </c>
      <c r="G142" s="241"/>
      <c r="H142" s="243">
        <f t="shared" si="124"/>
        <v>0</v>
      </c>
      <c r="I142" s="243">
        <f t="shared" si="124"/>
        <v>0</v>
      </c>
      <c r="J142" s="244">
        <f t="shared" si="124"/>
        <v>0</v>
      </c>
      <c r="K142" s="241">
        <f t="shared" si="124"/>
        <v>0</v>
      </c>
      <c r="L142" s="73" t="str">
        <f t="shared" si="124"/>
        <v/>
      </c>
      <c r="M142" s="245" t="str">
        <f t="shared" si="117"/>
        <v/>
      </c>
      <c r="N142" s="245" t="str">
        <f t="shared" si="125"/>
        <v/>
      </c>
      <c r="O142" s="245" t="str">
        <f t="shared" si="125"/>
        <v/>
      </c>
      <c r="P142" s="245" t="str">
        <f t="shared" si="125"/>
        <v/>
      </c>
      <c r="Q142" s="245" t="str">
        <f t="shared" si="125"/>
        <v/>
      </c>
      <c r="R142" s="245" t="str">
        <f t="shared" si="125"/>
        <v/>
      </c>
      <c r="S142" s="245" t="str">
        <f t="shared" si="125"/>
        <v/>
      </c>
      <c r="T142" s="245" t="str">
        <f t="shared" si="125"/>
        <v/>
      </c>
      <c r="U142" s="245" t="str">
        <f t="shared" si="125"/>
        <v/>
      </c>
      <c r="V142" s="245" t="str">
        <f t="shared" si="125"/>
        <v/>
      </c>
      <c r="W142" s="245" t="str">
        <f t="shared" si="125"/>
        <v/>
      </c>
      <c r="X142" s="245" t="str">
        <f t="shared" si="125"/>
        <v/>
      </c>
      <c r="Y142" s="245" t="str">
        <f t="shared" si="125"/>
        <v/>
      </c>
      <c r="Z142" s="245" t="str">
        <f t="shared" si="125"/>
        <v/>
      </c>
      <c r="AA142" s="245" t="str">
        <f t="shared" si="125"/>
        <v/>
      </c>
      <c r="AB142" s="245" t="str">
        <f t="shared" si="125"/>
        <v/>
      </c>
      <c r="AC142" s="245" t="str">
        <f t="shared" si="125"/>
        <v/>
      </c>
      <c r="AD142" s="245" t="str">
        <f t="shared" si="125"/>
        <v/>
      </c>
      <c r="AE142" s="245" t="str">
        <f t="shared" si="125"/>
        <v/>
      </c>
      <c r="AF142" s="245" t="str">
        <f t="shared" si="125"/>
        <v/>
      </c>
      <c r="AG142" s="245" t="str">
        <f t="shared" si="125"/>
        <v/>
      </c>
      <c r="AH142" s="245" t="str">
        <f t="shared" si="125"/>
        <v/>
      </c>
      <c r="AI142" s="245" t="str">
        <f t="shared" si="125"/>
        <v/>
      </c>
      <c r="AJ142" s="245" t="str">
        <f t="shared" si="125"/>
        <v/>
      </c>
      <c r="AK142" s="245" t="str">
        <f t="shared" si="125"/>
        <v/>
      </c>
      <c r="AL142" s="245" t="str">
        <f t="shared" si="125"/>
        <v/>
      </c>
      <c r="AM142" s="245" t="str">
        <f t="shared" si="125"/>
        <v/>
      </c>
      <c r="AN142" s="245" t="str">
        <f t="shared" si="125"/>
        <v/>
      </c>
      <c r="AO142" s="245" t="str">
        <f t="shared" si="125"/>
        <v/>
      </c>
      <c r="AP142" s="245" t="str">
        <f t="shared" si="125"/>
        <v/>
      </c>
      <c r="AQ142" s="245" t="str">
        <f t="shared" si="125"/>
        <v/>
      </c>
      <c r="AR142" s="245" t="str">
        <f t="shared" si="125"/>
        <v/>
      </c>
      <c r="AS142" s="245" t="str">
        <f t="shared" si="125"/>
        <v/>
      </c>
      <c r="AT142" s="245" t="str">
        <f t="shared" si="125"/>
        <v/>
      </c>
      <c r="AU142" s="245" t="str">
        <f t="shared" si="125"/>
        <v/>
      </c>
      <c r="AV142" s="245" t="str">
        <f t="shared" si="125"/>
        <v/>
      </c>
      <c r="AW142" s="245" t="str">
        <f t="shared" si="125"/>
        <v/>
      </c>
      <c r="AX142" s="245" t="str">
        <f t="shared" si="125"/>
        <v/>
      </c>
      <c r="AY142" s="245" t="str">
        <f t="shared" si="125"/>
        <v/>
      </c>
      <c r="AZ142" s="245" t="str">
        <f t="shared" si="125"/>
        <v/>
      </c>
      <c r="BA142" s="245" t="str">
        <f t="shared" si="125"/>
        <v/>
      </c>
      <c r="BB142" s="245" t="str">
        <f t="shared" si="125"/>
        <v/>
      </c>
      <c r="BC142" s="245" t="str">
        <f t="shared" si="125"/>
        <v/>
      </c>
      <c r="BD142" s="245" t="str">
        <f t="shared" si="125"/>
        <v/>
      </c>
      <c r="BE142" s="245" t="str">
        <f t="shared" si="125"/>
        <v/>
      </c>
      <c r="BF142" s="245" t="str">
        <f t="shared" si="125"/>
        <v/>
      </c>
      <c r="BG142" s="245" t="str">
        <f t="shared" ref="N142:BU146" si="128">IFERROR((BG50*$L50),"")</f>
        <v/>
      </c>
      <c r="BH142" s="245" t="str">
        <f t="shared" si="128"/>
        <v/>
      </c>
      <c r="BI142" s="245" t="str">
        <f t="shared" si="128"/>
        <v/>
      </c>
      <c r="BJ142" s="245" t="str">
        <f t="shared" si="128"/>
        <v/>
      </c>
      <c r="BK142" s="245" t="str">
        <f t="shared" si="128"/>
        <v/>
      </c>
      <c r="BL142" s="245" t="str">
        <f t="shared" si="128"/>
        <v/>
      </c>
      <c r="BM142" s="245" t="str">
        <f t="shared" si="128"/>
        <v/>
      </c>
      <c r="BN142" s="245" t="str">
        <f t="shared" si="128"/>
        <v/>
      </c>
      <c r="BO142" s="245" t="str">
        <f t="shared" si="128"/>
        <v/>
      </c>
      <c r="BP142" s="245" t="str">
        <f t="shared" si="128"/>
        <v/>
      </c>
      <c r="BQ142" s="245" t="str">
        <f t="shared" si="128"/>
        <v/>
      </c>
      <c r="BR142" s="245" t="str">
        <f t="shared" si="128"/>
        <v/>
      </c>
      <c r="BS142" s="245" t="str">
        <f t="shared" si="128"/>
        <v/>
      </c>
      <c r="BT142" s="245" t="str">
        <f t="shared" si="128"/>
        <v/>
      </c>
      <c r="BU142" s="245" t="str">
        <f t="shared" si="128"/>
        <v/>
      </c>
      <c r="BV142" s="246">
        <f t="shared" si="119"/>
        <v>0</v>
      </c>
      <c r="BW142" s="246">
        <f t="shared" si="127"/>
        <v>0</v>
      </c>
      <c r="BX142" s="246">
        <f t="shared" si="127"/>
        <v>0</v>
      </c>
      <c r="BY142" s="246">
        <f t="shared" si="127"/>
        <v>0</v>
      </c>
      <c r="BZ142" s="246">
        <f t="shared" si="127"/>
        <v>0</v>
      </c>
      <c r="CA142" s="246">
        <f t="shared" si="127"/>
        <v>0</v>
      </c>
      <c r="CB142" s="246">
        <f t="shared" si="61"/>
        <v>0</v>
      </c>
      <c r="CD142" s="246">
        <f t="shared" si="126"/>
        <v>0</v>
      </c>
      <c r="CE142" s="52"/>
      <c r="CF142" s="52"/>
      <c r="CG142" s="52"/>
      <c r="CM142" s="239"/>
      <c r="CN142" s="239"/>
      <c r="CO142" s="239"/>
      <c r="CP142" s="239"/>
      <c r="CQ142" s="239"/>
      <c r="CR142" s="240">
        <f t="shared" si="113"/>
        <v>0</v>
      </c>
      <c r="CS142" s="240">
        <f t="shared" si="114"/>
        <v>0</v>
      </c>
      <c r="CT142" s="240">
        <f t="shared" si="115"/>
        <v>0</v>
      </c>
      <c r="CU142" s="240">
        <f t="shared" si="63"/>
        <v>0</v>
      </c>
      <c r="CV142" s="240">
        <f t="shared" si="64"/>
        <v>0</v>
      </c>
    </row>
    <row r="143" spans="1:100" hidden="1" outlineLevel="1">
      <c r="A143" s="63">
        <v>44</v>
      </c>
      <c r="B143" s="241">
        <f t="shared" si="91"/>
        <v>0</v>
      </c>
      <c r="C143" s="241" t="str">
        <f t="shared" si="91"/>
        <v/>
      </c>
      <c r="D143" s="241">
        <f t="shared" si="123"/>
        <v>0</v>
      </c>
      <c r="E143" s="241" t="str">
        <f t="shared" si="123"/>
        <v/>
      </c>
      <c r="F143" s="242">
        <f t="shared" si="123"/>
        <v>0</v>
      </c>
      <c r="G143" s="241"/>
      <c r="H143" s="243">
        <f t="shared" si="124"/>
        <v>0</v>
      </c>
      <c r="I143" s="243">
        <f t="shared" si="124"/>
        <v>0</v>
      </c>
      <c r="J143" s="244">
        <f t="shared" si="124"/>
        <v>0</v>
      </c>
      <c r="K143" s="241">
        <f t="shared" si="124"/>
        <v>0</v>
      </c>
      <c r="L143" s="73" t="str">
        <f t="shared" si="124"/>
        <v/>
      </c>
      <c r="M143" s="245" t="str">
        <f t="shared" si="117"/>
        <v/>
      </c>
      <c r="N143" s="245" t="str">
        <f t="shared" si="128"/>
        <v/>
      </c>
      <c r="O143" s="245" t="str">
        <f t="shared" si="128"/>
        <v/>
      </c>
      <c r="P143" s="245" t="str">
        <f t="shared" si="128"/>
        <v/>
      </c>
      <c r="Q143" s="245" t="str">
        <f t="shared" si="128"/>
        <v/>
      </c>
      <c r="R143" s="245" t="str">
        <f t="shared" si="128"/>
        <v/>
      </c>
      <c r="S143" s="245" t="str">
        <f t="shared" si="128"/>
        <v/>
      </c>
      <c r="T143" s="245" t="str">
        <f t="shared" si="128"/>
        <v/>
      </c>
      <c r="U143" s="245" t="str">
        <f t="shared" si="128"/>
        <v/>
      </c>
      <c r="V143" s="245" t="str">
        <f t="shared" si="128"/>
        <v/>
      </c>
      <c r="W143" s="245" t="str">
        <f t="shared" si="128"/>
        <v/>
      </c>
      <c r="X143" s="245" t="str">
        <f t="shared" si="128"/>
        <v/>
      </c>
      <c r="Y143" s="245" t="str">
        <f t="shared" si="128"/>
        <v/>
      </c>
      <c r="Z143" s="245" t="str">
        <f t="shared" si="128"/>
        <v/>
      </c>
      <c r="AA143" s="245" t="str">
        <f t="shared" si="128"/>
        <v/>
      </c>
      <c r="AB143" s="245" t="str">
        <f t="shared" si="128"/>
        <v/>
      </c>
      <c r="AC143" s="245" t="str">
        <f t="shared" si="128"/>
        <v/>
      </c>
      <c r="AD143" s="245" t="str">
        <f t="shared" si="128"/>
        <v/>
      </c>
      <c r="AE143" s="245" t="str">
        <f t="shared" si="128"/>
        <v/>
      </c>
      <c r="AF143" s="245" t="str">
        <f t="shared" si="128"/>
        <v/>
      </c>
      <c r="AG143" s="245" t="str">
        <f t="shared" si="128"/>
        <v/>
      </c>
      <c r="AH143" s="245" t="str">
        <f t="shared" si="128"/>
        <v/>
      </c>
      <c r="AI143" s="245" t="str">
        <f t="shared" si="128"/>
        <v/>
      </c>
      <c r="AJ143" s="245" t="str">
        <f t="shared" si="128"/>
        <v/>
      </c>
      <c r="AK143" s="245" t="str">
        <f t="shared" si="128"/>
        <v/>
      </c>
      <c r="AL143" s="245" t="str">
        <f t="shared" si="128"/>
        <v/>
      </c>
      <c r="AM143" s="245" t="str">
        <f t="shared" si="128"/>
        <v/>
      </c>
      <c r="AN143" s="245" t="str">
        <f t="shared" si="128"/>
        <v/>
      </c>
      <c r="AO143" s="245" t="str">
        <f t="shared" si="128"/>
        <v/>
      </c>
      <c r="AP143" s="245" t="str">
        <f t="shared" si="128"/>
        <v/>
      </c>
      <c r="AQ143" s="245" t="str">
        <f t="shared" si="128"/>
        <v/>
      </c>
      <c r="AR143" s="245" t="str">
        <f t="shared" si="128"/>
        <v/>
      </c>
      <c r="AS143" s="245" t="str">
        <f t="shared" si="128"/>
        <v/>
      </c>
      <c r="AT143" s="245" t="str">
        <f t="shared" si="128"/>
        <v/>
      </c>
      <c r="AU143" s="245" t="str">
        <f t="shared" si="128"/>
        <v/>
      </c>
      <c r="AV143" s="245" t="str">
        <f t="shared" si="128"/>
        <v/>
      </c>
      <c r="AW143" s="245" t="str">
        <f t="shared" si="128"/>
        <v/>
      </c>
      <c r="AX143" s="245" t="str">
        <f t="shared" si="128"/>
        <v/>
      </c>
      <c r="AY143" s="245" t="str">
        <f t="shared" si="128"/>
        <v/>
      </c>
      <c r="AZ143" s="245" t="str">
        <f t="shared" si="128"/>
        <v/>
      </c>
      <c r="BA143" s="245" t="str">
        <f t="shared" si="128"/>
        <v/>
      </c>
      <c r="BB143" s="245" t="str">
        <f t="shared" si="128"/>
        <v/>
      </c>
      <c r="BC143" s="245" t="str">
        <f t="shared" si="128"/>
        <v/>
      </c>
      <c r="BD143" s="245" t="str">
        <f t="shared" si="128"/>
        <v/>
      </c>
      <c r="BE143" s="245" t="str">
        <f t="shared" si="128"/>
        <v/>
      </c>
      <c r="BF143" s="245" t="str">
        <f t="shared" si="128"/>
        <v/>
      </c>
      <c r="BG143" s="245" t="str">
        <f t="shared" si="128"/>
        <v/>
      </c>
      <c r="BH143" s="245" t="str">
        <f t="shared" si="128"/>
        <v/>
      </c>
      <c r="BI143" s="245" t="str">
        <f t="shared" si="128"/>
        <v/>
      </c>
      <c r="BJ143" s="245" t="str">
        <f t="shared" si="128"/>
        <v/>
      </c>
      <c r="BK143" s="245" t="str">
        <f t="shared" si="128"/>
        <v/>
      </c>
      <c r="BL143" s="245" t="str">
        <f t="shared" si="128"/>
        <v/>
      </c>
      <c r="BM143" s="245" t="str">
        <f t="shared" si="128"/>
        <v/>
      </c>
      <c r="BN143" s="245" t="str">
        <f t="shared" si="128"/>
        <v/>
      </c>
      <c r="BO143" s="245" t="str">
        <f t="shared" si="128"/>
        <v/>
      </c>
      <c r="BP143" s="245" t="str">
        <f t="shared" si="128"/>
        <v/>
      </c>
      <c r="BQ143" s="245" t="str">
        <f t="shared" si="128"/>
        <v/>
      </c>
      <c r="BR143" s="245" t="str">
        <f t="shared" si="128"/>
        <v/>
      </c>
      <c r="BS143" s="245" t="str">
        <f t="shared" si="128"/>
        <v/>
      </c>
      <c r="BT143" s="245" t="str">
        <f t="shared" si="128"/>
        <v/>
      </c>
      <c r="BU143" s="245" t="str">
        <f t="shared" si="128"/>
        <v/>
      </c>
      <c r="BV143" s="246">
        <f t="shared" si="119"/>
        <v>0</v>
      </c>
      <c r="BW143" s="246">
        <f t="shared" si="127"/>
        <v>0</v>
      </c>
      <c r="BX143" s="246">
        <f t="shared" si="127"/>
        <v>0</v>
      </c>
      <c r="BY143" s="246">
        <f t="shared" si="127"/>
        <v>0</v>
      </c>
      <c r="BZ143" s="246">
        <f t="shared" si="127"/>
        <v>0</v>
      </c>
      <c r="CA143" s="246">
        <f t="shared" si="127"/>
        <v>0</v>
      </c>
      <c r="CB143" s="246">
        <f t="shared" si="61"/>
        <v>0</v>
      </c>
      <c r="CD143" s="246">
        <f t="shared" si="126"/>
        <v>0</v>
      </c>
      <c r="CE143" s="52"/>
      <c r="CF143" s="52"/>
      <c r="CG143" s="52"/>
      <c r="CM143" s="239"/>
      <c r="CN143" s="239"/>
      <c r="CO143" s="239"/>
      <c r="CP143" s="239"/>
      <c r="CQ143" s="239"/>
      <c r="CR143" s="240">
        <f t="shared" si="113"/>
        <v>0</v>
      </c>
      <c r="CS143" s="240">
        <f t="shared" si="114"/>
        <v>0</v>
      </c>
      <c r="CT143" s="240">
        <f t="shared" si="115"/>
        <v>0</v>
      </c>
      <c r="CU143" s="240">
        <f t="shared" si="63"/>
        <v>0</v>
      </c>
      <c r="CV143" s="240">
        <f t="shared" si="64"/>
        <v>0</v>
      </c>
    </row>
    <row r="144" spans="1:100" hidden="1" outlineLevel="1">
      <c r="A144" s="63">
        <v>45</v>
      </c>
      <c r="B144" s="241">
        <f t="shared" si="91"/>
        <v>0</v>
      </c>
      <c r="C144" s="241" t="str">
        <f t="shared" si="91"/>
        <v/>
      </c>
      <c r="D144" s="241">
        <f t="shared" si="123"/>
        <v>0</v>
      </c>
      <c r="E144" s="241" t="str">
        <f t="shared" si="123"/>
        <v/>
      </c>
      <c r="F144" s="242">
        <f t="shared" si="123"/>
        <v>0</v>
      </c>
      <c r="G144" s="241"/>
      <c r="H144" s="243">
        <f t="shared" si="124"/>
        <v>0</v>
      </c>
      <c r="I144" s="243">
        <f t="shared" si="124"/>
        <v>0</v>
      </c>
      <c r="J144" s="244">
        <f t="shared" si="124"/>
        <v>0</v>
      </c>
      <c r="K144" s="241">
        <f t="shared" si="124"/>
        <v>0</v>
      </c>
      <c r="L144" s="73" t="str">
        <f t="shared" si="124"/>
        <v/>
      </c>
      <c r="M144" s="245" t="str">
        <f t="shared" si="117"/>
        <v/>
      </c>
      <c r="N144" s="245" t="str">
        <f t="shared" si="128"/>
        <v/>
      </c>
      <c r="O144" s="245" t="str">
        <f t="shared" si="128"/>
        <v/>
      </c>
      <c r="P144" s="245" t="str">
        <f t="shared" si="128"/>
        <v/>
      </c>
      <c r="Q144" s="245" t="str">
        <f t="shared" si="128"/>
        <v/>
      </c>
      <c r="R144" s="245" t="str">
        <f t="shared" si="128"/>
        <v/>
      </c>
      <c r="S144" s="245" t="str">
        <f t="shared" si="128"/>
        <v/>
      </c>
      <c r="T144" s="245" t="str">
        <f t="shared" si="128"/>
        <v/>
      </c>
      <c r="U144" s="245" t="str">
        <f t="shared" si="128"/>
        <v/>
      </c>
      <c r="V144" s="245" t="str">
        <f t="shared" si="128"/>
        <v/>
      </c>
      <c r="W144" s="245" t="str">
        <f t="shared" si="128"/>
        <v/>
      </c>
      <c r="X144" s="245" t="str">
        <f t="shared" si="128"/>
        <v/>
      </c>
      <c r="Y144" s="245" t="str">
        <f t="shared" si="128"/>
        <v/>
      </c>
      <c r="Z144" s="245" t="str">
        <f t="shared" si="128"/>
        <v/>
      </c>
      <c r="AA144" s="245" t="str">
        <f t="shared" si="128"/>
        <v/>
      </c>
      <c r="AB144" s="245" t="str">
        <f t="shared" si="128"/>
        <v/>
      </c>
      <c r="AC144" s="245" t="str">
        <f t="shared" si="128"/>
        <v/>
      </c>
      <c r="AD144" s="245" t="str">
        <f t="shared" si="128"/>
        <v/>
      </c>
      <c r="AE144" s="245" t="str">
        <f t="shared" si="128"/>
        <v/>
      </c>
      <c r="AF144" s="245" t="str">
        <f t="shared" si="128"/>
        <v/>
      </c>
      <c r="AG144" s="245" t="str">
        <f t="shared" si="128"/>
        <v/>
      </c>
      <c r="AH144" s="245" t="str">
        <f t="shared" si="128"/>
        <v/>
      </c>
      <c r="AI144" s="245" t="str">
        <f t="shared" si="128"/>
        <v/>
      </c>
      <c r="AJ144" s="245" t="str">
        <f t="shared" si="128"/>
        <v/>
      </c>
      <c r="AK144" s="245" t="str">
        <f t="shared" si="128"/>
        <v/>
      </c>
      <c r="AL144" s="245" t="str">
        <f t="shared" si="128"/>
        <v/>
      </c>
      <c r="AM144" s="245" t="str">
        <f t="shared" si="128"/>
        <v/>
      </c>
      <c r="AN144" s="245" t="str">
        <f t="shared" si="128"/>
        <v/>
      </c>
      <c r="AO144" s="245" t="str">
        <f t="shared" si="128"/>
        <v/>
      </c>
      <c r="AP144" s="245" t="str">
        <f t="shared" si="128"/>
        <v/>
      </c>
      <c r="AQ144" s="245" t="str">
        <f t="shared" si="128"/>
        <v/>
      </c>
      <c r="AR144" s="245" t="str">
        <f t="shared" si="128"/>
        <v/>
      </c>
      <c r="AS144" s="245" t="str">
        <f t="shared" si="128"/>
        <v/>
      </c>
      <c r="AT144" s="245" t="str">
        <f t="shared" si="128"/>
        <v/>
      </c>
      <c r="AU144" s="245" t="str">
        <f t="shared" si="128"/>
        <v/>
      </c>
      <c r="AV144" s="245" t="str">
        <f t="shared" si="128"/>
        <v/>
      </c>
      <c r="AW144" s="245" t="str">
        <f t="shared" si="128"/>
        <v/>
      </c>
      <c r="AX144" s="245" t="str">
        <f t="shared" si="128"/>
        <v/>
      </c>
      <c r="AY144" s="245" t="str">
        <f t="shared" si="128"/>
        <v/>
      </c>
      <c r="AZ144" s="245" t="str">
        <f t="shared" si="128"/>
        <v/>
      </c>
      <c r="BA144" s="245" t="str">
        <f t="shared" si="128"/>
        <v/>
      </c>
      <c r="BB144" s="245" t="str">
        <f t="shared" si="128"/>
        <v/>
      </c>
      <c r="BC144" s="245" t="str">
        <f t="shared" si="128"/>
        <v/>
      </c>
      <c r="BD144" s="245" t="str">
        <f t="shared" si="128"/>
        <v/>
      </c>
      <c r="BE144" s="245" t="str">
        <f t="shared" si="128"/>
        <v/>
      </c>
      <c r="BF144" s="245" t="str">
        <f t="shared" si="128"/>
        <v/>
      </c>
      <c r="BG144" s="245" t="str">
        <f t="shared" si="128"/>
        <v/>
      </c>
      <c r="BH144" s="245" t="str">
        <f t="shared" si="128"/>
        <v/>
      </c>
      <c r="BI144" s="245" t="str">
        <f t="shared" si="128"/>
        <v/>
      </c>
      <c r="BJ144" s="245" t="str">
        <f t="shared" si="128"/>
        <v/>
      </c>
      <c r="BK144" s="245" t="str">
        <f t="shared" si="128"/>
        <v/>
      </c>
      <c r="BL144" s="245" t="str">
        <f t="shared" si="128"/>
        <v/>
      </c>
      <c r="BM144" s="245" t="str">
        <f t="shared" si="128"/>
        <v/>
      </c>
      <c r="BN144" s="245" t="str">
        <f t="shared" si="128"/>
        <v/>
      </c>
      <c r="BO144" s="245" t="str">
        <f t="shared" si="128"/>
        <v/>
      </c>
      <c r="BP144" s="245" t="str">
        <f t="shared" si="128"/>
        <v/>
      </c>
      <c r="BQ144" s="245" t="str">
        <f t="shared" si="128"/>
        <v/>
      </c>
      <c r="BR144" s="245" t="str">
        <f t="shared" si="128"/>
        <v/>
      </c>
      <c r="BS144" s="245" t="str">
        <f t="shared" si="128"/>
        <v/>
      </c>
      <c r="BT144" s="245" t="str">
        <f t="shared" si="128"/>
        <v/>
      </c>
      <c r="BU144" s="245" t="str">
        <f t="shared" si="128"/>
        <v/>
      </c>
      <c r="BV144" s="246">
        <f t="shared" si="119"/>
        <v>0</v>
      </c>
      <c r="BW144" s="246">
        <f t="shared" si="127"/>
        <v>0</v>
      </c>
      <c r="BX144" s="246">
        <f t="shared" si="127"/>
        <v>0</v>
      </c>
      <c r="BY144" s="246">
        <f t="shared" si="127"/>
        <v>0</v>
      </c>
      <c r="BZ144" s="246">
        <f t="shared" si="127"/>
        <v>0</v>
      </c>
      <c r="CA144" s="246">
        <f t="shared" si="127"/>
        <v>0</v>
      </c>
      <c r="CB144" s="246">
        <f t="shared" si="61"/>
        <v>0</v>
      </c>
      <c r="CD144" s="246">
        <f t="shared" si="126"/>
        <v>0</v>
      </c>
      <c r="CE144" s="52"/>
      <c r="CF144" s="52"/>
      <c r="CG144" s="52"/>
      <c r="CM144" s="239"/>
      <c r="CN144" s="239"/>
      <c r="CO144" s="239"/>
      <c r="CP144" s="239"/>
      <c r="CQ144" s="239"/>
      <c r="CR144" s="240">
        <f t="shared" si="113"/>
        <v>0</v>
      </c>
      <c r="CS144" s="240">
        <f t="shared" si="114"/>
        <v>0</v>
      </c>
      <c r="CT144" s="240">
        <f t="shared" si="115"/>
        <v>0</v>
      </c>
      <c r="CU144" s="240">
        <f t="shared" si="63"/>
        <v>0</v>
      </c>
      <c r="CV144" s="240">
        <f t="shared" si="64"/>
        <v>0</v>
      </c>
    </row>
    <row r="145" spans="1:100" hidden="1" outlineLevel="1">
      <c r="A145" s="63">
        <v>46</v>
      </c>
      <c r="B145" s="241">
        <f t="shared" si="91"/>
        <v>0</v>
      </c>
      <c r="C145" s="241" t="str">
        <f t="shared" si="91"/>
        <v/>
      </c>
      <c r="D145" s="241">
        <f t="shared" si="123"/>
        <v>0</v>
      </c>
      <c r="E145" s="241" t="str">
        <f t="shared" si="123"/>
        <v/>
      </c>
      <c r="F145" s="242">
        <f t="shared" si="123"/>
        <v>0</v>
      </c>
      <c r="G145" s="241"/>
      <c r="H145" s="243">
        <f t="shared" si="124"/>
        <v>0</v>
      </c>
      <c r="I145" s="243">
        <f t="shared" si="124"/>
        <v>0</v>
      </c>
      <c r="J145" s="244">
        <f t="shared" si="124"/>
        <v>0</v>
      </c>
      <c r="K145" s="241">
        <f t="shared" si="124"/>
        <v>0</v>
      </c>
      <c r="L145" s="73" t="str">
        <f t="shared" si="124"/>
        <v/>
      </c>
      <c r="M145" s="245" t="str">
        <f t="shared" si="117"/>
        <v/>
      </c>
      <c r="N145" s="245" t="str">
        <f t="shared" si="128"/>
        <v/>
      </c>
      <c r="O145" s="245" t="str">
        <f t="shared" si="128"/>
        <v/>
      </c>
      <c r="P145" s="245" t="str">
        <f t="shared" si="128"/>
        <v/>
      </c>
      <c r="Q145" s="245" t="str">
        <f t="shared" si="128"/>
        <v/>
      </c>
      <c r="R145" s="245" t="str">
        <f t="shared" si="128"/>
        <v/>
      </c>
      <c r="S145" s="245" t="str">
        <f t="shared" si="128"/>
        <v/>
      </c>
      <c r="T145" s="245" t="str">
        <f t="shared" si="128"/>
        <v/>
      </c>
      <c r="U145" s="245" t="str">
        <f t="shared" si="128"/>
        <v/>
      </c>
      <c r="V145" s="245" t="str">
        <f t="shared" si="128"/>
        <v/>
      </c>
      <c r="W145" s="245" t="str">
        <f t="shared" si="128"/>
        <v/>
      </c>
      <c r="X145" s="245" t="str">
        <f t="shared" si="128"/>
        <v/>
      </c>
      <c r="Y145" s="245" t="str">
        <f t="shared" si="128"/>
        <v/>
      </c>
      <c r="Z145" s="245" t="str">
        <f t="shared" si="128"/>
        <v/>
      </c>
      <c r="AA145" s="245" t="str">
        <f t="shared" si="128"/>
        <v/>
      </c>
      <c r="AB145" s="245" t="str">
        <f t="shared" si="128"/>
        <v/>
      </c>
      <c r="AC145" s="245" t="str">
        <f t="shared" si="128"/>
        <v/>
      </c>
      <c r="AD145" s="245" t="str">
        <f t="shared" si="128"/>
        <v/>
      </c>
      <c r="AE145" s="245" t="str">
        <f t="shared" si="128"/>
        <v/>
      </c>
      <c r="AF145" s="245" t="str">
        <f t="shared" si="128"/>
        <v/>
      </c>
      <c r="AG145" s="245" t="str">
        <f t="shared" si="128"/>
        <v/>
      </c>
      <c r="AH145" s="245" t="str">
        <f t="shared" si="128"/>
        <v/>
      </c>
      <c r="AI145" s="245" t="str">
        <f t="shared" si="128"/>
        <v/>
      </c>
      <c r="AJ145" s="245" t="str">
        <f t="shared" si="128"/>
        <v/>
      </c>
      <c r="AK145" s="245" t="str">
        <f t="shared" si="128"/>
        <v/>
      </c>
      <c r="AL145" s="245" t="str">
        <f t="shared" si="128"/>
        <v/>
      </c>
      <c r="AM145" s="245" t="str">
        <f t="shared" si="128"/>
        <v/>
      </c>
      <c r="AN145" s="245" t="str">
        <f t="shared" si="128"/>
        <v/>
      </c>
      <c r="AO145" s="245" t="str">
        <f t="shared" si="128"/>
        <v/>
      </c>
      <c r="AP145" s="245" t="str">
        <f t="shared" si="128"/>
        <v/>
      </c>
      <c r="AQ145" s="245" t="str">
        <f t="shared" si="128"/>
        <v/>
      </c>
      <c r="AR145" s="245" t="str">
        <f t="shared" si="128"/>
        <v/>
      </c>
      <c r="AS145" s="245" t="str">
        <f t="shared" si="128"/>
        <v/>
      </c>
      <c r="AT145" s="245" t="str">
        <f t="shared" si="128"/>
        <v/>
      </c>
      <c r="AU145" s="245" t="str">
        <f t="shared" si="128"/>
        <v/>
      </c>
      <c r="AV145" s="245" t="str">
        <f t="shared" si="128"/>
        <v/>
      </c>
      <c r="AW145" s="245" t="str">
        <f t="shared" si="128"/>
        <v/>
      </c>
      <c r="AX145" s="245" t="str">
        <f t="shared" si="128"/>
        <v/>
      </c>
      <c r="AY145" s="245" t="str">
        <f t="shared" si="128"/>
        <v/>
      </c>
      <c r="AZ145" s="245" t="str">
        <f t="shared" si="128"/>
        <v/>
      </c>
      <c r="BA145" s="245" t="str">
        <f t="shared" si="128"/>
        <v/>
      </c>
      <c r="BB145" s="245" t="str">
        <f t="shared" si="128"/>
        <v/>
      </c>
      <c r="BC145" s="245" t="str">
        <f t="shared" si="128"/>
        <v/>
      </c>
      <c r="BD145" s="245" t="str">
        <f t="shared" si="128"/>
        <v/>
      </c>
      <c r="BE145" s="245" t="str">
        <f t="shared" si="128"/>
        <v/>
      </c>
      <c r="BF145" s="245" t="str">
        <f t="shared" si="128"/>
        <v/>
      </c>
      <c r="BG145" s="245" t="str">
        <f t="shared" si="128"/>
        <v/>
      </c>
      <c r="BH145" s="245" t="str">
        <f t="shared" si="128"/>
        <v/>
      </c>
      <c r="BI145" s="245" t="str">
        <f t="shared" si="128"/>
        <v/>
      </c>
      <c r="BJ145" s="245" t="str">
        <f t="shared" si="128"/>
        <v/>
      </c>
      <c r="BK145" s="245" t="str">
        <f t="shared" si="128"/>
        <v/>
      </c>
      <c r="BL145" s="245" t="str">
        <f t="shared" si="128"/>
        <v/>
      </c>
      <c r="BM145" s="245" t="str">
        <f t="shared" si="128"/>
        <v/>
      </c>
      <c r="BN145" s="245" t="str">
        <f t="shared" si="128"/>
        <v/>
      </c>
      <c r="BO145" s="245" t="str">
        <f t="shared" si="128"/>
        <v/>
      </c>
      <c r="BP145" s="245" t="str">
        <f t="shared" si="128"/>
        <v/>
      </c>
      <c r="BQ145" s="245" t="str">
        <f t="shared" si="128"/>
        <v/>
      </c>
      <c r="BR145" s="245" t="str">
        <f t="shared" si="128"/>
        <v/>
      </c>
      <c r="BS145" s="245" t="str">
        <f t="shared" si="128"/>
        <v/>
      </c>
      <c r="BT145" s="245" t="str">
        <f t="shared" si="128"/>
        <v/>
      </c>
      <c r="BU145" s="245" t="str">
        <f t="shared" si="128"/>
        <v/>
      </c>
      <c r="BV145" s="246">
        <f t="shared" si="119"/>
        <v>0</v>
      </c>
      <c r="BW145" s="246">
        <f t="shared" si="127"/>
        <v>0</v>
      </c>
      <c r="BX145" s="246">
        <f t="shared" si="127"/>
        <v>0</v>
      </c>
      <c r="BY145" s="246">
        <f t="shared" si="127"/>
        <v>0</v>
      </c>
      <c r="BZ145" s="246">
        <f t="shared" si="127"/>
        <v>0</v>
      </c>
      <c r="CA145" s="246">
        <f t="shared" si="127"/>
        <v>0</v>
      </c>
      <c r="CB145" s="246">
        <f t="shared" si="61"/>
        <v>0</v>
      </c>
      <c r="CD145" s="246">
        <f t="shared" si="126"/>
        <v>0</v>
      </c>
      <c r="CE145" s="52"/>
      <c r="CF145" s="52"/>
      <c r="CG145" s="52"/>
      <c r="CM145" s="239"/>
      <c r="CN145" s="239"/>
      <c r="CO145" s="239"/>
      <c r="CP145" s="239"/>
      <c r="CQ145" s="239"/>
      <c r="CR145" s="240">
        <f t="shared" si="113"/>
        <v>0</v>
      </c>
      <c r="CS145" s="240">
        <f t="shared" si="114"/>
        <v>0</v>
      </c>
      <c r="CT145" s="240">
        <f t="shared" si="115"/>
        <v>0</v>
      </c>
      <c r="CU145" s="240">
        <f t="shared" si="63"/>
        <v>0</v>
      </c>
      <c r="CV145" s="240">
        <f t="shared" si="64"/>
        <v>0</v>
      </c>
    </row>
    <row r="146" spans="1:100" hidden="1" outlineLevel="1">
      <c r="A146" s="63">
        <v>47</v>
      </c>
      <c r="B146" s="241">
        <f t="shared" si="91"/>
        <v>0</v>
      </c>
      <c r="C146" s="241" t="str">
        <f t="shared" si="91"/>
        <v/>
      </c>
      <c r="D146" s="241">
        <f t="shared" si="123"/>
        <v>0</v>
      </c>
      <c r="E146" s="241" t="str">
        <f t="shared" si="123"/>
        <v/>
      </c>
      <c r="F146" s="242">
        <f t="shared" si="123"/>
        <v>0</v>
      </c>
      <c r="G146" s="241"/>
      <c r="H146" s="243">
        <f t="shared" ref="H146:L155" si="129">H54</f>
        <v>0</v>
      </c>
      <c r="I146" s="243">
        <f t="shared" si="129"/>
        <v>0</v>
      </c>
      <c r="J146" s="244">
        <f t="shared" si="129"/>
        <v>0</v>
      </c>
      <c r="K146" s="241">
        <f t="shared" si="129"/>
        <v>0</v>
      </c>
      <c r="L146" s="73" t="str">
        <f t="shared" si="129"/>
        <v/>
      </c>
      <c r="M146" s="245" t="str">
        <f t="shared" si="117"/>
        <v/>
      </c>
      <c r="N146" s="245" t="str">
        <f t="shared" si="128"/>
        <v/>
      </c>
      <c r="O146" s="245" t="str">
        <f t="shared" si="128"/>
        <v/>
      </c>
      <c r="P146" s="245" t="str">
        <f t="shared" si="128"/>
        <v/>
      </c>
      <c r="Q146" s="245" t="str">
        <f t="shared" si="128"/>
        <v/>
      </c>
      <c r="R146" s="245" t="str">
        <f t="shared" si="128"/>
        <v/>
      </c>
      <c r="S146" s="245" t="str">
        <f t="shared" si="128"/>
        <v/>
      </c>
      <c r="T146" s="245" t="str">
        <f t="shared" si="128"/>
        <v/>
      </c>
      <c r="U146" s="245" t="str">
        <f t="shared" si="128"/>
        <v/>
      </c>
      <c r="V146" s="245" t="str">
        <f t="shared" si="128"/>
        <v/>
      </c>
      <c r="W146" s="245" t="str">
        <f t="shared" si="128"/>
        <v/>
      </c>
      <c r="X146" s="245" t="str">
        <f t="shared" si="128"/>
        <v/>
      </c>
      <c r="Y146" s="245" t="str">
        <f t="shared" si="128"/>
        <v/>
      </c>
      <c r="Z146" s="245" t="str">
        <f t="shared" si="128"/>
        <v/>
      </c>
      <c r="AA146" s="245" t="str">
        <f t="shared" si="128"/>
        <v/>
      </c>
      <c r="AB146" s="245" t="str">
        <f t="shared" si="128"/>
        <v/>
      </c>
      <c r="AC146" s="245" t="str">
        <f t="shared" si="128"/>
        <v/>
      </c>
      <c r="AD146" s="245" t="str">
        <f t="shared" si="128"/>
        <v/>
      </c>
      <c r="AE146" s="245" t="str">
        <f t="shared" si="128"/>
        <v/>
      </c>
      <c r="AF146" s="245" t="str">
        <f t="shared" si="128"/>
        <v/>
      </c>
      <c r="AG146" s="245" t="str">
        <f t="shared" si="128"/>
        <v/>
      </c>
      <c r="AH146" s="245" t="str">
        <f t="shared" si="128"/>
        <v/>
      </c>
      <c r="AI146" s="245" t="str">
        <f t="shared" si="128"/>
        <v/>
      </c>
      <c r="AJ146" s="245" t="str">
        <f t="shared" si="128"/>
        <v/>
      </c>
      <c r="AK146" s="245" t="str">
        <f t="shared" si="128"/>
        <v/>
      </c>
      <c r="AL146" s="245" t="str">
        <f t="shared" si="128"/>
        <v/>
      </c>
      <c r="AM146" s="245" t="str">
        <f t="shared" si="128"/>
        <v/>
      </c>
      <c r="AN146" s="245" t="str">
        <f t="shared" si="128"/>
        <v/>
      </c>
      <c r="AO146" s="245" t="str">
        <f t="shared" si="128"/>
        <v/>
      </c>
      <c r="AP146" s="245" t="str">
        <f t="shared" si="128"/>
        <v/>
      </c>
      <c r="AQ146" s="245" t="str">
        <f t="shared" si="128"/>
        <v/>
      </c>
      <c r="AR146" s="245" t="str">
        <f t="shared" si="128"/>
        <v/>
      </c>
      <c r="AS146" s="245" t="str">
        <f t="shared" si="128"/>
        <v/>
      </c>
      <c r="AT146" s="245" t="str">
        <f t="shared" si="128"/>
        <v/>
      </c>
      <c r="AU146" s="245" t="str">
        <f t="shared" si="128"/>
        <v/>
      </c>
      <c r="AV146" s="245" t="str">
        <f t="shared" si="128"/>
        <v/>
      </c>
      <c r="AW146" s="245" t="str">
        <f t="shared" si="128"/>
        <v/>
      </c>
      <c r="AX146" s="245" t="str">
        <f t="shared" si="128"/>
        <v/>
      </c>
      <c r="AY146" s="245" t="str">
        <f t="shared" si="128"/>
        <v/>
      </c>
      <c r="AZ146" s="245" t="str">
        <f t="shared" si="128"/>
        <v/>
      </c>
      <c r="BA146" s="245" t="str">
        <f t="shared" si="128"/>
        <v/>
      </c>
      <c r="BB146" s="245" t="str">
        <f t="shared" si="128"/>
        <v/>
      </c>
      <c r="BC146" s="245" t="str">
        <f t="shared" si="128"/>
        <v/>
      </c>
      <c r="BD146" s="245" t="str">
        <f t="shared" si="128"/>
        <v/>
      </c>
      <c r="BE146" s="245" t="str">
        <f t="shared" si="128"/>
        <v/>
      </c>
      <c r="BF146" s="245" t="str">
        <f t="shared" si="128"/>
        <v/>
      </c>
      <c r="BG146" s="245" t="str">
        <f t="shared" si="128"/>
        <v/>
      </c>
      <c r="BH146" s="245" t="str">
        <f t="shared" si="128"/>
        <v/>
      </c>
      <c r="BI146" s="245" t="str">
        <f t="shared" si="128"/>
        <v/>
      </c>
      <c r="BJ146" s="245" t="str">
        <f t="shared" si="128"/>
        <v/>
      </c>
      <c r="BK146" s="245" t="str">
        <f t="shared" si="128"/>
        <v/>
      </c>
      <c r="BL146" s="245" t="str">
        <f t="shared" si="128"/>
        <v/>
      </c>
      <c r="BM146" s="245" t="str">
        <f t="shared" si="128"/>
        <v/>
      </c>
      <c r="BN146" s="245" t="str">
        <f t="shared" si="128"/>
        <v/>
      </c>
      <c r="BO146" s="245" t="str">
        <f t="shared" si="128"/>
        <v/>
      </c>
      <c r="BP146" s="245" t="str">
        <f t="shared" si="128"/>
        <v/>
      </c>
      <c r="BQ146" s="245" t="str">
        <f t="shared" si="128"/>
        <v/>
      </c>
      <c r="BR146" s="245" t="str">
        <f t="shared" si="128"/>
        <v/>
      </c>
      <c r="BS146" s="245" t="str">
        <f t="shared" si="128"/>
        <v/>
      </c>
      <c r="BT146" s="245" t="str">
        <f t="shared" si="128"/>
        <v/>
      </c>
      <c r="BU146" s="245" t="str">
        <f t="shared" si="128"/>
        <v/>
      </c>
      <c r="BV146" s="246">
        <f t="shared" si="119"/>
        <v>0</v>
      </c>
      <c r="BW146" s="246">
        <f t="shared" si="127"/>
        <v>0</v>
      </c>
      <c r="BX146" s="246">
        <f t="shared" si="127"/>
        <v>0</v>
      </c>
      <c r="BY146" s="246">
        <f t="shared" si="127"/>
        <v>0</v>
      </c>
      <c r="BZ146" s="246">
        <f t="shared" si="127"/>
        <v>0</v>
      </c>
      <c r="CA146" s="246">
        <f t="shared" si="127"/>
        <v>0</v>
      </c>
      <c r="CB146" s="246">
        <f t="shared" si="61"/>
        <v>0</v>
      </c>
      <c r="CD146" s="246">
        <f t="shared" si="126"/>
        <v>0</v>
      </c>
      <c r="CE146" s="52"/>
      <c r="CF146" s="52"/>
      <c r="CG146" s="52"/>
      <c r="CM146" s="239"/>
      <c r="CN146" s="239"/>
      <c r="CO146" s="239"/>
      <c r="CP146" s="239"/>
      <c r="CQ146" s="239"/>
      <c r="CR146" s="240">
        <f t="shared" si="113"/>
        <v>0</v>
      </c>
      <c r="CS146" s="240">
        <f t="shared" si="114"/>
        <v>0</v>
      </c>
      <c r="CT146" s="240">
        <f t="shared" si="115"/>
        <v>0</v>
      </c>
      <c r="CU146" s="240">
        <f t="shared" si="63"/>
        <v>0</v>
      </c>
      <c r="CV146" s="240">
        <f t="shared" si="64"/>
        <v>0</v>
      </c>
    </row>
    <row r="147" spans="1:100" hidden="1" outlineLevel="1">
      <c r="A147" s="63">
        <v>48</v>
      </c>
      <c r="B147" s="241">
        <f t="shared" si="91"/>
        <v>0</v>
      </c>
      <c r="C147" s="241" t="str">
        <f t="shared" si="91"/>
        <v/>
      </c>
      <c r="D147" s="241">
        <f t="shared" si="123"/>
        <v>0</v>
      </c>
      <c r="E147" s="241" t="str">
        <f t="shared" si="123"/>
        <v/>
      </c>
      <c r="F147" s="242">
        <f t="shared" si="123"/>
        <v>0</v>
      </c>
      <c r="G147" s="241"/>
      <c r="H147" s="243">
        <f t="shared" si="129"/>
        <v>0</v>
      </c>
      <c r="I147" s="243">
        <f t="shared" si="129"/>
        <v>0</v>
      </c>
      <c r="J147" s="244">
        <f t="shared" si="129"/>
        <v>0</v>
      </c>
      <c r="K147" s="241">
        <f t="shared" si="129"/>
        <v>0</v>
      </c>
      <c r="L147" s="73" t="str">
        <f t="shared" si="129"/>
        <v/>
      </c>
      <c r="M147" s="245" t="str">
        <f t="shared" si="117"/>
        <v/>
      </c>
      <c r="N147" s="245" t="str">
        <f t="shared" ref="N147:BU151" si="130">IFERROR((N55*$L55),"")</f>
        <v/>
      </c>
      <c r="O147" s="245" t="str">
        <f t="shared" si="130"/>
        <v/>
      </c>
      <c r="P147" s="245" t="str">
        <f t="shared" si="130"/>
        <v/>
      </c>
      <c r="Q147" s="245" t="str">
        <f t="shared" si="130"/>
        <v/>
      </c>
      <c r="R147" s="245" t="str">
        <f t="shared" si="130"/>
        <v/>
      </c>
      <c r="S147" s="245" t="str">
        <f t="shared" si="130"/>
        <v/>
      </c>
      <c r="T147" s="245" t="str">
        <f t="shared" si="130"/>
        <v/>
      </c>
      <c r="U147" s="245" t="str">
        <f t="shared" si="130"/>
        <v/>
      </c>
      <c r="V147" s="245" t="str">
        <f t="shared" si="130"/>
        <v/>
      </c>
      <c r="W147" s="245" t="str">
        <f t="shared" si="130"/>
        <v/>
      </c>
      <c r="X147" s="245" t="str">
        <f t="shared" si="130"/>
        <v/>
      </c>
      <c r="Y147" s="245" t="str">
        <f t="shared" si="130"/>
        <v/>
      </c>
      <c r="Z147" s="245" t="str">
        <f t="shared" si="130"/>
        <v/>
      </c>
      <c r="AA147" s="245" t="str">
        <f t="shared" si="130"/>
        <v/>
      </c>
      <c r="AB147" s="245" t="str">
        <f t="shared" si="130"/>
        <v/>
      </c>
      <c r="AC147" s="245" t="str">
        <f t="shared" si="130"/>
        <v/>
      </c>
      <c r="AD147" s="245" t="str">
        <f t="shared" si="130"/>
        <v/>
      </c>
      <c r="AE147" s="245" t="str">
        <f t="shared" si="130"/>
        <v/>
      </c>
      <c r="AF147" s="245" t="str">
        <f t="shared" si="130"/>
        <v/>
      </c>
      <c r="AG147" s="245" t="str">
        <f t="shared" si="130"/>
        <v/>
      </c>
      <c r="AH147" s="245" t="str">
        <f t="shared" si="130"/>
        <v/>
      </c>
      <c r="AI147" s="245" t="str">
        <f t="shared" si="130"/>
        <v/>
      </c>
      <c r="AJ147" s="245" t="str">
        <f t="shared" si="130"/>
        <v/>
      </c>
      <c r="AK147" s="245" t="str">
        <f t="shared" si="130"/>
        <v/>
      </c>
      <c r="AL147" s="245" t="str">
        <f t="shared" si="130"/>
        <v/>
      </c>
      <c r="AM147" s="245" t="str">
        <f t="shared" si="130"/>
        <v/>
      </c>
      <c r="AN147" s="245" t="str">
        <f t="shared" si="130"/>
        <v/>
      </c>
      <c r="AO147" s="245" t="str">
        <f t="shared" si="130"/>
        <v/>
      </c>
      <c r="AP147" s="245" t="str">
        <f t="shared" si="130"/>
        <v/>
      </c>
      <c r="AQ147" s="245" t="str">
        <f t="shared" si="130"/>
        <v/>
      </c>
      <c r="AR147" s="245" t="str">
        <f t="shared" si="130"/>
        <v/>
      </c>
      <c r="AS147" s="245" t="str">
        <f t="shared" si="130"/>
        <v/>
      </c>
      <c r="AT147" s="245" t="str">
        <f t="shared" si="130"/>
        <v/>
      </c>
      <c r="AU147" s="245" t="str">
        <f t="shared" si="130"/>
        <v/>
      </c>
      <c r="AV147" s="245" t="str">
        <f t="shared" si="130"/>
        <v/>
      </c>
      <c r="AW147" s="245" t="str">
        <f t="shared" si="130"/>
        <v/>
      </c>
      <c r="AX147" s="245" t="str">
        <f t="shared" si="130"/>
        <v/>
      </c>
      <c r="AY147" s="245" t="str">
        <f t="shared" si="130"/>
        <v/>
      </c>
      <c r="AZ147" s="245" t="str">
        <f t="shared" si="130"/>
        <v/>
      </c>
      <c r="BA147" s="245" t="str">
        <f t="shared" si="130"/>
        <v/>
      </c>
      <c r="BB147" s="245" t="str">
        <f t="shared" si="130"/>
        <v/>
      </c>
      <c r="BC147" s="245" t="str">
        <f t="shared" si="130"/>
        <v/>
      </c>
      <c r="BD147" s="245" t="str">
        <f t="shared" si="130"/>
        <v/>
      </c>
      <c r="BE147" s="245" t="str">
        <f t="shared" si="130"/>
        <v/>
      </c>
      <c r="BF147" s="245" t="str">
        <f t="shared" si="130"/>
        <v/>
      </c>
      <c r="BG147" s="245" t="str">
        <f t="shared" si="130"/>
        <v/>
      </c>
      <c r="BH147" s="245" t="str">
        <f t="shared" si="130"/>
        <v/>
      </c>
      <c r="BI147" s="245" t="str">
        <f t="shared" si="130"/>
        <v/>
      </c>
      <c r="BJ147" s="245" t="str">
        <f t="shared" si="130"/>
        <v/>
      </c>
      <c r="BK147" s="245" t="str">
        <f t="shared" si="130"/>
        <v/>
      </c>
      <c r="BL147" s="245" t="str">
        <f t="shared" si="130"/>
        <v/>
      </c>
      <c r="BM147" s="245" t="str">
        <f t="shared" si="130"/>
        <v/>
      </c>
      <c r="BN147" s="245" t="str">
        <f t="shared" si="130"/>
        <v/>
      </c>
      <c r="BO147" s="245" t="str">
        <f t="shared" si="130"/>
        <v/>
      </c>
      <c r="BP147" s="245" t="str">
        <f t="shared" si="130"/>
        <v/>
      </c>
      <c r="BQ147" s="245" t="str">
        <f t="shared" si="130"/>
        <v/>
      </c>
      <c r="BR147" s="245" t="str">
        <f t="shared" si="130"/>
        <v/>
      </c>
      <c r="BS147" s="245" t="str">
        <f t="shared" si="130"/>
        <v/>
      </c>
      <c r="BT147" s="245" t="str">
        <f t="shared" si="130"/>
        <v/>
      </c>
      <c r="BU147" s="245" t="str">
        <f t="shared" si="130"/>
        <v/>
      </c>
      <c r="BV147" s="246">
        <f t="shared" si="119"/>
        <v>0</v>
      </c>
      <c r="BW147" s="246">
        <f t="shared" si="127"/>
        <v>0</v>
      </c>
      <c r="BX147" s="246">
        <f t="shared" si="127"/>
        <v>0</v>
      </c>
      <c r="BY147" s="246">
        <f t="shared" si="127"/>
        <v>0</v>
      </c>
      <c r="BZ147" s="246">
        <f t="shared" si="127"/>
        <v>0</v>
      </c>
      <c r="CA147" s="246">
        <f t="shared" si="127"/>
        <v>0</v>
      </c>
      <c r="CB147" s="246">
        <f t="shared" si="61"/>
        <v>0</v>
      </c>
      <c r="CD147" s="246">
        <f t="shared" si="126"/>
        <v>0</v>
      </c>
      <c r="CE147" s="52"/>
      <c r="CF147" s="52"/>
      <c r="CG147" s="52"/>
      <c r="CM147" s="239"/>
      <c r="CN147" s="239"/>
      <c r="CO147" s="239"/>
      <c r="CP147" s="239"/>
      <c r="CQ147" s="239"/>
      <c r="CR147" s="240">
        <f t="shared" si="113"/>
        <v>0</v>
      </c>
      <c r="CS147" s="240">
        <f t="shared" si="114"/>
        <v>0</v>
      </c>
      <c r="CT147" s="240">
        <f t="shared" si="115"/>
        <v>0</v>
      </c>
      <c r="CU147" s="240">
        <f t="shared" si="63"/>
        <v>0</v>
      </c>
      <c r="CV147" s="240">
        <f t="shared" si="64"/>
        <v>0</v>
      </c>
    </row>
    <row r="148" spans="1:100" hidden="1" outlineLevel="1">
      <c r="A148" s="63">
        <v>49</v>
      </c>
      <c r="B148" s="241">
        <f t="shared" si="91"/>
        <v>0</v>
      </c>
      <c r="C148" s="241" t="str">
        <f t="shared" si="91"/>
        <v/>
      </c>
      <c r="D148" s="241">
        <f t="shared" ref="D148:F163" si="131">D56</f>
        <v>0</v>
      </c>
      <c r="E148" s="241" t="str">
        <f t="shared" si="131"/>
        <v/>
      </c>
      <c r="F148" s="242">
        <f t="shared" si="131"/>
        <v>0</v>
      </c>
      <c r="G148" s="241"/>
      <c r="H148" s="243">
        <f t="shared" si="129"/>
        <v>0</v>
      </c>
      <c r="I148" s="243">
        <f t="shared" si="129"/>
        <v>0</v>
      </c>
      <c r="J148" s="244">
        <f t="shared" si="129"/>
        <v>0</v>
      </c>
      <c r="K148" s="241">
        <f t="shared" si="129"/>
        <v>0</v>
      </c>
      <c r="L148" s="73" t="str">
        <f t="shared" si="129"/>
        <v/>
      </c>
      <c r="M148" s="245" t="str">
        <f t="shared" si="117"/>
        <v/>
      </c>
      <c r="N148" s="245" t="str">
        <f t="shared" si="130"/>
        <v/>
      </c>
      <c r="O148" s="245" t="str">
        <f t="shared" si="130"/>
        <v/>
      </c>
      <c r="P148" s="245" t="str">
        <f t="shared" si="130"/>
        <v/>
      </c>
      <c r="Q148" s="245" t="str">
        <f t="shared" si="130"/>
        <v/>
      </c>
      <c r="R148" s="245" t="str">
        <f t="shared" si="130"/>
        <v/>
      </c>
      <c r="S148" s="245" t="str">
        <f t="shared" si="130"/>
        <v/>
      </c>
      <c r="T148" s="245" t="str">
        <f t="shared" si="130"/>
        <v/>
      </c>
      <c r="U148" s="245" t="str">
        <f t="shared" si="130"/>
        <v/>
      </c>
      <c r="V148" s="245" t="str">
        <f t="shared" si="130"/>
        <v/>
      </c>
      <c r="W148" s="245" t="str">
        <f t="shared" si="130"/>
        <v/>
      </c>
      <c r="X148" s="245" t="str">
        <f t="shared" si="130"/>
        <v/>
      </c>
      <c r="Y148" s="245" t="str">
        <f t="shared" si="130"/>
        <v/>
      </c>
      <c r="Z148" s="245" t="str">
        <f t="shared" si="130"/>
        <v/>
      </c>
      <c r="AA148" s="245" t="str">
        <f t="shared" si="130"/>
        <v/>
      </c>
      <c r="AB148" s="245" t="str">
        <f t="shared" si="130"/>
        <v/>
      </c>
      <c r="AC148" s="245" t="str">
        <f t="shared" si="130"/>
        <v/>
      </c>
      <c r="AD148" s="245" t="str">
        <f t="shared" si="130"/>
        <v/>
      </c>
      <c r="AE148" s="245" t="str">
        <f t="shared" si="130"/>
        <v/>
      </c>
      <c r="AF148" s="245" t="str">
        <f t="shared" si="130"/>
        <v/>
      </c>
      <c r="AG148" s="245" t="str">
        <f t="shared" si="130"/>
        <v/>
      </c>
      <c r="AH148" s="245" t="str">
        <f t="shared" si="130"/>
        <v/>
      </c>
      <c r="AI148" s="245" t="str">
        <f t="shared" si="130"/>
        <v/>
      </c>
      <c r="AJ148" s="245" t="str">
        <f t="shared" si="130"/>
        <v/>
      </c>
      <c r="AK148" s="245" t="str">
        <f t="shared" si="130"/>
        <v/>
      </c>
      <c r="AL148" s="245" t="str">
        <f t="shared" si="130"/>
        <v/>
      </c>
      <c r="AM148" s="245" t="str">
        <f t="shared" si="130"/>
        <v/>
      </c>
      <c r="AN148" s="245" t="str">
        <f t="shared" si="130"/>
        <v/>
      </c>
      <c r="AO148" s="245" t="str">
        <f t="shared" si="130"/>
        <v/>
      </c>
      <c r="AP148" s="245" t="str">
        <f t="shared" si="130"/>
        <v/>
      </c>
      <c r="AQ148" s="245" t="str">
        <f t="shared" si="130"/>
        <v/>
      </c>
      <c r="AR148" s="245" t="str">
        <f t="shared" si="130"/>
        <v/>
      </c>
      <c r="AS148" s="245" t="str">
        <f t="shared" si="130"/>
        <v/>
      </c>
      <c r="AT148" s="245" t="str">
        <f t="shared" si="130"/>
        <v/>
      </c>
      <c r="AU148" s="245" t="str">
        <f t="shared" si="130"/>
        <v/>
      </c>
      <c r="AV148" s="245" t="str">
        <f t="shared" si="130"/>
        <v/>
      </c>
      <c r="AW148" s="245" t="str">
        <f t="shared" si="130"/>
        <v/>
      </c>
      <c r="AX148" s="245" t="str">
        <f t="shared" si="130"/>
        <v/>
      </c>
      <c r="AY148" s="245" t="str">
        <f t="shared" si="130"/>
        <v/>
      </c>
      <c r="AZ148" s="245" t="str">
        <f t="shared" si="130"/>
        <v/>
      </c>
      <c r="BA148" s="245" t="str">
        <f t="shared" si="130"/>
        <v/>
      </c>
      <c r="BB148" s="245" t="str">
        <f t="shared" si="130"/>
        <v/>
      </c>
      <c r="BC148" s="245" t="str">
        <f t="shared" si="130"/>
        <v/>
      </c>
      <c r="BD148" s="245" t="str">
        <f t="shared" si="130"/>
        <v/>
      </c>
      <c r="BE148" s="245" t="str">
        <f t="shared" si="130"/>
        <v/>
      </c>
      <c r="BF148" s="245" t="str">
        <f t="shared" si="130"/>
        <v/>
      </c>
      <c r="BG148" s="245" t="str">
        <f t="shared" si="130"/>
        <v/>
      </c>
      <c r="BH148" s="245" t="str">
        <f t="shared" si="130"/>
        <v/>
      </c>
      <c r="BI148" s="245" t="str">
        <f t="shared" si="130"/>
        <v/>
      </c>
      <c r="BJ148" s="245" t="str">
        <f t="shared" si="130"/>
        <v/>
      </c>
      <c r="BK148" s="245" t="str">
        <f t="shared" si="130"/>
        <v/>
      </c>
      <c r="BL148" s="245" t="str">
        <f t="shared" si="130"/>
        <v/>
      </c>
      <c r="BM148" s="245" t="str">
        <f t="shared" si="130"/>
        <v/>
      </c>
      <c r="BN148" s="245" t="str">
        <f t="shared" si="130"/>
        <v/>
      </c>
      <c r="BO148" s="245" t="str">
        <f t="shared" si="130"/>
        <v/>
      </c>
      <c r="BP148" s="245" t="str">
        <f t="shared" si="130"/>
        <v/>
      </c>
      <c r="BQ148" s="245" t="str">
        <f t="shared" si="130"/>
        <v/>
      </c>
      <c r="BR148" s="245" t="str">
        <f t="shared" si="130"/>
        <v/>
      </c>
      <c r="BS148" s="245" t="str">
        <f t="shared" si="130"/>
        <v/>
      </c>
      <c r="BT148" s="245" t="str">
        <f t="shared" si="130"/>
        <v/>
      </c>
      <c r="BU148" s="245" t="str">
        <f t="shared" si="130"/>
        <v/>
      </c>
      <c r="BV148" s="246">
        <f t="shared" si="119"/>
        <v>0</v>
      </c>
      <c r="BW148" s="246">
        <f t="shared" si="127"/>
        <v>0</v>
      </c>
      <c r="BX148" s="246">
        <f t="shared" si="127"/>
        <v>0</v>
      </c>
      <c r="BY148" s="246">
        <f t="shared" si="127"/>
        <v>0</v>
      </c>
      <c r="BZ148" s="246">
        <f t="shared" si="127"/>
        <v>0</v>
      </c>
      <c r="CA148" s="246">
        <f t="shared" si="127"/>
        <v>0</v>
      </c>
      <c r="CB148" s="246">
        <f t="shared" si="61"/>
        <v>0</v>
      </c>
      <c r="CD148" s="246">
        <f t="shared" si="126"/>
        <v>0</v>
      </c>
      <c r="CE148" s="52"/>
      <c r="CF148" s="52"/>
      <c r="CG148" s="52"/>
      <c r="CM148" s="239"/>
      <c r="CN148" s="239"/>
      <c r="CO148" s="239"/>
      <c r="CP148" s="239"/>
      <c r="CQ148" s="239"/>
      <c r="CR148" s="240">
        <f t="shared" si="113"/>
        <v>0</v>
      </c>
      <c r="CS148" s="240">
        <f t="shared" si="114"/>
        <v>0</v>
      </c>
      <c r="CT148" s="240">
        <f t="shared" si="115"/>
        <v>0</v>
      </c>
      <c r="CU148" s="240">
        <f t="shared" si="63"/>
        <v>0</v>
      </c>
      <c r="CV148" s="240">
        <f t="shared" si="64"/>
        <v>0</v>
      </c>
    </row>
    <row r="149" spans="1:100" hidden="1" outlineLevel="1">
      <c r="A149" s="63">
        <v>50</v>
      </c>
      <c r="B149" s="241">
        <f t="shared" si="91"/>
        <v>0</v>
      </c>
      <c r="C149" s="241" t="str">
        <f t="shared" si="91"/>
        <v/>
      </c>
      <c r="D149" s="241">
        <f t="shared" si="131"/>
        <v>0</v>
      </c>
      <c r="E149" s="241" t="str">
        <f t="shared" si="131"/>
        <v/>
      </c>
      <c r="F149" s="242">
        <f t="shared" si="131"/>
        <v>0</v>
      </c>
      <c r="G149" s="241"/>
      <c r="H149" s="243">
        <f t="shared" si="129"/>
        <v>0</v>
      </c>
      <c r="I149" s="243">
        <f t="shared" si="129"/>
        <v>0</v>
      </c>
      <c r="J149" s="244">
        <f t="shared" si="129"/>
        <v>0</v>
      </c>
      <c r="K149" s="241">
        <f t="shared" si="129"/>
        <v>0</v>
      </c>
      <c r="L149" s="73" t="str">
        <f t="shared" si="129"/>
        <v/>
      </c>
      <c r="M149" s="245" t="str">
        <f t="shared" si="117"/>
        <v/>
      </c>
      <c r="N149" s="245" t="str">
        <f t="shared" si="130"/>
        <v/>
      </c>
      <c r="O149" s="245" t="str">
        <f t="shared" si="130"/>
        <v/>
      </c>
      <c r="P149" s="245" t="str">
        <f t="shared" si="130"/>
        <v/>
      </c>
      <c r="Q149" s="245" t="str">
        <f t="shared" si="130"/>
        <v/>
      </c>
      <c r="R149" s="245" t="str">
        <f t="shared" si="130"/>
        <v/>
      </c>
      <c r="S149" s="245" t="str">
        <f t="shared" si="130"/>
        <v/>
      </c>
      <c r="T149" s="245" t="str">
        <f t="shared" si="130"/>
        <v/>
      </c>
      <c r="U149" s="245" t="str">
        <f t="shared" si="130"/>
        <v/>
      </c>
      <c r="V149" s="245" t="str">
        <f t="shared" si="130"/>
        <v/>
      </c>
      <c r="W149" s="245" t="str">
        <f t="shared" si="130"/>
        <v/>
      </c>
      <c r="X149" s="245" t="str">
        <f t="shared" si="130"/>
        <v/>
      </c>
      <c r="Y149" s="245" t="str">
        <f t="shared" si="130"/>
        <v/>
      </c>
      <c r="Z149" s="245" t="str">
        <f t="shared" si="130"/>
        <v/>
      </c>
      <c r="AA149" s="245" t="str">
        <f t="shared" si="130"/>
        <v/>
      </c>
      <c r="AB149" s="245" t="str">
        <f t="shared" si="130"/>
        <v/>
      </c>
      <c r="AC149" s="245" t="str">
        <f t="shared" si="130"/>
        <v/>
      </c>
      <c r="AD149" s="245" t="str">
        <f t="shared" si="130"/>
        <v/>
      </c>
      <c r="AE149" s="245" t="str">
        <f t="shared" si="130"/>
        <v/>
      </c>
      <c r="AF149" s="245" t="str">
        <f t="shared" si="130"/>
        <v/>
      </c>
      <c r="AG149" s="245" t="str">
        <f t="shared" si="130"/>
        <v/>
      </c>
      <c r="AH149" s="245" t="str">
        <f t="shared" si="130"/>
        <v/>
      </c>
      <c r="AI149" s="245" t="str">
        <f t="shared" si="130"/>
        <v/>
      </c>
      <c r="AJ149" s="245" t="str">
        <f t="shared" si="130"/>
        <v/>
      </c>
      <c r="AK149" s="245" t="str">
        <f t="shared" si="130"/>
        <v/>
      </c>
      <c r="AL149" s="245" t="str">
        <f t="shared" si="130"/>
        <v/>
      </c>
      <c r="AM149" s="245" t="str">
        <f t="shared" si="130"/>
        <v/>
      </c>
      <c r="AN149" s="245" t="str">
        <f t="shared" si="130"/>
        <v/>
      </c>
      <c r="AO149" s="245" t="str">
        <f t="shared" si="130"/>
        <v/>
      </c>
      <c r="AP149" s="245" t="str">
        <f t="shared" si="130"/>
        <v/>
      </c>
      <c r="AQ149" s="245" t="str">
        <f t="shared" si="130"/>
        <v/>
      </c>
      <c r="AR149" s="245" t="str">
        <f t="shared" si="130"/>
        <v/>
      </c>
      <c r="AS149" s="245" t="str">
        <f t="shared" si="130"/>
        <v/>
      </c>
      <c r="AT149" s="245" t="str">
        <f t="shared" si="130"/>
        <v/>
      </c>
      <c r="AU149" s="245" t="str">
        <f t="shared" si="130"/>
        <v/>
      </c>
      <c r="AV149" s="245" t="str">
        <f t="shared" si="130"/>
        <v/>
      </c>
      <c r="AW149" s="245" t="str">
        <f t="shared" si="130"/>
        <v/>
      </c>
      <c r="AX149" s="245" t="str">
        <f t="shared" si="130"/>
        <v/>
      </c>
      <c r="AY149" s="245" t="str">
        <f t="shared" si="130"/>
        <v/>
      </c>
      <c r="AZ149" s="245" t="str">
        <f t="shared" si="130"/>
        <v/>
      </c>
      <c r="BA149" s="245" t="str">
        <f t="shared" si="130"/>
        <v/>
      </c>
      <c r="BB149" s="245" t="str">
        <f t="shared" si="130"/>
        <v/>
      </c>
      <c r="BC149" s="245" t="str">
        <f t="shared" si="130"/>
        <v/>
      </c>
      <c r="BD149" s="245" t="str">
        <f t="shared" si="130"/>
        <v/>
      </c>
      <c r="BE149" s="245" t="str">
        <f t="shared" si="130"/>
        <v/>
      </c>
      <c r="BF149" s="245" t="str">
        <f t="shared" si="130"/>
        <v/>
      </c>
      <c r="BG149" s="245" t="str">
        <f t="shared" si="130"/>
        <v/>
      </c>
      <c r="BH149" s="245" t="str">
        <f t="shared" si="130"/>
        <v/>
      </c>
      <c r="BI149" s="245" t="str">
        <f t="shared" si="130"/>
        <v/>
      </c>
      <c r="BJ149" s="245" t="str">
        <f t="shared" si="130"/>
        <v/>
      </c>
      <c r="BK149" s="245" t="str">
        <f t="shared" si="130"/>
        <v/>
      </c>
      <c r="BL149" s="245" t="str">
        <f t="shared" si="130"/>
        <v/>
      </c>
      <c r="BM149" s="245" t="str">
        <f t="shared" si="130"/>
        <v/>
      </c>
      <c r="BN149" s="245" t="str">
        <f t="shared" si="130"/>
        <v/>
      </c>
      <c r="BO149" s="245" t="str">
        <f t="shared" si="130"/>
        <v/>
      </c>
      <c r="BP149" s="245" t="str">
        <f t="shared" si="130"/>
        <v/>
      </c>
      <c r="BQ149" s="245" t="str">
        <f t="shared" si="130"/>
        <v/>
      </c>
      <c r="BR149" s="245" t="str">
        <f t="shared" si="130"/>
        <v/>
      </c>
      <c r="BS149" s="245" t="str">
        <f t="shared" si="130"/>
        <v/>
      </c>
      <c r="BT149" s="245" t="str">
        <f t="shared" si="130"/>
        <v/>
      </c>
      <c r="BU149" s="245" t="str">
        <f t="shared" si="130"/>
        <v/>
      </c>
      <c r="BV149" s="246">
        <f t="shared" si="119"/>
        <v>0</v>
      </c>
      <c r="BW149" s="246">
        <f t="shared" si="127"/>
        <v>0</v>
      </c>
      <c r="BX149" s="246">
        <f t="shared" si="127"/>
        <v>0</v>
      </c>
      <c r="BY149" s="246">
        <f t="shared" si="127"/>
        <v>0</v>
      </c>
      <c r="BZ149" s="246">
        <f t="shared" si="127"/>
        <v>0</v>
      </c>
      <c r="CA149" s="246">
        <f t="shared" si="127"/>
        <v>0</v>
      </c>
      <c r="CB149" s="246">
        <f t="shared" si="61"/>
        <v>0</v>
      </c>
      <c r="CD149" s="246">
        <f t="shared" si="126"/>
        <v>0</v>
      </c>
      <c r="CE149" s="52"/>
      <c r="CF149" s="52"/>
      <c r="CG149" s="52"/>
      <c r="CM149" s="239"/>
      <c r="CN149" s="239"/>
      <c r="CO149" s="239"/>
      <c r="CP149" s="239"/>
      <c r="CQ149" s="239"/>
      <c r="CR149" s="240">
        <f t="shared" si="113"/>
        <v>0</v>
      </c>
      <c r="CS149" s="240">
        <f t="shared" si="114"/>
        <v>0</v>
      </c>
      <c r="CT149" s="240">
        <f t="shared" si="115"/>
        <v>0</v>
      </c>
      <c r="CU149" s="240">
        <f t="shared" si="63"/>
        <v>0</v>
      </c>
      <c r="CV149" s="240">
        <f t="shared" si="64"/>
        <v>0</v>
      </c>
    </row>
    <row r="150" spans="1:100" hidden="1" outlineLevel="1">
      <c r="A150" s="63">
        <v>51</v>
      </c>
      <c r="B150" s="241">
        <f t="shared" si="91"/>
        <v>0</v>
      </c>
      <c r="C150" s="241" t="str">
        <f t="shared" si="91"/>
        <v/>
      </c>
      <c r="D150" s="241">
        <f t="shared" si="131"/>
        <v>0</v>
      </c>
      <c r="E150" s="241" t="str">
        <f t="shared" si="131"/>
        <v/>
      </c>
      <c r="F150" s="242">
        <f t="shared" si="131"/>
        <v>0</v>
      </c>
      <c r="G150" s="241"/>
      <c r="H150" s="243">
        <f t="shared" si="129"/>
        <v>0</v>
      </c>
      <c r="I150" s="243">
        <f t="shared" si="129"/>
        <v>0</v>
      </c>
      <c r="J150" s="244">
        <f t="shared" si="129"/>
        <v>0</v>
      </c>
      <c r="K150" s="241">
        <f t="shared" si="129"/>
        <v>0</v>
      </c>
      <c r="L150" s="73" t="str">
        <f t="shared" si="129"/>
        <v/>
      </c>
      <c r="M150" s="245" t="str">
        <f t="shared" si="117"/>
        <v/>
      </c>
      <c r="N150" s="245" t="str">
        <f t="shared" si="130"/>
        <v/>
      </c>
      <c r="O150" s="245" t="str">
        <f t="shared" si="130"/>
        <v/>
      </c>
      <c r="P150" s="245" t="str">
        <f t="shared" si="130"/>
        <v/>
      </c>
      <c r="Q150" s="245" t="str">
        <f t="shared" si="130"/>
        <v/>
      </c>
      <c r="R150" s="245" t="str">
        <f t="shared" si="130"/>
        <v/>
      </c>
      <c r="S150" s="245" t="str">
        <f t="shared" si="130"/>
        <v/>
      </c>
      <c r="T150" s="245" t="str">
        <f t="shared" si="130"/>
        <v/>
      </c>
      <c r="U150" s="245" t="str">
        <f t="shared" si="130"/>
        <v/>
      </c>
      <c r="V150" s="245" t="str">
        <f t="shared" si="130"/>
        <v/>
      </c>
      <c r="W150" s="245" t="str">
        <f t="shared" si="130"/>
        <v/>
      </c>
      <c r="X150" s="245" t="str">
        <f t="shared" si="130"/>
        <v/>
      </c>
      <c r="Y150" s="245" t="str">
        <f t="shared" si="130"/>
        <v/>
      </c>
      <c r="Z150" s="245" t="str">
        <f t="shared" si="130"/>
        <v/>
      </c>
      <c r="AA150" s="245" t="str">
        <f t="shared" si="130"/>
        <v/>
      </c>
      <c r="AB150" s="245" t="str">
        <f t="shared" si="130"/>
        <v/>
      </c>
      <c r="AC150" s="245" t="str">
        <f t="shared" si="130"/>
        <v/>
      </c>
      <c r="AD150" s="245" t="str">
        <f t="shared" si="130"/>
        <v/>
      </c>
      <c r="AE150" s="245" t="str">
        <f t="shared" si="130"/>
        <v/>
      </c>
      <c r="AF150" s="245" t="str">
        <f t="shared" si="130"/>
        <v/>
      </c>
      <c r="AG150" s="245" t="str">
        <f t="shared" si="130"/>
        <v/>
      </c>
      <c r="AH150" s="245" t="str">
        <f t="shared" si="130"/>
        <v/>
      </c>
      <c r="AI150" s="245" t="str">
        <f t="shared" si="130"/>
        <v/>
      </c>
      <c r="AJ150" s="245" t="str">
        <f t="shared" si="130"/>
        <v/>
      </c>
      <c r="AK150" s="245" t="str">
        <f t="shared" si="130"/>
        <v/>
      </c>
      <c r="AL150" s="245" t="str">
        <f t="shared" si="130"/>
        <v/>
      </c>
      <c r="AM150" s="245" t="str">
        <f t="shared" si="130"/>
        <v/>
      </c>
      <c r="AN150" s="245" t="str">
        <f t="shared" si="130"/>
        <v/>
      </c>
      <c r="AO150" s="245" t="str">
        <f t="shared" si="130"/>
        <v/>
      </c>
      <c r="AP150" s="245" t="str">
        <f t="shared" si="130"/>
        <v/>
      </c>
      <c r="AQ150" s="245" t="str">
        <f t="shared" si="130"/>
        <v/>
      </c>
      <c r="AR150" s="245" t="str">
        <f t="shared" si="130"/>
        <v/>
      </c>
      <c r="AS150" s="245" t="str">
        <f t="shared" si="130"/>
        <v/>
      </c>
      <c r="AT150" s="245" t="str">
        <f t="shared" si="130"/>
        <v/>
      </c>
      <c r="AU150" s="245" t="str">
        <f t="shared" si="130"/>
        <v/>
      </c>
      <c r="AV150" s="245" t="str">
        <f t="shared" si="130"/>
        <v/>
      </c>
      <c r="AW150" s="245" t="str">
        <f t="shared" si="130"/>
        <v/>
      </c>
      <c r="AX150" s="245" t="str">
        <f t="shared" si="130"/>
        <v/>
      </c>
      <c r="AY150" s="245" t="str">
        <f t="shared" si="130"/>
        <v/>
      </c>
      <c r="AZ150" s="245" t="str">
        <f t="shared" si="130"/>
        <v/>
      </c>
      <c r="BA150" s="245" t="str">
        <f t="shared" si="130"/>
        <v/>
      </c>
      <c r="BB150" s="245" t="str">
        <f t="shared" si="130"/>
        <v/>
      </c>
      <c r="BC150" s="245" t="str">
        <f t="shared" si="130"/>
        <v/>
      </c>
      <c r="BD150" s="245" t="str">
        <f t="shared" si="130"/>
        <v/>
      </c>
      <c r="BE150" s="245" t="str">
        <f t="shared" si="130"/>
        <v/>
      </c>
      <c r="BF150" s="245" t="str">
        <f t="shared" si="130"/>
        <v/>
      </c>
      <c r="BG150" s="245" t="str">
        <f t="shared" si="130"/>
        <v/>
      </c>
      <c r="BH150" s="245" t="str">
        <f t="shared" si="130"/>
        <v/>
      </c>
      <c r="BI150" s="245" t="str">
        <f t="shared" si="130"/>
        <v/>
      </c>
      <c r="BJ150" s="245" t="str">
        <f t="shared" si="130"/>
        <v/>
      </c>
      <c r="BK150" s="245" t="str">
        <f t="shared" si="130"/>
        <v/>
      </c>
      <c r="BL150" s="245" t="str">
        <f t="shared" si="130"/>
        <v/>
      </c>
      <c r="BM150" s="245" t="str">
        <f t="shared" si="130"/>
        <v/>
      </c>
      <c r="BN150" s="245" t="str">
        <f t="shared" si="130"/>
        <v/>
      </c>
      <c r="BO150" s="245" t="str">
        <f t="shared" si="130"/>
        <v/>
      </c>
      <c r="BP150" s="245" t="str">
        <f t="shared" si="130"/>
        <v/>
      </c>
      <c r="BQ150" s="245" t="str">
        <f t="shared" si="130"/>
        <v/>
      </c>
      <c r="BR150" s="245" t="str">
        <f t="shared" si="130"/>
        <v/>
      </c>
      <c r="BS150" s="245" t="str">
        <f t="shared" si="130"/>
        <v/>
      </c>
      <c r="BT150" s="245" t="str">
        <f t="shared" si="130"/>
        <v/>
      </c>
      <c r="BU150" s="245" t="str">
        <f t="shared" si="130"/>
        <v/>
      </c>
      <c r="BV150" s="246">
        <f t="shared" si="119"/>
        <v>0</v>
      </c>
      <c r="BW150" s="246">
        <f t="shared" si="127"/>
        <v>0</v>
      </c>
      <c r="BX150" s="246">
        <f t="shared" si="127"/>
        <v>0</v>
      </c>
      <c r="BY150" s="246">
        <f t="shared" si="127"/>
        <v>0</v>
      </c>
      <c r="BZ150" s="246">
        <f t="shared" si="127"/>
        <v>0</v>
      </c>
      <c r="CA150" s="246">
        <f t="shared" si="127"/>
        <v>0</v>
      </c>
      <c r="CB150" s="246">
        <f t="shared" si="61"/>
        <v>0</v>
      </c>
      <c r="CD150" s="246">
        <f t="shared" si="126"/>
        <v>0</v>
      </c>
      <c r="CE150" s="52"/>
      <c r="CF150" s="52"/>
      <c r="CG150" s="52"/>
      <c r="CM150" s="239"/>
      <c r="CN150" s="239"/>
      <c r="CO150" s="239"/>
      <c r="CP150" s="239"/>
      <c r="CQ150" s="239"/>
      <c r="CR150" s="240">
        <f t="shared" si="113"/>
        <v>0</v>
      </c>
      <c r="CS150" s="240">
        <f t="shared" si="114"/>
        <v>0</v>
      </c>
      <c r="CT150" s="240">
        <f t="shared" si="115"/>
        <v>0</v>
      </c>
      <c r="CU150" s="240">
        <f t="shared" si="63"/>
        <v>0</v>
      </c>
      <c r="CV150" s="240">
        <f t="shared" si="64"/>
        <v>0</v>
      </c>
    </row>
    <row r="151" spans="1:100" hidden="1" outlineLevel="1">
      <c r="A151" s="63">
        <v>52</v>
      </c>
      <c r="B151" s="241">
        <f>B59</f>
        <v>0</v>
      </c>
      <c r="C151" s="241" t="str">
        <f>C59</f>
        <v/>
      </c>
      <c r="D151" s="241">
        <f t="shared" si="131"/>
        <v>0</v>
      </c>
      <c r="E151" s="241" t="str">
        <f t="shared" si="131"/>
        <v/>
      </c>
      <c r="F151" s="242">
        <f t="shared" si="131"/>
        <v>0</v>
      </c>
      <c r="G151" s="241"/>
      <c r="H151" s="243">
        <f t="shared" si="129"/>
        <v>0</v>
      </c>
      <c r="I151" s="243">
        <f t="shared" si="129"/>
        <v>0</v>
      </c>
      <c r="J151" s="244">
        <f t="shared" si="129"/>
        <v>0</v>
      </c>
      <c r="K151" s="241">
        <f t="shared" si="129"/>
        <v>0</v>
      </c>
      <c r="L151" s="73" t="str">
        <f t="shared" si="129"/>
        <v/>
      </c>
      <c r="M151" s="245" t="str">
        <f t="shared" si="117"/>
        <v/>
      </c>
      <c r="N151" s="245" t="str">
        <f t="shared" si="130"/>
        <v/>
      </c>
      <c r="O151" s="245" t="str">
        <f t="shared" si="130"/>
        <v/>
      </c>
      <c r="P151" s="245" t="str">
        <f t="shared" si="130"/>
        <v/>
      </c>
      <c r="Q151" s="245" t="str">
        <f t="shared" si="130"/>
        <v/>
      </c>
      <c r="R151" s="245" t="str">
        <f t="shared" si="130"/>
        <v/>
      </c>
      <c r="S151" s="245" t="str">
        <f t="shared" si="130"/>
        <v/>
      </c>
      <c r="T151" s="245" t="str">
        <f t="shared" si="130"/>
        <v/>
      </c>
      <c r="U151" s="245" t="str">
        <f t="shared" si="130"/>
        <v/>
      </c>
      <c r="V151" s="245" t="str">
        <f t="shared" si="130"/>
        <v/>
      </c>
      <c r="W151" s="245" t="str">
        <f t="shared" si="130"/>
        <v/>
      </c>
      <c r="X151" s="245" t="str">
        <f t="shared" si="130"/>
        <v/>
      </c>
      <c r="Y151" s="245" t="str">
        <f t="shared" si="130"/>
        <v/>
      </c>
      <c r="Z151" s="245" t="str">
        <f t="shared" si="130"/>
        <v/>
      </c>
      <c r="AA151" s="245" t="str">
        <f t="shared" si="130"/>
        <v/>
      </c>
      <c r="AB151" s="245" t="str">
        <f t="shared" si="130"/>
        <v/>
      </c>
      <c r="AC151" s="245" t="str">
        <f t="shared" ref="N151:BU155" si="132">IFERROR((AC59*$L59),"")</f>
        <v/>
      </c>
      <c r="AD151" s="245" t="str">
        <f t="shared" si="132"/>
        <v/>
      </c>
      <c r="AE151" s="245" t="str">
        <f t="shared" si="132"/>
        <v/>
      </c>
      <c r="AF151" s="245" t="str">
        <f t="shared" si="132"/>
        <v/>
      </c>
      <c r="AG151" s="245" t="str">
        <f t="shared" si="132"/>
        <v/>
      </c>
      <c r="AH151" s="245" t="str">
        <f t="shared" si="132"/>
        <v/>
      </c>
      <c r="AI151" s="245" t="str">
        <f t="shared" si="132"/>
        <v/>
      </c>
      <c r="AJ151" s="245" t="str">
        <f t="shared" si="132"/>
        <v/>
      </c>
      <c r="AK151" s="245" t="str">
        <f t="shared" si="132"/>
        <v/>
      </c>
      <c r="AL151" s="245" t="str">
        <f t="shared" si="132"/>
        <v/>
      </c>
      <c r="AM151" s="245" t="str">
        <f t="shared" si="132"/>
        <v/>
      </c>
      <c r="AN151" s="245" t="str">
        <f t="shared" si="132"/>
        <v/>
      </c>
      <c r="AO151" s="245" t="str">
        <f t="shared" si="132"/>
        <v/>
      </c>
      <c r="AP151" s="245" t="str">
        <f t="shared" si="132"/>
        <v/>
      </c>
      <c r="AQ151" s="245" t="str">
        <f t="shared" si="132"/>
        <v/>
      </c>
      <c r="AR151" s="245" t="str">
        <f t="shared" si="132"/>
        <v/>
      </c>
      <c r="AS151" s="245" t="str">
        <f t="shared" si="132"/>
        <v/>
      </c>
      <c r="AT151" s="245" t="str">
        <f t="shared" si="132"/>
        <v/>
      </c>
      <c r="AU151" s="245" t="str">
        <f t="shared" si="132"/>
        <v/>
      </c>
      <c r="AV151" s="245" t="str">
        <f t="shared" si="132"/>
        <v/>
      </c>
      <c r="AW151" s="245" t="str">
        <f t="shared" si="132"/>
        <v/>
      </c>
      <c r="AX151" s="245" t="str">
        <f t="shared" si="132"/>
        <v/>
      </c>
      <c r="AY151" s="245" t="str">
        <f t="shared" si="132"/>
        <v/>
      </c>
      <c r="AZ151" s="245" t="str">
        <f t="shared" si="132"/>
        <v/>
      </c>
      <c r="BA151" s="245" t="str">
        <f t="shared" si="132"/>
        <v/>
      </c>
      <c r="BB151" s="245" t="str">
        <f t="shared" si="132"/>
        <v/>
      </c>
      <c r="BC151" s="245" t="str">
        <f t="shared" si="132"/>
        <v/>
      </c>
      <c r="BD151" s="245" t="str">
        <f t="shared" si="132"/>
        <v/>
      </c>
      <c r="BE151" s="245" t="str">
        <f t="shared" si="132"/>
        <v/>
      </c>
      <c r="BF151" s="245" t="str">
        <f t="shared" si="132"/>
        <v/>
      </c>
      <c r="BG151" s="245" t="str">
        <f t="shared" si="132"/>
        <v/>
      </c>
      <c r="BH151" s="245" t="str">
        <f t="shared" si="132"/>
        <v/>
      </c>
      <c r="BI151" s="245" t="str">
        <f t="shared" si="132"/>
        <v/>
      </c>
      <c r="BJ151" s="245" t="str">
        <f t="shared" si="132"/>
        <v/>
      </c>
      <c r="BK151" s="245" t="str">
        <f t="shared" si="132"/>
        <v/>
      </c>
      <c r="BL151" s="245" t="str">
        <f t="shared" si="132"/>
        <v/>
      </c>
      <c r="BM151" s="245" t="str">
        <f t="shared" si="132"/>
        <v/>
      </c>
      <c r="BN151" s="245" t="str">
        <f t="shared" si="132"/>
        <v/>
      </c>
      <c r="BO151" s="245" t="str">
        <f t="shared" si="132"/>
        <v/>
      </c>
      <c r="BP151" s="245" t="str">
        <f t="shared" si="132"/>
        <v/>
      </c>
      <c r="BQ151" s="245" t="str">
        <f t="shared" si="132"/>
        <v/>
      </c>
      <c r="BR151" s="245" t="str">
        <f t="shared" si="132"/>
        <v/>
      </c>
      <c r="BS151" s="245" t="str">
        <f t="shared" si="132"/>
        <v/>
      </c>
      <c r="BT151" s="245" t="str">
        <f t="shared" si="132"/>
        <v/>
      </c>
      <c r="BU151" s="245" t="str">
        <f t="shared" si="132"/>
        <v/>
      </c>
      <c r="BV151" s="246">
        <f t="shared" si="119"/>
        <v>0</v>
      </c>
      <c r="BW151" s="246">
        <f t="shared" si="127"/>
        <v>0</v>
      </c>
      <c r="BX151" s="246">
        <f t="shared" si="127"/>
        <v>0</v>
      </c>
      <c r="BY151" s="246">
        <f t="shared" si="127"/>
        <v>0</v>
      </c>
      <c r="BZ151" s="246">
        <f t="shared" si="127"/>
        <v>0</v>
      </c>
      <c r="CA151" s="246">
        <f t="shared" si="127"/>
        <v>0</v>
      </c>
      <c r="CB151" s="246">
        <f t="shared" si="61"/>
        <v>0</v>
      </c>
      <c r="CD151" s="246">
        <f t="shared" si="126"/>
        <v>0</v>
      </c>
      <c r="CE151" s="52"/>
      <c r="CF151" s="52"/>
      <c r="CG151" s="52"/>
      <c r="CM151" s="239"/>
      <c r="CN151" s="239"/>
      <c r="CO151" s="239"/>
      <c r="CP151" s="239"/>
      <c r="CQ151" s="239"/>
      <c r="CR151" s="240">
        <f t="shared" si="113"/>
        <v>0</v>
      </c>
      <c r="CS151" s="240">
        <f t="shared" si="114"/>
        <v>0</v>
      </c>
      <c r="CT151" s="240">
        <f t="shared" si="115"/>
        <v>0</v>
      </c>
      <c r="CU151" s="240">
        <f t="shared" si="63"/>
        <v>0</v>
      </c>
      <c r="CV151" s="240">
        <f t="shared" si="64"/>
        <v>0</v>
      </c>
    </row>
    <row r="152" spans="1:100" hidden="1" outlineLevel="1">
      <c r="A152" s="63">
        <v>53</v>
      </c>
      <c r="B152" s="241">
        <f t="shared" si="91"/>
        <v>0</v>
      </c>
      <c r="C152" s="241" t="str">
        <f t="shared" si="91"/>
        <v/>
      </c>
      <c r="D152" s="241">
        <f t="shared" si="131"/>
        <v>0</v>
      </c>
      <c r="E152" s="241" t="str">
        <f t="shared" si="131"/>
        <v/>
      </c>
      <c r="F152" s="242">
        <f t="shared" si="131"/>
        <v>0</v>
      </c>
      <c r="G152" s="241"/>
      <c r="H152" s="243">
        <f t="shared" si="129"/>
        <v>0</v>
      </c>
      <c r="I152" s="243">
        <f t="shared" si="129"/>
        <v>0</v>
      </c>
      <c r="J152" s="244">
        <f t="shared" si="129"/>
        <v>0</v>
      </c>
      <c r="K152" s="241">
        <f t="shared" si="129"/>
        <v>0</v>
      </c>
      <c r="L152" s="73" t="str">
        <f t="shared" si="129"/>
        <v/>
      </c>
      <c r="M152" s="245" t="str">
        <f t="shared" si="117"/>
        <v/>
      </c>
      <c r="N152" s="245" t="str">
        <f t="shared" si="132"/>
        <v/>
      </c>
      <c r="O152" s="245" t="str">
        <f t="shared" si="132"/>
        <v/>
      </c>
      <c r="P152" s="245" t="str">
        <f t="shared" si="132"/>
        <v/>
      </c>
      <c r="Q152" s="245" t="str">
        <f t="shared" si="132"/>
        <v/>
      </c>
      <c r="R152" s="245" t="str">
        <f t="shared" si="132"/>
        <v/>
      </c>
      <c r="S152" s="245" t="str">
        <f t="shared" si="132"/>
        <v/>
      </c>
      <c r="T152" s="245" t="str">
        <f t="shared" si="132"/>
        <v/>
      </c>
      <c r="U152" s="245" t="str">
        <f t="shared" si="132"/>
        <v/>
      </c>
      <c r="V152" s="245" t="str">
        <f t="shared" si="132"/>
        <v/>
      </c>
      <c r="W152" s="245" t="str">
        <f t="shared" si="132"/>
        <v/>
      </c>
      <c r="X152" s="245" t="str">
        <f t="shared" si="132"/>
        <v/>
      </c>
      <c r="Y152" s="245" t="str">
        <f t="shared" si="132"/>
        <v/>
      </c>
      <c r="Z152" s="245" t="str">
        <f t="shared" si="132"/>
        <v/>
      </c>
      <c r="AA152" s="245" t="str">
        <f t="shared" si="132"/>
        <v/>
      </c>
      <c r="AB152" s="245" t="str">
        <f t="shared" si="132"/>
        <v/>
      </c>
      <c r="AC152" s="245" t="str">
        <f t="shared" si="132"/>
        <v/>
      </c>
      <c r="AD152" s="245" t="str">
        <f t="shared" si="132"/>
        <v/>
      </c>
      <c r="AE152" s="245" t="str">
        <f t="shared" si="132"/>
        <v/>
      </c>
      <c r="AF152" s="245" t="str">
        <f t="shared" si="132"/>
        <v/>
      </c>
      <c r="AG152" s="245" t="str">
        <f t="shared" si="132"/>
        <v/>
      </c>
      <c r="AH152" s="245" t="str">
        <f t="shared" si="132"/>
        <v/>
      </c>
      <c r="AI152" s="245" t="str">
        <f t="shared" si="132"/>
        <v/>
      </c>
      <c r="AJ152" s="245" t="str">
        <f t="shared" si="132"/>
        <v/>
      </c>
      <c r="AK152" s="245" t="str">
        <f t="shared" si="132"/>
        <v/>
      </c>
      <c r="AL152" s="245" t="str">
        <f t="shared" si="132"/>
        <v/>
      </c>
      <c r="AM152" s="245" t="str">
        <f t="shared" si="132"/>
        <v/>
      </c>
      <c r="AN152" s="245" t="str">
        <f t="shared" si="132"/>
        <v/>
      </c>
      <c r="AO152" s="245" t="str">
        <f t="shared" si="132"/>
        <v/>
      </c>
      <c r="AP152" s="245" t="str">
        <f t="shared" si="132"/>
        <v/>
      </c>
      <c r="AQ152" s="245" t="str">
        <f t="shared" si="132"/>
        <v/>
      </c>
      <c r="AR152" s="245" t="str">
        <f t="shared" si="132"/>
        <v/>
      </c>
      <c r="AS152" s="245" t="str">
        <f t="shared" si="132"/>
        <v/>
      </c>
      <c r="AT152" s="245" t="str">
        <f t="shared" si="132"/>
        <v/>
      </c>
      <c r="AU152" s="245" t="str">
        <f t="shared" si="132"/>
        <v/>
      </c>
      <c r="AV152" s="245" t="str">
        <f t="shared" si="132"/>
        <v/>
      </c>
      <c r="AW152" s="245" t="str">
        <f t="shared" si="132"/>
        <v/>
      </c>
      <c r="AX152" s="245" t="str">
        <f t="shared" si="132"/>
        <v/>
      </c>
      <c r="AY152" s="245" t="str">
        <f t="shared" si="132"/>
        <v/>
      </c>
      <c r="AZ152" s="245" t="str">
        <f t="shared" si="132"/>
        <v/>
      </c>
      <c r="BA152" s="245" t="str">
        <f t="shared" si="132"/>
        <v/>
      </c>
      <c r="BB152" s="245" t="str">
        <f t="shared" si="132"/>
        <v/>
      </c>
      <c r="BC152" s="245" t="str">
        <f t="shared" si="132"/>
        <v/>
      </c>
      <c r="BD152" s="245" t="str">
        <f t="shared" si="132"/>
        <v/>
      </c>
      <c r="BE152" s="245" t="str">
        <f t="shared" si="132"/>
        <v/>
      </c>
      <c r="BF152" s="245" t="str">
        <f t="shared" si="132"/>
        <v/>
      </c>
      <c r="BG152" s="245" t="str">
        <f t="shared" si="132"/>
        <v/>
      </c>
      <c r="BH152" s="245" t="str">
        <f t="shared" si="132"/>
        <v/>
      </c>
      <c r="BI152" s="245" t="str">
        <f t="shared" si="132"/>
        <v/>
      </c>
      <c r="BJ152" s="245" t="str">
        <f t="shared" si="132"/>
        <v/>
      </c>
      <c r="BK152" s="245" t="str">
        <f t="shared" si="132"/>
        <v/>
      </c>
      <c r="BL152" s="245" t="str">
        <f t="shared" si="132"/>
        <v/>
      </c>
      <c r="BM152" s="245" t="str">
        <f t="shared" si="132"/>
        <v/>
      </c>
      <c r="BN152" s="245" t="str">
        <f t="shared" si="132"/>
        <v/>
      </c>
      <c r="BO152" s="245" t="str">
        <f t="shared" si="132"/>
        <v/>
      </c>
      <c r="BP152" s="245" t="str">
        <f t="shared" si="132"/>
        <v/>
      </c>
      <c r="BQ152" s="245" t="str">
        <f t="shared" si="132"/>
        <v/>
      </c>
      <c r="BR152" s="245" t="str">
        <f t="shared" si="132"/>
        <v/>
      </c>
      <c r="BS152" s="245" t="str">
        <f t="shared" si="132"/>
        <v/>
      </c>
      <c r="BT152" s="245" t="str">
        <f t="shared" si="132"/>
        <v/>
      </c>
      <c r="BU152" s="245" t="str">
        <f t="shared" si="132"/>
        <v/>
      </c>
      <c r="BV152" s="246">
        <f t="shared" si="119"/>
        <v>0</v>
      </c>
      <c r="BW152" s="246">
        <f t="shared" si="127"/>
        <v>0</v>
      </c>
      <c r="BX152" s="246">
        <f t="shared" si="127"/>
        <v>0</v>
      </c>
      <c r="BY152" s="246">
        <f t="shared" si="127"/>
        <v>0</v>
      </c>
      <c r="BZ152" s="246">
        <f t="shared" si="127"/>
        <v>0</v>
      </c>
      <c r="CA152" s="246">
        <f t="shared" si="127"/>
        <v>0</v>
      </c>
      <c r="CB152" s="246">
        <f t="shared" si="61"/>
        <v>0</v>
      </c>
      <c r="CD152" s="246">
        <f t="shared" si="126"/>
        <v>0</v>
      </c>
      <c r="CE152" s="52"/>
      <c r="CF152" s="52"/>
      <c r="CG152" s="52"/>
      <c r="CM152" s="239"/>
      <c r="CN152" s="239"/>
      <c r="CO152" s="239"/>
      <c r="CP152" s="239"/>
      <c r="CQ152" s="239"/>
      <c r="CR152" s="240">
        <f t="shared" si="113"/>
        <v>0</v>
      </c>
      <c r="CS152" s="240">
        <f t="shared" si="114"/>
        <v>0</v>
      </c>
      <c r="CT152" s="240">
        <f t="shared" si="115"/>
        <v>0</v>
      </c>
      <c r="CU152" s="240">
        <f t="shared" si="63"/>
        <v>0</v>
      </c>
      <c r="CV152" s="240">
        <f t="shared" si="64"/>
        <v>0</v>
      </c>
    </row>
    <row r="153" spans="1:100" hidden="1" outlineLevel="1">
      <c r="A153" s="63">
        <v>54</v>
      </c>
      <c r="B153" s="241">
        <f t="shared" si="91"/>
        <v>0</v>
      </c>
      <c r="C153" s="241" t="str">
        <f t="shared" si="91"/>
        <v/>
      </c>
      <c r="D153" s="241">
        <f t="shared" si="131"/>
        <v>0</v>
      </c>
      <c r="E153" s="241" t="str">
        <f t="shared" si="131"/>
        <v/>
      </c>
      <c r="F153" s="242">
        <f t="shared" si="131"/>
        <v>0</v>
      </c>
      <c r="G153" s="241"/>
      <c r="H153" s="243">
        <f t="shared" si="129"/>
        <v>0</v>
      </c>
      <c r="I153" s="243">
        <f t="shared" si="129"/>
        <v>0</v>
      </c>
      <c r="J153" s="244">
        <f t="shared" si="129"/>
        <v>0</v>
      </c>
      <c r="K153" s="241">
        <f t="shared" si="129"/>
        <v>0</v>
      </c>
      <c r="L153" s="73" t="str">
        <f t="shared" si="129"/>
        <v/>
      </c>
      <c r="M153" s="245" t="str">
        <f t="shared" si="117"/>
        <v/>
      </c>
      <c r="N153" s="245" t="str">
        <f t="shared" si="132"/>
        <v/>
      </c>
      <c r="O153" s="245" t="str">
        <f t="shared" si="132"/>
        <v/>
      </c>
      <c r="P153" s="245" t="str">
        <f t="shared" si="132"/>
        <v/>
      </c>
      <c r="Q153" s="245" t="str">
        <f t="shared" si="132"/>
        <v/>
      </c>
      <c r="R153" s="245" t="str">
        <f t="shared" si="132"/>
        <v/>
      </c>
      <c r="S153" s="245" t="str">
        <f t="shared" si="132"/>
        <v/>
      </c>
      <c r="T153" s="245" t="str">
        <f t="shared" si="132"/>
        <v/>
      </c>
      <c r="U153" s="245" t="str">
        <f t="shared" si="132"/>
        <v/>
      </c>
      <c r="V153" s="245" t="str">
        <f t="shared" si="132"/>
        <v/>
      </c>
      <c r="W153" s="245" t="str">
        <f t="shared" si="132"/>
        <v/>
      </c>
      <c r="X153" s="245" t="str">
        <f t="shared" si="132"/>
        <v/>
      </c>
      <c r="Y153" s="245" t="str">
        <f t="shared" si="132"/>
        <v/>
      </c>
      <c r="Z153" s="245" t="str">
        <f t="shared" si="132"/>
        <v/>
      </c>
      <c r="AA153" s="245" t="str">
        <f t="shared" si="132"/>
        <v/>
      </c>
      <c r="AB153" s="245" t="str">
        <f t="shared" si="132"/>
        <v/>
      </c>
      <c r="AC153" s="245" t="str">
        <f t="shared" si="132"/>
        <v/>
      </c>
      <c r="AD153" s="245" t="str">
        <f t="shared" si="132"/>
        <v/>
      </c>
      <c r="AE153" s="245" t="str">
        <f t="shared" si="132"/>
        <v/>
      </c>
      <c r="AF153" s="245" t="str">
        <f t="shared" si="132"/>
        <v/>
      </c>
      <c r="AG153" s="245" t="str">
        <f t="shared" si="132"/>
        <v/>
      </c>
      <c r="AH153" s="245" t="str">
        <f t="shared" si="132"/>
        <v/>
      </c>
      <c r="AI153" s="245" t="str">
        <f t="shared" si="132"/>
        <v/>
      </c>
      <c r="AJ153" s="245" t="str">
        <f t="shared" si="132"/>
        <v/>
      </c>
      <c r="AK153" s="245" t="str">
        <f t="shared" si="132"/>
        <v/>
      </c>
      <c r="AL153" s="245" t="str">
        <f t="shared" si="132"/>
        <v/>
      </c>
      <c r="AM153" s="245" t="str">
        <f t="shared" si="132"/>
        <v/>
      </c>
      <c r="AN153" s="245" t="str">
        <f t="shared" si="132"/>
        <v/>
      </c>
      <c r="AO153" s="245" t="str">
        <f t="shared" si="132"/>
        <v/>
      </c>
      <c r="AP153" s="245" t="str">
        <f t="shared" si="132"/>
        <v/>
      </c>
      <c r="AQ153" s="245" t="str">
        <f t="shared" si="132"/>
        <v/>
      </c>
      <c r="AR153" s="245" t="str">
        <f t="shared" si="132"/>
        <v/>
      </c>
      <c r="AS153" s="245" t="str">
        <f t="shared" si="132"/>
        <v/>
      </c>
      <c r="AT153" s="245" t="str">
        <f t="shared" si="132"/>
        <v/>
      </c>
      <c r="AU153" s="245" t="str">
        <f t="shared" si="132"/>
        <v/>
      </c>
      <c r="AV153" s="245" t="str">
        <f t="shared" si="132"/>
        <v/>
      </c>
      <c r="AW153" s="245" t="str">
        <f t="shared" si="132"/>
        <v/>
      </c>
      <c r="AX153" s="245" t="str">
        <f t="shared" si="132"/>
        <v/>
      </c>
      <c r="AY153" s="245" t="str">
        <f t="shared" si="132"/>
        <v/>
      </c>
      <c r="AZ153" s="245" t="str">
        <f t="shared" si="132"/>
        <v/>
      </c>
      <c r="BA153" s="245" t="str">
        <f t="shared" si="132"/>
        <v/>
      </c>
      <c r="BB153" s="245" t="str">
        <f t="shared" si="132"/>
        <v/>
      </c>
      <c r="BC153" s="245" t="str">
        <f t="shared" si="132"/>
        <v/>
      </c>
      <c r="BD153" s="245" t="str">
        <f t="shared" si="132"/>
        <v/>
      </c>
      <c r="BE153" s="245" t="str">
        <f t="shared" si="132"/>
        <v/>
      </c>
      <c r="BF153" s="245" t="str">
        <f t="shared" si="132"/>
        <v/>
      </c>
      <c r="BG153" s="245" t="str">
        <f t="shared" si="132"/>
        <v/>
      </c>
      <c r="BH153" s="245" t="str">
        <f t="shared" si="132"/>
        <v/>
      </c>
      <c r="BI153" s="245" t="str">
        <f t="shared" si="132"/>
        <v/>
      </c>
      <c r="BJ153" s="245" t="str">
        <f t="shared" si="132"/>
        <v/>
      </c>
      <c r="BK153" s="245" t="str">
        <f t="shared" si="132"/>
        <v/>
      </c>
      <c r="BL153" s="245" t="str">
        <f t="shared" si="132"/>
        <v/>
      </c>
      <c r="BM153" s="245" t="str">
        <f t="shared" si="132"/>
        <v/>
      </c>
      <c r="BN153" s="245" t="str">
        <f t="shared" si="132"/>
        <v/>
      </c>
      <c r="BO153" s="245" t="str">
        <f t="shared" si="132"/>
        <v/>
      </c>
      <c r="BP153" s="245" t="str">
        <f t="shared" si="132"/>
        <v/>
      </c>
      <c r="BQ153" s="245" t="str">
        <f t="shared" si="132"/>
        <v/>
      </c>
      <c r="BR153" s="245" t="str">
        <f t="shared" si="132"/>
        <v/>
      </c>
      <c r="BS153" s="245" t="str">
        <f t="shared" si="132"/>
        <v/>
      </c>
      <c r="BT153" s="245" t="str">
        <f t="shared" si="132"/>
        <v/>
      </c>
      <c r="BU153" s="245" t="str">
        <f t="shared" si="132"/>
        <v/>
      </c>
      <c r="BV153" s="246">
        <f t="shared" si="119"/>
        <v>0</v>
      </c>
      <c r="BW153" s="246">
        <f t="shared" si="127"/>
        <v>0</v>
      </c>
      <c r="BX153" s="246">
        <f t="shared" si="127"/>
        <v>0</v>
      </c>
      <c r="BY153" s="246">
        <f t="shared" si="127"/>
        <v>0</v>
      </c>
      <c r="BZ153" s="246">
        <f t="shared" si="127"/>
        <v>0</v>
      </c>
      <c r="CA153" s="246">
        <f t="shared" si="127"/>
        <v>0</v>
      </c>
      <c r="CB153" s="246">
        <f t="shared" si="61"/>
        <v>0</v>
      </c>
      <c r="CD153" s="246">
        <f t="shared" si="126"/>
        <v>0</v>
      </c>
      <c r="CE153" s="52"/>
      <c r="CF153" s="52"/>
      <c r="CG153" s="52"/>
      <c r="CM153" s="239"/>
      <c r="CN153" s="239"/>
      <c r="CO153" s="239"/>
      <c r="CP153" s="239"/>
      <c r="CQ153" s="239"/>
      <c r="CR153" s="240">
        <f t="shared" si="113"/>
        <v>0</v>
      </c>
      <c r="CS153" s="240">
        <f t="shared" si="114"/>
        <v>0</v>
      </c>
      <c r="CT153" s="240">
        <f t="shared" si="115"/>
        <v>0</v>
      </c>
      <c r="CU153" s="240">
        <f t="shared" si="63"/>
        <v>0</v>
      </c>
      <c r="CV153" s="240">
        <f t="shared" si="64"/>
        <v>0</v>
      </c>
    </row>
    <row r="154" spans="1:100" hidden="1" outlineLevel="1">
      <c r="A154" s="63">
        <v>55</v>
      </c>
      <c r="B154" s="241">
        <f t="shared" si="91"/>
        <v>0</v>
      </c>
      <c r="C154" s="241" t="str">
        <f t="shared" si="91"/>
        <v/>
      </c>
      <c r="D154" s="241">
        <f t="shared" si="131"/>
        <v>0</v>
      </c>
      <c r="E154" s="241" t="str">
        <f t="shared" si="131"/>
        <v/>
      </c>
      <c r="F154" s="242">
        <f t="shared" si="131"/>
        <v>0</v>
      </c>
      <c r="G154" s="241"/>
      <c r="H154" s="243">
        <f t="shared" si="129"/>
        <v>0</v>
      </c>
      <c r="I154" s="243">
        <f t="shared" si="129"/>
        <v>0</v>
      </c>
      <c r="J154" s="244">
        <f t="shared" si="129"/>
        <v>0</v>
      </c>
      <c r="K154" s="241">
        <f t="shared" si="129"/>
        <v>0</v>
      </c>
      <c r="L154" s="73" t="str">
        <f t="shared" si="129"/>
        <v/>
      </c>
      <c r="M154" s="245" t="str">
        <f t="shared" si="117"/>
        <v/>
      </c>
      <c r="N154" s="245" t="str">
        <f t="shared" si="132"/>
        <v/>
      </c>
      <c r="O154" s="245" t="str">
        <f t="shared" si="132"/>
        <v/>
      </c>
      <c r="P154" s="245" t="str">
        <f t="shared" si="132"/>
        <v/>
      </c>
      <c r="Q154" s="245" t="str">
        <f t="shared" si="132"/>
        <v/>
      </c>
      <c r="R154" s="245" t="str">
        <f t="shared" si="132"/>
        <v/>
      </c>
      <c r="S154" s="245" t="str">
        <f t="shared" si="132"/>
        <v/>
      </c>
      <c r="T154" s="245" t="str">
        <f t="shared" si="132"/>
        <v/>
      </c>
      <c r="U154" s="245" t="str">
        <f t="shared" si="132"/>
        <v/>
      </c>
      <c r="V154" s="245" t="str">
        <f t="shared" si="132"/>
        <v/>
      </c>
      <c r="W154" s="245" t="str">
        <f t="shared" si="132"/>
        <v/>
      </c>
      <c r="X154" s="245" t="str">
        <f t="shared" si="132"/>
        <v/>
      </c>
      <c r="Y154" s="245" t="str">
        <f t="shared" si="132"/>
        <v/>
      </c>
      <c r="Z154" s="245" t="str">
        <f t="shared" si="132"/>
        <v/>
      </c>
      <c r="AA154" s="245" t="str">
        <f t="shared" si="132"/>
        <v/>
      </c>
      <c r="AB154" s="245" t="str">
        <f t="shared" si="132"/>
        <v/>
      </c>
      <c r="AC154" s="245" t="str">
        <f t="shared" si="132"/>
        <v/>
      </c>
      <c r="AD154" s="245" t="str">
        <f t="shared" si="132"/>
        <v/>
      </c>
      <c r="AE154" s="245" t="str">
        <f t="shared" si="132"/>
        <v/>
      </c>
      <c r="AF154" s="245" t="str">
        <f t="shared" si="132"/>
        <v/>
      </c>
      <c r="AG154" s="245" t="str">
        <f t="shared" si="132"/>
        <v/>
      </c>
      <c r="AH154" s="245" t="str">
        <f t="shared" si="132"/>
        <v/>
      </c>
      <c r="AI154" s="245" t="str">
        <f t="shared" si="132"/>
        <v/>
      </c>
      <c r="AJ154" s="245" t="str">
        <f t="shared" si="132"/>
        <v/>
      </c>
      <c r="AK154" s="245" t="str">
        <f t="shared" si="132"/>
        <v/>
      </c>
      <c r="AL154" s="245" t="str">
        <f t="shared" si="132"/>
        <v/>
      </c>
      <c r="AM154" s="245" t="str">
        <f t="shared" si="132"/>
        <v/>
      </c>
      <c r="AN154" s="245" t="str">
        <f t="shared" si="132"/>
        <v/>
      </c>
      <c r="AO154" s="245" t="str">
        <f t="shared" si="132"/>
        <v/>
      </c>
      <c r="AP154" s="245" t="str">
        <f t="shared" si="132"/>
        <v/>
      </c>
      <c r="AQ154" s="245" t="str">
        <f t="shared" si="132"/>
        <v/>
      </c>
      <c r="AR154" s="245" t="str">
        <f t="shared" si="132"/>
        <v/>
      </c>
      <c r="AS154" s="245" t="str">
        <f t="shared" si="132"/>
        <v/>
      </c>
      <c r="AT154" s="245" t="str">
        <f t="shared" si="132"/>
        <v/>
      </c>
      <c r="AU154" s="245" t="str">
        <f t="shared" si="132"/>
        <v/>
      </c>
      <c r="AV154" s="245" t="str">
        <f t="shared" si="132"/>
        <v/>
      </c>
      <c r="AW154" s="245" t="str">
        <f t="shared" si="132"/>
        <v/>
      </c>
      <c r="AX154" s="245" t="str">
        <f t="shared" si="132"/>
        <v/>
      </c>
      <c r="AY154" s="245" t="str">
        <f t="shared" si="132"/>
        <v/>
      </c>
      <c r="AZ154" s="245" t="str">
        <f t="shared" si="132"/>
        <v/>
      </c>
      <c r="BA154" s="245" t="str">
        <f t="shared" si="132"/>
        <v/>
      </c>
      <c r="BB154" s="245" t="str">
        <f t="shared" si="132"/>
        <v/>
      </c>
      <c r="BC154" s="245" t="str">
        <f t="shared" si="132"/>
        <v/>
      </c>
      <c r="BD154" s="245" t="str">
        <f t="shared" si="132"/>
        <v/>
      </c>
      <c r="BE154" s="245" t="str">
        <f t="shared" si="132"/>
        <v/>
      </c>
      <c r="BF154" s="245" t="str">
        <f t="shared" si="132"/>
        <v/>
      </c>
      <c r="BG154" s="245" t="str">
        <f t="shared" si="132"/>
        <v/>
      </c>
      <c r="BH154" s="245" t="str">
        <f t="shared" si="132"/>
        <v/>
      </c>
      <c r="BI154" s="245" t="str">
        <f t="shared" si="132"/>
        <v/>
      </c>
      <c r="BJ154" s="245" t="str">
        <f t="shared" si="132"/>
        <v/>
      </c>
      <c r="BK154" s="245" t="str">
        <f t="shared" si="132"/>
        <v/>
      </c>
      <c r="BL154" s="245" t="str">
        <f t="shared" si="132"/>
        <v/>
      </c>
      <c r="BM154" s="245" t="str">
        <f t="shared" si="132"/>
        <v/>
      </c>
      <c r="BN154" s="245" t="str">
        <f t="shared" si="132"/>
        <v/>
      </c>
      <c r="BO154" s="245" t="str">
        <f t="shared" si="132"/>
        <v/>
      </c>
      <c r="BP154" s="245" t="str">
        <f t="shared" si="132"/>
        <v/>
      </c>
      <c r="BQ154" s="245" t="str">
        <f t="shared" si="132"/>
        <v/>
      </c>
      <c r="BR154" s="245" t="str">
        <f t="shared" si="132"/>
        <v/>
      </c>
      <c r="BS154" s="245" t="str">
        <f t="shared" si="132"/>
        <v/>
      </c>
      <c r="BT154" s="245" t="str">
        <f t="shared" si="132"/>
        <v/>
      </c>
      <c r="BU154" s="245" t="str">
        <f t="shared" si="132"/>
        <v/>
      </c>
      <c r="BV154" s="246">
        <f t="shared" si="119"/>
        <v>0</v>
      </c>
      <c r="BW154" s="246">
        <f t="shared" si="127"/>
        <v>0</v>
      </c>
      <c r="BX154" s="246">
        <f t="shared" si="127"/>
        <v>0</v>
      </c>
      <c r="BY154" s="246">
        <f t="shared" si="127"/>
        <v>0</v>
      </c>
      <c r="BZ154" s="246">
        <f t="shared" si="127"/>
        <v>0</v>
      </c>
      <c r="CA154" s="246">
        <f t="shared" si="127"/>
        <v>0</v>
      </c>
      <c r="CB154" s="246">
        <f t="shared" si="61"/>
        <v>0</v>
      </c>
      <c r="CD154" s="246">
        <f t="shared" si="126"/>
        <v>0</v>
      </c>
      <c r="CE154" s="52"/>
      <c r="CF154" s="52"/>
      <c r="CG154" s="52"/>
      <c r="CM154" s="239"/>
      <c r="CN154" s="239"/>
      <c r="CO154" s="239"/>
      <c r="CP154" s="239"/>
      <c r="CQ154" s="239"/>
      <c r="CR154" s="240">
        <f t="shared" si="113"/>
        <v>0</v>
      </c>
      <c r="CS154" s="240">
        <f t="shared" si="114"/>
        <v>0</v>
      </c>
      <c r="CT154" s="240">
        <f t="shared" si="115"/>
        <v>0</v>
      </c>
      <c r="CU154" s="240">
        <f t="shared" si="63"/>
        <v>0</v>
      </c>
      <c r="CV154" s="240">
        <f t="shared" si="64"/>
        <v>0</v>
      </c>
    </row>
    <row r="155" spans="1:100" hidden="1" outlineLevel="1">
      <c r="A155" s="63">
        <v>56</v>
      </c>
      <c r="B155" s="241">
        <f t="shared" si="91"/>
        <v>0</v>
      </c>
      <c r="C155" s="241" t="str">
        <f t="shared" si="91"/>
        <v/>
      </c>
      <c r="D155" s="241">
        <f t="shared" si="131"/>
        <v>0</v>
      </c>
      <c r="E155" s="241" t="str">
        <f t="shared" si="131"/>
        <v/>
      </c>
      <c r="F155" s="242">
        <f t="shared" si="131"/>
        <v>0</v>
      </c>
      <c r="G155" s="241"/>
      <c r="H155" s="243">
        <f t="shared" si="129"/>
        <v>0</v>
      </c>
      <c r="I155" s="243">
        <f t="shared" si="129"/>
        <v>0</v>
      </c>
      <c r="J155" s="244">
        <f t="shared" si="129"/>
        <v>0</v>
      </c>
      <c r="K155" s="241">
        <f t="shared" si="129"/>
        <v>0</v>
      </c>
      <c r="L155" s="73" t="str">
        <f t="shared" si="129"/>
        <v/>
      </c>
      <c r="M155" s="245" t="str">
        <f t="shared" si="117"/>
        <v/>
      </c>
      <c r="N155" s="245" t="str">
        <f t="shared" si="132"/>
        <v/>
      </c>
      <c r="O155" s="245" t="str">
        <f t="shared" si="132"/>
        <v/>
      </c>
      <c r="P155" s="245" t="str">
        <f t="shared" si="132"/>
        <v/>
      </c>
      <c r="Q155" s="245" t="str">
        <f t="shared" si="132"/>
        <v/>
      </c>
      <c r="R155" s="245" t="str">
        <f t="shared" si="132"/>
        <v/>
      </c>
      <c r="S155" s="245" t="str">
        <f t="shared" si="132"/>
        <v/>
      </c>
      <c r="T155" s="245" t="str">
        <f t="shared" si="132"/>
        <v/>
      </c>
      <c r="U155" s="245" t="str">
        <f t="shared" si="132"/>
        <v/>
      </c>
      <c r="V155" s="245" t="str">
        <f t="shared" si="132"/>
        <v/>
      </c>
      <c r="W155" s="245" t="str">
        <f t="shared" si="132"/>
        <v/>
      </c>
      <c r="X155" s="245" t="str">
        <f t="shared" si="132"/>
        <v/>
      </c>
      <c r="Y155" s="245" t="str">
        <f t="shared" si="132"/>
        <v/>
      </c>
      <c r="Z155" s="245" t="str">
        <f t="shared" si="132"/>
        <v/>
      </c>
      <c r="AA155" s="245" t="str">
        <f t="shared" si="132"/>
        <v/>
      </c>
      <c r="AB155" s="245" t="str">
        <f t="shared" si="132"/>
        <v/>
      </c>
      <c r="AC155" s="245" t="str">
        <f t="shared" si="132"/>
        <v/>
      </c>
      <c r="AD155" s="245" t="str">
        <f t="shared" si="132"/>
        <v/>
      </c>
      <c r="AE155" s="245" t="str">
        <f t="shared" si="132"/>
        <v/>
      </c>
      <c r="AF155" s="245" t="str">
        <f t="shared" si="132"/>
        <v/>
      </c>
      <c r="AG155" s="245" t="str">
        <f t="shared" si="132"/>
        <v/>
      </c>
      <c r="AH155" s="245" t="str">
        <f t="shared" si="132"/>
        <v/>
      </c>
      <c r="AI155" s="245" t="str">
        <f t="shared" si="132"/>
        <v/>
      </c>
      <c r="AJ155" s="245" t="str">
        <f t="shared" si="132"/>
        <v/>
      </c>
      <c r="AK155" s="245" t="str">
        <f t="shared" si="132"/>
        <v/>
      </c>
      <c r="AL155" s="245" t="str">
        <f t="shared" si="132"/>
        <v/>
      </c>
      <c r="AM155" s="245" t="str">
        <f t="shared" si="132"/>
        <v/>
      </c>
      <c r="AN155" s="245" t="str">
        <f t="shared" si="132"/>
        <v/>
      </c>
      <c r="AO155" s="245" t="str">
        <f t="shared" si="132"/>
        <v/>
      </c>
      <c r="AP155" s="245" t="str">
        <f t="shared" si="132"/>
        <v/>
      </c>
      <c r="AQ155" s="245" t="str">
        <f t="shared" si="132"/>
        <v/>
      </c>
      <c r="AR155" s="245" t="str">
        <f t="shared" ref="N155:BU159" si="133">IFERROR((AR63*$L63),"")</f>
        <v/>
      </c>
      <c r="AS155" s="245" t="str">
        <f t="shared" si="133"/>
        <v/>
      </c>
      <c r="AT155" s="245" t="str">
        <f t="shared" si="133"/>
        <v/>
      </c>
      <c r="AU155" s="245" t="str">
        <f t="shared" si="133"/>
        <v/>
      </c>
      <c r="AV155" s="245" t="str">
        <f t="shared" si="133"/>
        <v/>
      </c>
      <c r="AW155" s="245" t="str">
        <f t="shared" si="133"/>
        <v/>
      </c>
      <c r="AX155" s="245" t="str">
        <f t="shared" si="133"/>
        <v/>
      </c>
      <c r="AY155" s="245" t="str">
        <f t="shared" si="133"/>
        <v/>
      </c>
      <c r="AZ155" s="245" t="str">
        <f t="shared" si="133"/>
        <v/>
      </c>
      <c r="BA155" s="245" t="str">
        <f t="shared" si="133"/>
        <v/>
      </c>
      <c r="BB155" s="245" t="str">
        <f t="shared" si="133"/>
        <v/>
      </c>
      <c r="BC155" s="245" t="str">
        <f t="shared" si="133"/>
        <v/>
      </c>
      <c r="BD155" s="245" t="str">
        <f t="shared" si="133"/>
        <v/>
      </c>
      <c r="BE155" s="245" t="str">
        <f t="shared" si="133"/>
        <v/>
      </c>
      <c r="BF155" s="245" t="str">
        <f t="shared" si="133"/>
        <v/>
      </c>
      <c r="BG155" s="245" t="str">
        <f t="shared" si="133"/>
        <v/>
      </c>
      <c r="BH155" s="245" t="str">
        <f t="shared" si="133"/>
        <v/>
      </c>
      <c r="BI155" s="245" t="str">
        <f t="shared" si="133"/>
        <v/>
      </c>
      <c r="BJ155" s="245" t="str">
        <f t="shared" si="133"/>
        <v/>
      </c>
      <c r="BK155" s="245" t="str">
        <f t="shared" si="133"/>
        <v/>
      </c>
      <c r="BL155" s="245" t="str">
        <f t="shared" si="133"/>
        <v/>
      </c>
      <c r="BM155" s="245" t="str">
        <f t="shared" si="133"/>
        <v/>
      </c>
      <c r="BN155" s="245" t="str">
        <f t="shared" si="133"/>
        <v/>
      </c>
      <c r="BO155" s="245" t="str">
        <f t="shared" si="133"/>
        <v/>
      </c>
      <c r="BP155" s="245" t="str">
        <f t="shared" si="133"/>
        <v/>
      </c>
      <c r="BQ155" s="245" t="str">
        <f t="shared" si="133"/>
        <v/>
      </c>
      <c r="BR155" s="245" t="str">
        <f t="shared" si="133"/>
        <v/>
      </c>
      <c r="BS155" s="245" t="str">
        <f t="shared" si="133"/>
        <v/>
      </c>
      <c r="BT155" s="245" t="str">
        <f t="shared" si="133"/>
        <v/>
      </c>
      <c r="BU155" s="245" t="str">
        <f t="shared" si="133"/>
        <v/>
      </c>
      <c r="BV155" s="246">
        <f t="shared" si="119"/>
        <v>0</v>
      </c>
      <c r="BW155" s="246">
        <f t="shared" si="127"/>
        <v>0</v>
      </c>
      <c r="BX155" s="246">
        <f t="shared" si="127"/>
        <v>0</v>
      </c>
      <c r="BY155" s="246">
        <f t="shared" si="127"/>
        <v>0</v>
      </c>
      <c r="BZ155" s="246">
        <f t="shared" si="127"/>
        <v>0</v>
      </c>
      <c r="CA155" s="246">
        <f t="shared" si="127"/>
        <v>0</v>
      </c>
      <c r="CB155" s="246">
        <f t="shared" si="61"/>
        <v>0</v>
      </c>
      <c r="CD155" s="246">
        <f t="shared" si="126"/>
        <v>0</v>
      </c>
      <c r="CE155" s="52"/>
      <c r="CF155" s="52"/>
      <c r="CG155" s="52"/>
      <c r="CM155" s="239"/>
      <c r="CN155" s="239"/>
      <c r="CO155" s="239"/>
      <c r="CP155" s="239"/>
      <c r="CQ155" s="239"/>
      <c r="CR155" s="240">
        <f t="shared" si="113"/>
        <v>0</v>
      </c>
      <c r="CS155" s="240">
        <f t="shared" si="114"/>
        <v>0</v>
      </c>
      <c r="CT155" s="240">
        <f t="shared" si="115"/>
        <v>0</v>
      </c>
      <c r="CU155" s="240">
        <f t="shared" si="63"/>
        <v>0</v>
      </c>
      <c r="CV155" s="240">
        <f t="shared" si="64"/>
        <v>0</v>
      </c>
    </row>
    <row r="156" spans="1:100" hidden="1" outlineLevel="1">
      <c r="A156" s="63">
        <v>57</v>
      </c>
      <c r="B156" s="241">
        <f t="shared" si="91"/>
        <v>0</v>
      </c>
      <c r="C156" s="241" t="str">
        <f t="shared" si="91"/>
        <v/>
      </c>
      <c r="D156" s="241">
        <f t="shared" si="131"/>
        <v>0</v>
      </c>
      <c r="E156" s="241" t="str">
        <f t="shared" si="131"/>
        <v/>
      </c>
      <c r="F156" s="242">
        <f t="shared" si="131"/>
        <v>0</v>
      </c>
      <c r="G156" s="241"/>
      <c r="H156" s="243">
        <f t="shared" ref="H156:L165" si="134">H64</f>
        <v>0</v>
      </c>
      <c r="I156" s="243">
        <f t="shared" si="134"/>
        <v>0</v>
      </c>
      <c r="J156" s="244">
        <f t="shared" si="134"/>
        <v>0</v>
      </c>
      <c r="K156" s="241">
        <f t="shared" si="134"/>
        <v>0</v>
      </c>
      <c r="L156" s="73" t="str">
        <f t="shared" si="134"/>
        <v/>
      </c>
      <c r="M156" s="245" t="str">
        <f t="shared" si="117"/>
        <v/>
      </c>
      <c r="N156" s="245" t="str">
        <f t="shared" si="133"/>
        <v/>
      </c>
      <c r="O156" s="245" t="str">
        <f t="shared" si="133"/>
        <v/>
      </c>
      <c r="P156" s="245" t="str">
        <f t="shared" si="133"/>
        <v/>
      </c>
      <c r="Q156" s="245" t="str">
        <f t="shared" si="133"/>
        <v/>
      </c>
      <c r="R156" s="245" t="str">
        <f t="shared" si="133"/>
        <v/>
      </c>
      <c r="S156" s="245" t="str">
        <f t="shared" si="133"/>
        <v/>
      </c>
      <c r="T156" s="245" t="str">
        <f t="shared" si="133"/>
        <v/>
      </c>
      <c r="U156" s="245" t="str">
        <f t="shared" si="133"/>
        <v/>
      </c>
      <c r="V156" s="245" t="str">
        <f t="shared" si="133"/>
        <v/>
      </c>
      <c r="W156" s="245" t="str">
        <f t="shared" si="133"/>
        <v/>
      </c>
      <c r="X156" s="245" t="str">
        <f t="shared" si="133"/>
        <v/>
      </c>
      <c r="Y156" s="245" t="str">
        <f t="shared" si="133"/>
        <v/>
      </c>
      <c r="Z156" s="245" t="str">
        <f t="shared" si="133"/>
        <v/>
      </c>
      <c r="AA156" s="245" t="str">
        <f t="shared" si="133"/>
        <v/>
      </c>
      <c r="AB156" s="245" t="str">
        <f t="shared" si="133"/>
        <v/>
      </c>
      <c r="AC156" s="245" t="str">
        <f t="shared" si="133"/>
        <v/>
      </c>
      <c r="AD156" s="245" t="str">
        <f t="shared" si="133"/>
        <v/>
      </c>
      <c r="AE156" s="245" t="str">
        <f t="shared" si="133"/>
        <v/>
      </c>
      <c r="AF156" s="245" t="str">
        <f t="shared" si="133"/>
        <v/>
      </c>
      <c r="AG156" s="245" t="str">
        <f t="shared" si="133"/>
        <v/>
      </c>
      <c r="AH156" s="245" t="str">
        <f t="shared" si="133"/>
        <v/>
      </c>
      <c r="AI156" s="245" t="str">
        <f t="shared" si="133"/>
        <v/>
      </c>
      <c r="AJ156" s="245" t="str">
        <f t="shared" si="133"/>
        <v/>
      </c>
      <c r="AK156" s="245" t="str">
        <f t="shared" si="133"/>
        <v/>
      </c>
      <c r="AL156" s="245" t="str">
        <f t="shared" si="133"/>
        <v/>
      </c>
      <c r="AM156" s="245" t="str">
        <f t="shared" si="133"/>
        <v/>
      </c>
      <c r="AN156" s="245" t="str">
        <f t="shared" si="133"/>
        <v/>
      </c>
      <c r="AO156" s="245" t="str">
        <f t="shared" si="133"/>
        <v/>
      </c>
      <c r="AP156" s="245" t="str">
        <f t="shared" si="133"/>
        <v/>
      </c>
      <c r="AQ156" s="245" t="str">
        <f t="shared" si="133"/>
        <v/>
      </c>
      <c r="AR156" s="245" t="str">
        <f t="shared" si="133"/>
        <v/>
      </c>
      <c r="AS156" s="245" t="str">
        <f t="shared" si="133"/>
        <v/>
      </c>
      <c r="AT156" s="245" t="str">
        <f t="shared" si="133"/>
        <v/>
      </c>
      <c r="AU156" s="245" t="str">
        <f t="shared" si="133"/>
        <v/>
      </c>
      <c r="AV156" s="245" t="str">
        <f t="shared" si="133"/>
        <v/>
      </c>
      <c r="AW156" s="245" t="str">
        <f t="shared" si="133"/>
        <v/>
      </c>
      <c r="AX156" s="245" t="str">
        <f t="shared" si="133"/>
        <v/>
      </c>
      <c r="AY156" s="245" t="str">
        <f t="shared" si="133"/>
        <v/>
      </c>
      <c r="AZ156" s="245" t="str">
        <f t="shared" si="133"/>
        <v/>
      </c>
      <c r="BA156" s="245" t="str">
        <f t="shared" si="133"/>
        <v/>
      </c>
      <c r="BB156" s="245" t="str">
        <f t="shared" si="133"/>
        <v/>
      </c>
      <c r="BC156" s="245" t="str">
        <f t="shared" si="133"/>
        <v/>
      </c>
      <c r="BD156" s="245" t="str">
        <f t="shared" si="133"/>
        <v/>
      </c>
      <c r="BE156" s="245" t="str">
        <f t="shared" si="133"/>
        <v/>
      </c>
      <c r="BF156" s="245" t="str">
        <f t="shared" si="133"/>
        <v/>
      </c>
      <c r="BG156" s="245" t="str">
        <f t="shared" si="133"/>
        <v/>
      </c>
      <c r="BH156" s="245" t="str">
        <f t="shared" si="133"/>
        <v/>
      </c>
      <c r="BI156" s="245" t="str">
        <f t="shared" si="133"/>
        <v/>
      </c>
      <c r="BJ156" s="245" t="str">
        <f t="shared" si="133"/>
        <v/>
      </c>
      <c r="BK156" s="245" t="str">
        <f t="shared" si="133"/>
        <v/>
      </c>
      <c r="BL156" s="245" t="str">
        <f t="shared" si="133"/>
        <v/>
      </c>
      <c r="BM156" s="245" t="str">
        <f t="shared" si="133"/>
        <v/>
      </c>
      <c r="BN156" s="245" t="str">
        <f t="shared" si="133"/>
        <v/>
      </c>
      <c r="BO156" s="245" t="str">
        <f t="shared" si="133"/>
        <v/>
      </c>
      <c r="BP156" s="245" t="str">
        <f t="shared" si="133"/>
        <v/>
      </c>
      <c r="BQ156" s="245" t="str">
        <f t="shared" si="133"/>
        <v/>
      </c>
      <c r="BR156" s="245" t="str">
        <f t="shared" si="133"/>
        <v/>
      </c>
      <c r="BS156" s="245" t="str">
        <f t="shared" si="133"/>
        <v/>
      </c>
      <c r="BT156" s="245" t="str">
        <f t="shared" si="133"/>
        <v/>
      </c>
      <c r="BU156" s="245" t="str">
        <f t="shared" si="133"/>
        <v/>
      </c>
      <c r="BV156" s="246">
        <f t="shared" si="119"/>
        <v>0</v>
      </c>
      <c r="BW156" s="246">
        <f t="shared" si="127"/>
        <v>0</v>
      </c>
      <c r="BX156" s="246">
        <f t="shared" si="127"/>
        <v>0</v>
      </c>
      <c r="BY156" s="246">
        <f t="shared" si="127"/>
        <v>0</v>
      </c>
      <c r="BZ156" s="246">
        <f t="shared" si="127"/>
        <v>0</v>
      </c>
      <c r="CA156" s="246">
        <f t="shared" si="127"/>
        <v>0</v>
      </c>
      <c r="CB156" s="246">
        <f t="shared" si="61"/>
        <v>0</v>
      </c>
      <c r="CD156" s="246">
        <f t="shared" si="126"/>
        <v>0</v>
      </c>
      <c r="CE156" s="52"/>
      <c r="CF156" s="52"/>
      <c r="CG156" s="52"/>
      <c r="CM156" s="239"/>
      <c r="CN156" s="239"/>
      <c r="CO156" s="239"/>
      <c r="CP156" s="239"/>
      <c r="CQ156" s="239"/>
      <c r="CR156" s="240">
        <f t="shared" si="113"/>
        <v>0</v>
      </c>
      <c r="CS156" s="240">
        <f t="shared" si="114"/>
        <v>0</v>
      </c>
      <c r="CT156" s="240">
        <f t="shared" si="115"/>
        <v>0</v>
      </c>
      <c r="CU156" s="240">
        <f t="shared" si="63"/>
        <v>0</v>
      </c>
      <c r="CV156" s="240">
        <f t="shared" si="64"/>
        <v>0</v>
      </c>
    </row>
    <row r="157" spans="1:100" hidden="1" outlineLevel="1">
      <c r="A157" s="63">
        <v>58</v>
      </c>
      <c r="B157" s="241">
        <f t="shared" si="91"/>
        <v>0</v>
      </c>
      <c r="C157" s="241" t="str">
        <f t="shared" si="91"/>
        <v/>
      </c>
      <c r="D157" s="241">
        <f t="shared" si="131"/>
        <v>0</v>
      </c>
      <c r="E157" s="241" t="str">
        <f t="shared" si="131"/>
        <v/>
      </c>
      <c r="F157" s="242">
        <f t="shared" si="131"/>
        <v>0</v>
      </c>
      <c r="G157" s="241"/>
      <c r="H157" s="243">
        <f t="shared" si="134"/>
        <v>0</v>
      </c>
      <c r="I157" s="243">
        <f t="shared" si="134"/>
        <v>0</v>
      </c>
      <c r="J157" s="244">
        <f t="shared" si="134"/>
        <v>0</v>
      </c>
      <c r="K157" s="241">
        <f t="shared" si="134"/>
        <v>0</v>
      </c>
      <c r="L157" s="73" t="str">
        <f t="shared" si="134"/>
        <v/>
      </c>
      <c r="M157" s="245" t="str">
        <f t="shared" si="117"/>
        <v/>
      </c>
      <c r="N157" s="245" t="str">
        <f t="shared" si="133"/>
        <v/>
      </c>
      <c r="O157" s="245" t="str">
        <f t="shared" si="133"/>
        <v/>
      </c>
      <c r="P157" s="245" t="str">
        <f t="shared" si="133"/>
        <v/>
      </c>
      <c r="Q157" s="245" t="str">
        <f t="shared" si="133"/>
        <v/>
      </c>
      <c r="R157" s="245" t="str">
        <f t="shared" si="133"/>
        <v/>
      </c>
      <c r="S157" s="245" t="str">
        <f t="shared" si="133"/>
        <v/>
      </c>
      <c r="T157" s="245" t="str">
        <f t="shared" si="133"/>
        <v/>
      </c>
      <c r="U157" s="245" t="str">
        <f t="shared" si="133"/>
        <v/>
      </c>
      <c r="V157" s="245" t="str">
        <f t="shared" si="133"/>
        <v/>
      </c>
      <c r="W157" s="245" t="str">
        <f t="shared" si="133"/>
        <v/>
      </c>
      <c r="X157" s="245" t="str">
        <f t="shared" si="133"/>
        <v/>
      </c>
      <c r="Y157" s="245" t="str">
        <f t="shared" si="133"/>
        <v/>
      </c>
      <c r="Z157" s="245" t="str">
        <f t="shared" si="133"/>
        <v/>
      </c>
      <c r="AA157" s="245" t="str">
        <f t="shared" si="133"/>
        <v/>
      </c>
      <c r="AB157" s="245" t="str">
        <f t="shared" si="133"/>
        <v/>
      </c>
      <c r="AC157" s="245" t="str">
        <f t="shared" si="133"/>
        <v/>
      </c>
      <c r="AD157" s="245" t="str">
        <f t="shared" si="133"/>
        <v/>
      </c>
      <c r="AE157" s="245" t="str">
        <f t="shared" si="133"/>
        <v/>
      </c>
      <c r="AF157" s="245" t="str">
        <f t="shared" si="133"/>
        <v/>
      </c>
      <c r="AG157" s="245" t="str">
        <f t="shared" si="133"/>
        <v/>
      </c>
      <c r="AH157" s="245" t="str">
        <f t="shared" si="133"/>
        <v/>
      </c>
      <c r="AI157" s="245" t="str">
        <f t="shared" si="133"/>
        <v/>
      </c>
      <c r="AJ157" s="245" t="str">
        <f t="shared" si="133"/>
        <v/>
      </c>
      <c r="AK157" s="245" t="str">
        <f t="shared" si="133"/>
        <v/>
      </c>
      <c r="AL157" s="245" t="str">
        <f t="shared" si="133"/>
        <v/>
      </c>
      <c r="AM157" s="245" t="str">
        <f t="shared" si="133"/>
        <v/>
      </c>
      <c r="AN157" s="245" t="str">
        <f t="shared" si="133"/>
        <v/>
      </c>
      <c r="AO157" s="245" t="str">
        <f t="shared" si="133"/>
        <v/>
      </c>
      <c r="AP157" s="245" t="str">
        <f t="shared" si="133"/>
        <v/>
      </c>
      <c r="AQ157" s="245" t="str">
        <f t="shared" si="133"/>
        <v/>
      </c>
      <c r="AR157" s="245" t="str">
        <f t="shared" si="133"/>
        <v/>
      </c>
      <c r="AS157" s="245" t="str">
        <f t="shared" si="133"/>
        <v/>
      </c>
      <c r="AT157" s="245" t="str">
        <f t="shared" si="133"/>
        <v/>
      </c>
      <c r="AU157" s="245" t="str">
        <f t="shared" si="133"/>
        <v/>
      </c>
      <c r="AV157" s="245" t="str">
        <f t="shared" si="133"/>
        <v/>
      </c>
      <c r="AW157" s="245" t="str">
        <f t="shared" si="133"/>
        <v/>
      </c>
      <c r="AX157" s="245" t="str">
        <f t="shared" si="133"/>
        <v/>
      </c>
      <c r="AY157" s="245" t="str">
        <f t="shared" si="133"/>
        <v/>
      </c>
      <c r="AZ157" s="245" t="str">
        <f t="shared" si="133"/>
        <v/>
      </c>
      <c r="BA157" s="245" t="str">
        <f t="shared" si="133"/>
        <v/>
      </c>
      <c r="BB157" s="245" t="str">
        <f t="shared" si="133"/>
        <v/>
      </c>
      <c r="BC157" s="245" t="str">
        <f t="shared" si="133"/>
        <v/>
      </c>
      <c r="BD157" s="245" t="str">
        <f t="shared" si="133"/>
        <v/>
      </c>
      <c r="BE157" s="245" t="str">
        <f t="shared" si="133"/>
        <v/>
      </c>
      <c r="BF157" s="245" t="str">
        <f t="shared" si="133"/>
        <v/>
      </c>
      <c r="BG157" s="245" t="str">
        <f t="shared" si="133"/>
        <v/>
      </c>
      <c r="BH157" s="245" t="str">
        <f t="shared" si="133"/>
        <v/>
      </c>
      <c r="BI157" s="245" t="str">
        <f t="shared" si="133"/>
        <v/>
      </c>
      <c r="BJ157" s="245" t="str">
        <f t="shared" si="133"/>
        <v/>
      </c>
      <c r="BK157" s="245" t="str">
        <f t="shared" si="133"/>
        <v/>
      </c>
      <c r="BL157" s="245" t="str">
        <f t="shared" si="133"/>
        <v/>
      </c>
      <c r="BM157" s="245" t="str">
        <f t="shared" si="133"/>
        <v/>
      </c>
      <c r="BN157" s="245" t="str">
        <f t="shared" si="133"/>
        <v/>
      </c>
      <c r="BO157" s="245" t="str">
        <f t="shared" si="133"/>
        <v/>
      </c>
      <c r="BP157" s="245" t="str">
        <f t="shared" si="133"/>
        <v/>
      </c>
      <c r="BQ157" s="245" t="str">
        <f t="shared" si="133"/>
        <v/>
      </c>
      <c r="BR157" s="245" t="str">
        <f t="shared" si="133"/>
        <v/>
      </c>
      <c r="BS157" s="245" t="str">
        <f t="shared" si="133"/>
        <v/>
      </c>
      <c r="BT157" s="245" t="str">
        <f t="shared" si="133"/>
        <v/>
      </c>
      <c r="BU157" s="245" t="str">
        <f t="shared" si="133"/>
        <v/>
      </c>
      <c r="BV157" s="246">
        <f t="shared" si="119"/>
        <v>0</v>
      </c>
      <c r="BW157" s="246">
        <f t="shared" si="127"/>
        <v>0</v>
      </c>
      <c r="BX157" s="246">
        <f t="shared" si="127"/>
        <v>0</v>
      </c>
      <c r="BY157" s="246">
        <f t="shared" si="127"/>
        <v>0</v>
      </c>
      <c r="BZ157" s="246">
        <f t="shared" si="127"/>
        <v>0</v>
      </c>
      <c r="CA157" s="246">
        <f t="shared" si="127"/>
        <v>0</v>
      </c>
      <c r="CB157" s="246">
        <f t="shared" si="61"/>
        <v>0</v>
      </c>
      <c r="CD157" s="246">
        <f t="shared" si="126"/>
        <v>0</v>
      </c>
      <c r="CE157" s="52"/>
      <c r="CF157" s="52"/>
      <c r="CG157" s="52"/>
      <c r="CM157" s="239"/>
      <c r="CN157" s="239"/>
      <c r="CO157" s="239"/>
      <c r="CP157" s="239"/>
      <c r="CQ157" s="239"/>
      <c r="CR157" s="240">
        <f t="shared" si="113"/>
        <v>0</v>
      </c>
      <c r="CS157" s="240">
        <f t="shared" si="114"/>
        <v>0</v>
      </c>
      <c r="CT157" s="240">
        <f t="shared" si="115"/>
        <v>0</v>
      </c>
      <c r="CU157" s="240">
        <f t="shared" si="63"/>
        <v>0</v>
      </c>
      <c r="CV157" s="240">
        <f t="shared" si="64"/>
        <v>0</v>
      </c>
    </row>
    <row r="158" spans="1:100" hidden="1" outlineLevel="1">
      <c r="A158" s="63">
        <v>59</v>
      </c>
      <c r="B158" s="241">
        <f t="shared" si="91"/>
        <v>0</v>
      </c>
      <c r="C158" s="241" t="str">
        <f t="shared" si="91"/>
        <v/>
      </c>
      <c r="D158" s="241">
        <f t="shared" si="131"/>
        <v>0</v>
      </c>
      <c r="E158" s="241" t="str">
        <f t="shared" si="131"/>
        <v/>
      </c>
      <c r="F158" s="242">
        <f t="shared" si="131"/>
        <v>0</v>
      </c>
      <c r="G158" s="241"/>
      <c r="H158" s="243">
        <f t="shared" si="134"/>
        <v>0</v>
      </c>
      <c r="I158" s="243">
        <f t="shared" si="134"/>
        <v>0</v>
      </c>
      <c r="J158" s="244">
        <f t="shared" si="134"/>
        <v>0</v>
      </c>
      <c r="K158" s="241">
        <f t="shared" si="134"/>
        <v>0</v>
      </c>
      <c r="L158" s="73" t="str">
        <f t="shared" si="134"/>
        <v/>
      </c>
      <c r="M158" s="245" t="str">
        <f t="shared" si="117"/>
        <v/>
      </c>
      <c r="N158" s="245" t="str">
        <f t="shared" si="133"/>
        <v/>
      </c>
      <c r="O158" s="245" t="str">
        <f t="shared" si="133"/>
        <v/>
      </c>
      <c r="P158" s="245" t="str">
        <f t="shared" si="133"/>
        <v/>
      </c>
      <c r="Q158" s="245" t="str">
        <f t="shared" si="133"/>
        <v/>
      </c>
      <c r="R158" s="245" t="str">
        <f t="shared" si="133"/>
        <v/>
      </c>
      <c r="S158" s="245" t="str">
        <f t="shared" si="133"/>
        <v/>
      </c>
      <c r="T158" s="245" t="str">
        <f t="shared" si="133"/>
        <v/>
      </c>
      <c r="U158" s="245" t="str">
        <f t="shared" si="133"/>
        <v/>
      </c>
      <c r="V158" s="245" t="str">
        <f t="shared" si="133"/>
        <v/>
      </c>
      <c r="W158" s="245" t="str">
        <f t="shared" si="133"/>
        <v/>
      </c>
      <c r="X158" s="245" t="str">
        <f t="shared" si="133"/>
        <v/>
      </c>
      <c r="Y158" s="245" t="str">
        <f t="shared" si="133"/>
        <v/>
      </c>
      <c r="Z158" s="245" t="str">
        <f t="shared" si="133"/>
        <v/>
      </c>
      <c r="AA158" s="245" t="str">
        <f t="shared" si="133"/>
        <v/>
      </c>
      <c r="AB158" s="245" t="str">
        <f t="shared" si="133"/>
        <v/>
      </c>
      <c r="AC158" s="245" t="str">
        <f t="shared" si="133"/>
        <v/>
      </c>
      <c r="AD158" s="245" t="str">
        <f t="shared" si="133"/>
        <v/>
      </c>
      <c r="AE158" s="245" t="str">
        <f t="shared" si="133"/>
        <v/>
      </c>
      <c r="AF158" s="245" t="str">
        <f t="shared" si="133"/>
        <v/>
      </c>
      <c r="AG158" s="245" t="str">
        <f t="shared" si="133"/>
        <v/>
      </c>
      <c r="AH158" s="245" t="str">
        <f t="shared" si="133"/>
        <v/>
      </c>
      <c r="AI158" s="245" t="str">
        <f t="shared" si="133"/>
        <v/>
      </c>
      <c r="AJ158" s="245" t="str">
        <f t="shared" si="133"/>
        <v/>
      </c>
      <c r="AK158" s="245" t="str">
        <f t="shared" si="133"/>
        <v/>
      </c>
      <c r="AL158" s="245" t="str">
        <f t="shared" si="133"/>
        <v/>
      </c>
      <c r="AM158" s="245" t="str">
        <f t="shared" si="133"/>
        <v/>
      </c>
      <c r="AN158" s="245" t="str">
        <f t="shared" si="133"/>
        <v/>
      </c>
      <c r="AO158" s="245" t="str">
        <f t="shared" si="133"/>
        <v/>
      </c>
      <c r="AP158" s="245" t="str">
        <f t="shared" si="133"/>
        <v/>
      </c>
      <c r="AQ158" s="245" t="str">
        <f t="shared" si="133"/>
        <v/>
      </c>
      <c r="AR158" s="245" t="str">
        <f t="shared" si="133"/>
        <v/>
      </c>
      <c r="AS158" s="245" t="str">
        <f t="shared" si="133"/>
        <v/>
      </c>
      <c r="AT158" s="245" t="str">
        <f t="shared" si="133"/>
        <v/>
      </c>
      <c r="AU158" s="245" t="str">
        <f t="shared" si="133"/>
        <v/>
      </c>
      <c r="AV158" s="245" t="str">
        <f t="shared" si="133"/>
        <v/>
      </c>
      <c r="AW158" s="245" t="str">
        <f t="shared" si="133"/>
        <v/>
      </c>
      <c r="AX158" s="245" t="str">
        <f t="shared" si="133"/>
        <v/>
      </c>
      <c r="AY158" s="245" t="str">
        <f t="shared" si="133"/>
        <v/>
      </c>
      <c r="AZ158" s="245" t="str">
        <f t="shared" si="133"/>
        <v/>
      </c>
      <c r="BA158" s="245" t="str">
        <f t="shared" si="133"/>
        <v/>
      </c>
      <c r="BB158" s="245" t="str">
        <f t="shared" si="133"/>
        <v/>
      </c>
      <c r="BC158" s="245" t="str">
        <f t="shared" si="133"/>
        <v/>
      </c>
      <c r="BD158" s="245" t="str">
        <f t="shared" si="133"/>
        <v/>
      </c>
      <c r="BE158" s="245" t="str">
        <f t="shared" si="133"/>
        <v/>
      </c>
      <c r="BF158" s="245" t="str">
        <f t="shared" si="133"/>
        <v/>
      </c>
      <c r="BG158" s="245" t="str">
        <f t="shared" si="133"/>
        <v/>
      </c>
      <c r="BH158" s="245" t="str">
        <f t="shared" si="133"/>
        <v/>
      </c>
      <c r="BI158" s="245" t="str">
        <f t="shared" si="133"/>
        <v/>
      </c>
      <c r="BJ158" s="245" t="str">
        <f t="shared" si="133"/>
        <v/>
      </c>
      <c r="BK158" s="245" t="str">
        <f t="shared" si="133"/>
        <v/>
      </c>
      <c r="BL158" s="245" t="str">
        <f t="shared" si="133"/>
        <v/>
      </c>
      <c r="BM158" s="245" t="str">
        <f t="shared" si="133"/>
        <v/>
      </c>
      <c r="BN158" s="245" t="str">
        <f t="shared" si="133"/>
        <v/>
      </c>
      <c r="BO158" s="245" t="str">
        <f t="shared" si="133"/>
        <v/>
      </c>
      <c r="BP158" s="245" t="str">
        <f t="shared" si="133"/>
        <v/>
      </c>
      <c r="BQ158" s="245" t="str">
        <f t="shared" si="133"/>
        <v/>
      </c>
      <c r="BR158" s="245" t="str">
        <f t="shared" si="133"/>
        <v/>
      </c>
      <c r="BS158" s="245" t="str">
        <f t="shared" si="133"/>
        <v/>
      </c>
      <c r="BT158" s="245" t="str">
        <f t="shared" si="133"/>
        <v/>
      </c>
      <c r="BU158" s="245" t="str">
        <f t="shared" si="133"/>
        <v/>
      </c>
      <c r="BV158" s="246">
        <f t="shared" si="119"/>
        <v>0</v>
      </c>
      <c r="BW158" s="246">
        <f t="shared" si="127"/>
        <v>0</v>
      </c>
      <c r="BX158" s="246">
        <f t="shared" si="127"/>
        <v>0</v>
      </c>
      <c r="BY158" s="246">
        <f t="shared" si="127"/>
        <v>0</v>
      </c>
      <c r="BZ158" s="246">
        <f t="shared" si="127"/>
        <v>0</v>
      </c>
      <c r="CA158" s="246">
        <f t="shared" si="127"/>
        <v>0</v>
      </c>
      <c r="CB158" s="246">
        <f t="shared" si="61"/>
        <v>0</v>
      </c>
      <c r="CD158" s="246">
        <f t="shared" si="126"/>
        <v>0</v>
      </c>
      <c r="CE158" s="52"/>
      <c r="CF158" s="52"/>
      <c r="CG158" s="52"/>
      <c r="CM158" s="239"/>
      <c r="CN158" s="239"/>
      <c r="CO158" s="239"/>
      <c r="CP158" s="239"/>
      <c r="CQ158" s="239"/>
      <c r="CR158" s="240">
        <f t="shared" si="113"/>
        <v>0</v>
      </c>
      <c r="CS158" s="240">
        <f t="shared" si="114"/>
        <v>0</v>
      </c>
      <c r="CT158" s="240">
        <f t="shared" si="115"/>
        <v>0</v>
      </c>
      <c r="CU158" s="240">
        <f t="shared" si="63"/>
        <v>0</v>
      </c>
      <c r="CV158" s="240">
        <f t="shared" si="64"/>
        <v>0</v>
      </c>
    </row>
    <row r="159" spans="1:100" hidden="1" outlineLevel="1">
      <c r="A159" s="63">
        <v>60</v>
      </c>
      <c r="B159" s="241">
        <f t="shared" si="91"/>
        <v>0</v>
      </c>
      <c r="C159" s="241" t="str">
        <f t="shared" si="91"/>
        <v/>
      </c>
      <c r="D159" s="241">
        <f t="shared" si="131"/>
        <v>0</v>
      </c>
      <c r="E159" s="241" t="str">
        <f t="shared" si="131"/>
        <v/>
      </c>
      <c r="F159" s="242">
        <f t="shared" si="131"/>
        <v>0</v>
      </c>
      <c r="G159" s="241"/>
      <c r="H159" s="243">
        <f t="shared" si="134"/>
        <v>0</v>
      </c>
      <c r="I159" s="243">
        <f t="shared" si="134"/>
        <v>0</v>
      </c>
      <c r="J159" s="244">
        <f t="shared" si="134"/>
        <v>0</v>
      </c>
      <c r="K159" s="241">
        <f t="shared" si="134"/>
        <v>0</v>
      </c>
      <c r="L159" s="73" t="str">
        <f t="shared" si="134"/>
        <v/>
      </c>
      <c r="M159" s="245" t="str">
        <f t="shared" si="117"/>
        <v/>
      </c>
      <c r="N159" s="245" t="str">
        <f t="shared" si="133"/>
        <v/>
      </c>
      <c r="O159" s="245" t="str">
        <f t="shared" si="133"/>
        <v/>
      </c>
      <c r="P159" s="245" t="str">
        <f t="shared" si="133"/>
        <v/>
      </c>
      <c r="Q159" s="245" t="str">
        <f t="shared" si="133"/>
        <v/>
      </c>
      <c r="R159" s="245" t="str">
        <f t="shared" si="133"/>
        <v/>
      </c>
      <c r="S159" s="245" t="str">
        <f t="shared" si="133"/>
        <v/>
      </c>
      <c r="T159" s="245" t="str">
        <f t="shared" si="133"/>
        <v/>
      </c>
      <c r="U159" s="245" t="str">
        <f t="shared" si="133"/>
        <v/>
      </c>
      <c r="V159" s="245" t="str">
        <f t="shared" si="133"/>
        <v/>
      </c>
      <c r="W159" s="245" t="str">
        <f t="shared" si="133"/>
        <v/>
      </c>
      <c r="X159" s="245" t="str">
        <f t="shared" si="133"/>
        <v/>
      </c>
      <c r="Y159" s="245" t="str">
        <f t="shared" si="133"/>
        <v/>
      </c>
      <c r="Z159" s="245" t="str">
        <f t="shared" si="133"/>
        <v/>
      </c>
      <c r="AA159" s="245" t="str">
        <f t="shared" si="133"/>
        <v/>
      </c>
      <c r="AB159" s="245" t="str">
        <f t="shared" si="133"/>
        <v/>
      </c>
      <c r="AC159" s="245" t="str">
        <f t="shared" si="133"/>
        <v/>
      </c>
      <c r="AD159" s="245" t="str">
        <f t="shared" si="133"/>
        <v/>
      </c>
      <c r="AE159" s="245" t="str">
        <f t="shared" si="133"/>
        <v/>
      </c>
      <c r="AF159" s="245" t="str">
        <f t="shared" si="133"/>
        <v/>
      </c>
      <c r="AG159" s="245" t="str">
        <f t="shared" si="133"/>
        <v/>
      </c>
      <c r="AH159" s="245" t="str">
        <f t="shared" si="133"/>
        <v/>
      </c>
      <c r="AI159" s="245" t="str">
        <f t="shared" si="133"/>
        <v/>
      </c>
      <c r="AJ159" s="245" t="str">
        <f t="shared" si="133"/>
        <v/>
      </c>
      <c r="AK159" s="245" t="str">
        <f t="shared" si="133"/>
        <v/>
      </c>
      <c r="AL159" s="245" t="str">
        <f t="shared" si="133"/>
        <v/>
      </c>
      <c r="AM159" s="245" t="str">
        <f t="shared" si="133"/>
        <v/>
      </c>
      <c r="AN159" s="245" t="str">
        <f t="shared" si="133"/>
        <v/>
      </c>
      <c r="AO159" s="245" t="str">
        <f t="shared" si="133"/>
        <v/>
      </c>
      <c r="AP159" s="245" t="str">
        <f t="shared" si="133"/>
        <v/>
      </c>
      <c r="AQ159" s="245" t="str">
        <f t="shared" si="133"/>
        <v/>
      </c>
      <c r="AR159" s="245" t="str">
        <f t="shared" si="133"/>
        <v/>
      </c>
      <c r="AS159" s="245" t="str">
        <f t="shared" si="133"/>
        <v/>
      </c>
      <c r="AT159" s="245" t="str">
        <f t="shared" si="133"/>
        <v/>
      </c>
      <c r="AU159" s="245" t="str">
        <f t="shared" si="133"/>
        <v/>
      </c>
      <c r="AV159" s="245" t="str">
        <f t="shared" si="133"/>
        <v/>
      </c>
      <c r="AW159" s="245" t="str">
        <f t="shared" si="133"/>
        <v/>
      </c>
      <c r="AX159" s="245" t="str">
        <f t="shared" si="133"/>
        <v/>
      </c>
      <c r="AY159" s="245" t="str">
        <f t="shared" si="133"/>
        <v/>
      </c>
      <c r="AZ159" s="245" t="str">
        <f t="shared" si="133"/>
        <v/>
      </c>
      <c r="BA159" s="245" t="str">
        <f t="shared" si="133"/>
        <v/>
      </c>
      <c r="BB159" s="245" t="str">
        <f t="shared" si="133"/>
        <v/>
      </c>
      <c r="BC159" s="245" t="str">
        <f t="shared" si="133"/>
        <v/>
      </c>
      <c r="BD159" s="245" t="str">
        <f t="shared" si="133"/>
        <v/>
      </c>
      <c r="BE159" s="245" t="str">
        <f t="shared" si="133"/>
        <v/>
      </c>
      <c r="BF159" s="245" t="str">
        <f t="shared" si="133"/>
        <v/>
      </c>
      <c r="BG159" s="245" t="str">
        <f t="shared" ref="N159:BU163" si="135">IFERROR((BG67*$L67),"")</f>
        <v/>
      </c>
      <c r="BH159" s="245" t="str">
        <f t="shared" si="135"/>
        <v/>
      </c>
      <c r="BI159" s="245" t="str">
        <f t="shared" si="135"/>
        <v/>
      </c>
      <c r="BJ159" s="245" t="str">
        <f t="shared" si="135"/>
        <v/>
      </c>
      <c r="BK159" s="245" t="str">
        <f t="shared" si="135"/>
        <v/>
      </c>
      <c r="BL159" s="245" t="str">
        <f t="shared" si="135"/>
        <v/>
      </c>
      <c r="BM159" s="245" t="str">
        <f t="shared" si="135"/>
        <v/>
      </c>
      <c r="BN159" s="245" t="str">
        <f t="shared" si="135"/>
        <v/>
      </c>
      <c r="BO159" s="245" t="str">
        <f t="shared" si="135"/>
        <v/>
      </c>
      <c r="BP159" s="245" t="str">
        <f t="shared" si="135"/>
        <v/>
      </c>
      <c r="BQ159" s="245" t="str">
        <f t="shared" si="135"/>
        <v/>
      </c>
      <c r="BR159" s="245" t="str">
        <f t="shared" si="135"/>
        <v/>
      </c>
      <c r="BS159" s="245" t="str">
        <f t="shared" si="135"/>
        <v/>
      </c>
      <c r="BT159" s="245" t="str">
        <f t="shared" si="135"/>
        <v/>
      </c>
      <c r="BU159" s="245" t="str">
        <f t="shared" si="135"/>
        <v/>
      </c>
      <c r="BV159" s="246">
        <f t="shared" si="119"/>
        <v>0</v>
      </c>
      <c r="BW159" s="246">
        <f t="shared" si="127"/>
        <v>0</v>
      </c>
      <c r="BX159" s="246">
        <f t="shared" si="127"/>
        <v>0</v>
      </c>
      <c r="BY159" s="246">
        <f t="shared" si="127"/>
        <v>0</v>
      </c>
      <c r="BZ159" s="246">
        <f t="shared" si="127"/>
        <v>0</v>
      </c>
      <c r="CA159" s="246">
        <f t="shared" si="127"/>
        <v>0</v>
      </c>
      <c r="CB159" s="246">
        <f t="shared" si="61"/>
        <v>0</v>
      </c>
      <c r="CD159" s="246">
        <f t="shared" si="126"/>
        <v>0</v>
      </c>
      <c r="CE159" s="52"/>
      <c r="CF159" s="52"/>
      <c r="CG159" s="52"/>
      <c r="CM159" s="239"/>
      <c r="CN159" s="239"/>
      <c r="CO159" s="239"/>
      <c r="CP159" s="239"/>
      <c r="CQ159" s="239"/>
      <c r="CR159" s="240">
        <f t="shared" si="113"/>
        <v>0</v>
      </c>
      <c r="CS159" s="240">
        <f t="shared" si="114"/>
        <v>0</v>
      </c>
      <c r="CT159" s="240">
        <f t="shared" si="115"/>
        <v>0</v>
      </c>
      <c r="CU159" s="240">
        <f t="shared" si="63"/>
        <v>0</v>
      </c>
      <c r="CV159" s="240">
        <f t="shared" si="64"/>
        <v>0</v>
      </c>
    </row>
    <row r="160" spans="1:100" hidden="1" outlineLevel="1">
      <c r="A160" s="63">
        <v>61</v>
      </c>
      <c r="B160" s="241">
        <f t="shared" si="91"/>
        <v>0</v>
      </c>
      <c r="C160" s="241" t="str">
        <f t="shared" si="91"/>
        <v/>
      </c>
      <c r="D160" s="241">
        <f t="shared" si="131"/>
        <v>0</v>
      </c>
      <c r="E160" s="241" t="str">
        <f t="shared" si="131"/>
        <v/>
      </c>
      <c r="F160" s="242">
        <f t="shared" si="131"/>
        <v>0</v>
      </c>
      <c r="G160" s="241"/>
      <c r="H160" s="243">
        <f t="shared" si="134"/>
        <v>0</v>
      </c>
      <c r="I160" s="243">
        <f t="shared" si="134"/>
        <v>0</v>
      </c>
      <c r="J160" s="244">
        <f t="shared" si="134"/>
        <v>0</v>
      </c>
      <c r="K160" s="241">
        <f t="shared" si="134"/>
        <v>0</v>
      </c>
      <c r="L160" s="73" t="str">
        <f t="shared" si="134"/>
        <v/>
      </c>
      <c r="M160" s="245" t="str">
        <f t="shared" si="117"/>
        <v/>
      </c>
      <c r="N160" s="245" t="str">
        <f t="shared" si="135"/>
        <v/>
      </c>
      <c r="O160" s="245" t="str">
        <f t="shared" si="135"/>
        <v/>
      </c>
      <c r="P160" s="245" t="str">
        <f t="shared" si="135"/>
        <v/>
      </c>
      <c r="Q160" s="245" t="str">
        <f t="shared" si="135"/>
        <v/>
      </c>
      <c r="R160" s="245" t="str">
        <f t="shared" si="135"/>
        <v/>
      </c>
      <c r="S160" s="245" t="str">
        <f t="shared" si="135"/>
        <v/>
      </c>
      <c r="T160" s="245" t="str">
        <f t="shared" si="135"/>
        <v/>
      </c>
      <c r="U160" s="245" t="str">
        <f t="shared" si="135"/>
        <v/>
      </c>
      <c r="V160" s="245" t="str">
        <f t="shared" si="135"/>
        <v/>
      </c>
      <c r="W160" s="245" t="str">
        <f t="shared" si="135"/>
        <v/>
      </c>
      <c r="X160" s="245" t="str">
        <f t="shared" si="135"/>
        <v/>
      </c>
      <c r="Y160" s="245" t="str">
        <f t="shared" si="135"/>
        <v/>
      </c>
      <c r="Z160" s="245" t="str">
        <f t="shared" si="135"/>
        <v/>
      </c>
      <c r="AA160" s="245" t="str">
        <f t="shared" si="135"/>
        <v/>
      </c>
      <c r="AB160" s="245" t="str">
        <f t="shared" si="135"/>
        <v/>
      </c>
      <c r="AC160" s="245" t="str">
        <f t="shared" si="135"/>
        <v/>
      </c>
      <c r="AD160" s="245" t="str">
        <f t="shared" si="135"/>
        <v/>
      </c>
      <c r="AE160" s="245" t="str">
        <f t="shared" si="135"/>
        <v/>
      </c>
      <c r="AF160" s="245" t="str">
        <f t="shared" si="135"/>
        <v/>
      </c>
      <c r="AG160" s="245" t="str">
        <f t="shared" si="135"/>
        <v/>
      </c>
      <c r="AH160" s="245" t="str">
        <f t="shared" si="135"/>
        <v/>
      </c>
      <c r="AI160" s="245" t="str">
        <f t="shared" si="135"/>
        <v/>
      </c>
      <c r="AJ160" s="245" t="str">
        <f t="shared" si="135"/>
        <v/>
      </c>
      <c r="AK160" s="245" t="str">
        <f t="shared" si="135"/>
        <v/>
      </c>
      <c r="AL160" s="245" t="str">
        <f t="shared" si="135"/>
        <v/>
      </c>
      <c r="AM160" s="245" t="str">
        <f t="shared" si="135"/>
        <v/>
      </c>
      <c r="AN160" s="245" t="str">
        <f t="shared" si="135"/>
        <v/>
      </c>
      <c r="AO160" s="245" t="str">
        <f t="shared" si="135"/>
        <v/>
      </c>
      <c r="AP160" s="245" t="str">
        <f t="shared" si="135"/>
        <v/>
      </c>
      <c r="AQ160" s="245" t="str">
        <f t="shared" si="135"/>
        <v/>
      </c>
      <c r="AR160" s="245" t="str">
        <f t="shared" si="135"/>
        <v/>
      </c>
      <c r="AS160" s="245" t="str">
        <f t="shared" si="135"/>
        <v/>
      </c>
      <c r="AT160" s="245" t="str">
        <f t="shared" si="135"/>
        <v/>
      </c>
      <c r="AU160" s="245" t="str">
        <f t="shared" si="135"/>
        <v/>
      </c>
      <c r="AV160" s="245" t="str">
        <f t="shared" si="135"/>
        <v/>
      </c>
      <c r="AW160" s="245" t="str">
        <f t="shared" si="135"/>
        <v/>
      </c>
      <c r="AX160" s="245" t="str">
        <f t="shared" si="135"/>
        <v/>
      </c>
      <c r="AY160" s="245" t="str">
        <f t="shared" si="135"/>
        <v/>
      </c>
      <c r="AZ160" s="245" t="str">
        <f t="shared" si="135"/>
        <v/>
      </c>
      <c r="BA160" s="245" t="str">
        <f t="shared" si="135"/>
        <v/>
      </c>
      <c r="BB160" s="245" t="str">
        <f t="shared" si="135"/>
        <v/>
      </c>
      <c r="BC160" s="245" t="str">
        <f t="shared" si="135"/>
        <v/>
      </c>
      <c r="BD160" s="245" t="str">
        <f t="shared" si="135"/>
        <v/>
      </c>
      <c r="BE160" s="245" t="str">
        <f t="shared" si="135"/>
        <v/>
      </c>
      <c r="BF160" s="245" t="str">
        <f t="shared" si="135"/>
        <v/>
      </c>
      <c r="BG160" s="245" t="str">
        <f t="shared" si="135"/>
        <v/>
      </c>
      <c r="BH160" s="245" t="str">
        <f t="shared" si="135"/>
        <v/>
      </c>
      <c r="BI160" s="245" t="str">
        <f t="shared" si="135"/>
        <v/>
      </c>
      <c r="BJ160" s="245" t="str">
        <f t="shared" si="135"/>
        <v/>
      </c>
      <c r="BK160" s="245" t="str">
        <f t="shared" si="135"/>
        <v/>
      </c>
      <c r="BL160" s="245" t="str">
        <f t="shared" si="135"/>
        <v/>
      </c>
      <c r="BM160" s="245" t="str">
        <f t="shared" si="135"/>
        <v/>
      </c>
      <c r="BN160" s="245" t="str">
        <f t="shared" si="135"/>
        <v/>
      </c>
      <c r="BO160" s="245" t="str">
        <f t="shared" si="135"/>
        <v/>
      </c>
      <c r="BP160" s="245" t="str">
        <f t="shared" si="135"/>
        <v/>
      </c>
      <c r="BQ160" s="245" t="str">
        <f t="shared" si="135"/>
        <v/>
      </c>
      <c r="BR160" s="245" t="str">
        <f t="shared" si="135"/>
        <v/>
      </c>
      <c r="BS160" s="245" t="str">
        <f t="shared" si="135"/>
        <v/>
      </c>
      <c r="BT160" s="245" t="str">
        <f t="shared" si="135"/>
        <v/>
      </c>
      <c r="BU160" s="245" t="str">
        <f t="shared" si="135"/>
        <v/>
      </c>
      <c r="BV160" s="246">
        <f t="shared" si="119"/>
        <v>0</v>
      </c>
      <c r="BW160" s="246">
        <f t="shared" si="127"/>
        <v>0</v>
      </c>
      <c r="BX160" s="246">
        <f t="shared" si="127"/>
        <v>0</v>
      </c>
      <c r="BY160" s="246">
        <f t="shared" si="127"/>
        <v>0</v>
      </c>
      <c r="BZ160" s="246">
        <f t="shared" si="127"/>
        <v>0</v>
      </c>
      <c r="CA160" s="246">
        <f t="shared" si="127"/>
        <v>0</v>
      </c>
      <c r="CB160" s="246">
        <f t="shared" si="61"/>
        <v>0</v>
      </c>
      <c r="CD160" s="246">
        <f t="shared" si="126"/>
        <v>0</v>
      </c>
      <c r="CE160" s="52"/>
      <c r="CF160" s="52"/>
      <c r="CG160" s="52"/>
      <c r="CM160" s="239"/>
      <c r="CN160" s="239"/>
      <c r="CO160" s="239"/>
      <c r="CP160" s="239"/>
      <c r="CQ160" s="239"/>
      <c r="CR160" s="240">
        <f t="shared" si="113"/>
        <v>0</v>
      </c>
      <c r="CS160" s="240">
        <f t="shared" si="114"/>
        <v>0</v>
      </c>
      <c r="CT160" s="240">
        <f t="shared" si="115"/>
        <v>0</v>
      </c>
      <c r="CU160" s="240">
        <f t="shared" si="63"/>
        <v>0</v>
      </c>
      <c r="CV160" s="240">
        <f t="shared" si="64"/>
        <v>0</v>
      </c>
    </row>
    <row r="161" spans="1:100" hidden="1" outlineLevel="1">
      <c r="A161" s="63">
        <v>62</v>
      </c>
      <c r="B161" s="241">
        <f t="shared" si="91"/>
        <v>0</v>
      </c>
      <c r="C161" s="241" t="str">
        <f t="shared" si="91"/>
        <v/>
      </c>
      <c r="D161" s="241">
        <f t="shared" si="131"/>
        <v>0</v>
      </c>
      <c r="E161" s="241" t="str">
        <f t="shared" si="131"/>
        <v/>
      </c>
      <c r="F161" s="242">
        <f t="shared" si="131"/>
        <v>0</v>
      </c>
      <c r="G161" s="241"/>
      <c r="H161" s="243">
        <f t="shared" si="134"/>
        <v>0</v>
      </c>
      <c r="I161" s="243">
        <f t="shared" si="134"/>
        <v>0</v>
      </c>
      <c r="J161" s="244">
        <f t="shared" si="134"/>
        <v>0</v>
      </c>
      <c r="K161" s="241">
        <f t="shared" si="134"/>
        <v>0</v>
      </c>
      <c r="L161" s="73" t="str">
        <f t="shared" si="134"/>
        <v/>
      </c>
      <c r="M161" s="245" t="str">
        <f t="shared" si="117"/>
        <v/>
      </c>
      <c r="N161" s="245" t="str">
        <f t="shared" si="135"/>
        <v/>
      </c>
      <c r="O161" s="245" t="str">
        <f t="shared" si="135"/>
        <v/>
      </c>
      <c r="P161" s="245" t="str">
        <f t="shared" si="135"/>
        <v/>
      </c>
      <c r="Q161" s="245" t="str">
        <f t="shared" si="135"/>
        <v/>
      </c>
      <c r="R161" s="245" t="str">
        <f t="shared" si="135"/>
        <v/>
      </c>
      <c r="S161" s="245" t="str">
        <f t="shared" si="135"/>
        <v/>
      </c>
      <c r="T161" s="245" t="str">
        <f t="shared" si="135"/>
        <v/>
      </c>
      <c r="U161" s="245" t="str">
        <f t="shared" si="135"/>
        <v/>
      </c>
      <c r="V161" s="245" t="str">
        <f t="shared" si="135"/>
        <v/>
      </c>
      <c r="W161" s="245" t="str">
        <f t="shared" si="135"/>
        <v/>
      </c>
      <c r="X161" s="245" t="str">
        <f t="shared" si="135"/>
        <v/>
      </c>
      <c r="Y161" s="245" t="str">
        <f t="shared" si="135"/>
        <v/>
      </c>
      <c r="Z161" s="245" t="str">
        <f t="shared" si="135"/>
        <v/>
      </c>
      <c r="AA161" s="245" t="str">
        <f t="shared" si="135"/>
        <v/>
      </c>
      <c r="AB161" s="245" t="str">
        <f t="shared" si="135"/>
        <v/>
      </c>
      <c r="AC161" s="245" t="str">
        <f t="shared" si="135"/>
        <v/>
      </c>
      <c r="AD161" s="245" t="str">
        <f t="shared" si="135"/>
        <v/>
      </c>
      <c r="AE161" s="245" t="str">
        <f t="shared" si="135"/>
        <v/>
      </c>
      <c r="AF161" s="245" t="str">
        <f t="shared" si="135"/>
        <v/>
      </c>
      <c r="AG161" s="245" t="str">
        <f t="shared" si="135"/>
        <v/>
      </c>
      <c r="AH161" s="245" t="str">
        <f t="shared" si="135"/>
        <v/>
      </c>
      <c r="AI161" s="245" t="str">
        <f t="shared" si="135"/>
        <v/>
      </c>
      <c r="AJ161" s="245" t="str">
        <f t="shared" si="135"/>
        <v/>
      </c>
      <c r="AK161" s="245" t="str">
        <f t="shared" si="135"/>
        <v/>
      </c>
      <c r="AL161" s="245" t="str">
        <f t="shared" si="135"/>
        <v/>
      </c>
      <c r="AM161" s="245" t="str">
        <f t="shared" si="135"/>
        <v/>
      </c>
      <c r="AN161" s="245" t="str">
        <f t="shared" si="135"/>
        <v/>
      </c>
      <c r="AO161" s="245" t="str">
        <f t="shared" si="135"/>
        <v/>
      </c>
      <c r="AP161" s="245" t="str">
        <f t="shared" si="135"/>
        <v/>
      </c>
      <c r="AQ161" s="245" t="str">
        <f t="shared" si="135"/>
        <v/>
      </c>
      <c r="AR161" s="245" t="str">
        <f t="shared" si="135"/>
        <v/>
      </c>
      <c r="AS161" s="245" t="str">
        <f t="shared" si="135"/>
        <v/>
      </c>
      <c r="AT161" s="245" t="str">
        <f t="shared" si="135"/>
        <v/>
      </c>
      <c r="AU161" s="245" t="str">
        <f t="shared" si="135"/>
        <v/>
      </c>
      <c r="AV161" s="245" t="str">
        <f t="shared" si="135"/>
        <v/>
      </c>
      <c r="AW161" s="245" t="str">
        <f t="shared" si="135"/>
        <v/>
      </c>
      <c r="AX161" s="245" t="str">
        <f t="shared" si="135"/>
        <v/>
      </c>
      <c r="AY161" s="245" t="str">
        <f t="shared" si="135"/>
        <v/>
      </c>
      <c r="AZ161" s="245" t="str">
        <f t="shared" si="135"/>
        <v/>
      </c>
      <c r="BA161" s="245" t="str">
        <f t="shared" si="135"/>
        <v/>
      </c>
      <c r="BB161" s="245" t="str">
        <f t="shared" si="135"/>
        <v/>
      </c>
      <c r="BC161" s="245" t="str">
        <f t="shared" si="135"/>
        <v/>
      </c>
      <c r="BD161" s="245" t="str">
        <f t="shared" si="135"/>
        <v/>
      </c>
      <c r="BE161" s="245" t="str">
        <f t="shared" si="135"/>
        <v/>
      </c>
      <c r="BF161" s="245" t="str">
        <f t="shared" si="135"/>
        <v/>
      </c>
      <c r="BG161" s="245" t="str">
        <f t="shared" si="135"/>
        <v/>
      </c>
      <c r="BH161" s="245" t="str">
        <f t="shared" si="135"/>
        <v/>
      </c>
      <c r="BI161" s="245" t="str">
        <f t="shared" si="135"/>
        <v/>
      </c>
      <c r="BJ161" s="245" t="str">
        <f t="shared" si="135"/>
        <v/>
      </c>
      <c r="BK161" s="245" t="str">
        <f t="shared" si="135"/>
        <v/>
      </c>
      <c r="BL161" s="245" t="str">
        <f t="shared" si="135"/>
        <v/>
      </c>
      <c r="BM161" s="245" t="str">
        <f t="shared" si="135"/>
        <v/>
      </c>
      <c r="BN161" s="245" t="str">
        <f t="shared" si="135"/>
        <v/>
      </c>
      <c r="BO161" s="245" t="str">
        <f t="shared" si="135"/>
        <v/>
      </c>
      <c r="BP161" s="245" t="str">
        <f t="shared" si="135"/>
        <v/>
      </c>
      <c r="BQ161" s="245" t="str">
        <f t="shared" si="135"/>
        <v/>
      </c>
      <c r="BR161" s="245" t="str">
        <f t="shared" si="135"/>
        <v/>
      </c>
      <c r="BS161" s="245" t="str">
        <f t="shared" si="135"/>
        <v/>
      </c>
      <c r="BT161" s="245" t="str">
        <f t="shared" si="135"/>
        <v/>
      </c>
      <c r="BU161" s="245" t="str">
        <f t="shared" si="135"/>
        <v/>
      </c>
      <c r="BV161" s="246">
        <f t="shared" si="119"/>
        <v>0</v>
      </c>
      <c r="BW161" s="246">
        <f t="shared" ref="BW161:CB179" si="136">SUMPRODUCT(  N( $M$98:$BU$98 &gt;= BW$98), N( $M$99:$BU$99 &lt;= BW$99 ), $M161:$BU161 )</f>
        <v>0</v>
      </c>
      <c r="BX161" s="246">
        <f t="shared" si="136"/>
        <v>0</v>
      </c>
      <c r="BY161" s="246">
        <f t="shared" si="136"/>
        <v>0</v>
      </c>
      <c r="BZ161" s="246">
        <f t="shared" si="136"/>
        <v>0</v>
      </c>
      <c r="CA161" s="246">
        <f t="shared" si="136"/>
        <v>0</v>
      </c>
      <c r="CB161" s="246">
        <f t="shared" si="61"/>
        <v>0</v>
      </c>
      <c r="CD161" s="246">
        <f t="shared" si="126"/>
        <v>0</v>
      </c>
      <c r="CE161" s="52"/>
      <c r="CF161" s="52"/>
      <c r="CG161" s="52"/>
      <c r="CM161" s="239"/>
      <c r="CN161" s="239"/>
      <c r="CO161" s="239"/>
      <c r="CP161" s="239"/>
      <c r="CQ161" s="239"/>
      <c r="CR161" s="240">
        <f t="shared" si="113"/>
        <v>0</v>
      </c>
      <c r="CS161" s="240">
        <f t="shared" si="114"/>
        <v>0</v>
      </c>
      <c r="CT161" s="240">
        <f t="shared" si="115"/>
        <v>0</v>
      </c>
      <c r="CU161" s="240">
        <f t="shared" si="63"/>
        <v>0</v>
      </c>
      <c r="CV161" s="240">
        <f t="shared" si="64"/>
        <v>0</v>
      </c>
    </row>
    <row r="162" spans="1:100" hidden="1" outlineLevel="1">
      <c r="A162" s="63">
        <v>63</v>
      </c>
      <c r="B162" s="241">
        <f t="shared" si="91"/>
        <v>0</v>
      </c>
      <c r="C162" s="241" t="str">
        <f t="shared" si="91"/>
        <v/>
      </c>
      <c r="D162" s="241">
        <f t="shared" si="131"/>
        <v>0</v>
      </c>
      <c r="E162" s="241" t="str">
        <f t="shared" si="131"/>
        <v/>
      </c>
      <c r="F162" s="242">
        <f t="shared" si="131"/>
        <v>0</v>
      </c>
      <c r="G162" s="241"/>
      <c r="H162" s="243">
        <f t="shared" si="134"/>
        <v>0</v>
      </c>
      <c r="I162" s="243">
        <f t="shared" si="134"/>
        <v>0</v>
      </c>
      <c r="J162" s="244">
        <f t="shared" si="134"/>
        <v>0</v>
      </c>
      <c r="K162" s="241">
        <f t="shared" si="134"/>
        <v>0</v>
      </c>
      <c r="L162" s="73" t="str">
        <f t="shared" si="134"/>
        <v/>
      </c>
      <c r="M162" s="245" t="str">
        <f t="shared" si="117"/>
        <v/>
      </c>
      <c r="N162" s="245" t="str">
        <f t="shared" si="135"/>
        <v/>
      </c>
      <c r="O162" s="245" t="str">
        <f t="shared" si="135"/>
        <v/>
      </c>
      <c r="P162" s="245" t="str">
        <f t="shared" si="135"/>
        <v/>
      </c>
      <c r="Q162" s="245" t="str">
        <f t="shared" si="135"/>
        <v/>
      </c>
      <c r="R162" s="245" t="str">
        <f t="shared" si="135"/>
        <v/>
      </c>
      <c r="S162" s="245" t="str">
        <f t="shared" si="135"/>
        <v/>
      </c>
      <c r="T162" s="245" t="str">
        <f t="shared" si="135"/>
        <v/>
      </c>
      <c r="U162" s="245" t="str">
        <f t="shared" si="135"/>
        <v/>
      </c>
      <c r="V162" s="245" t="str">
        <f t="shared" si="135"/>
        <v/>
      </c>
      <c r="W162" s="245" t="str">
        <f t="shared" si="135"/>
        <v/>
      </c>
      <c r="X162" s="245" t="str">
        <f t="shared" si="135"/>
        <v/>
      </c>
      <c r="Y162" s="245" t="str">
        <f t="shared" si="135"/>
        <v/>
      </c>
      <c r="Z162" s="245" t="str">
        <f t="shared" si="135"/>
        <v/>
      </c>
      <c r="AA162" s="245" t="str">
        <f t="shared" si="135"/>
        <v/>
      </c>
      <c r="AB162" s="245" t="str">
        <f t="shared" si="135"/>
        <v/>
      </c>
      <c r="AC162" s="245" t="str">
        <f t="shared" si="135"/>
        <v/>
      </c>
      <c r="AD162" s="245" t="str">
        <f t="shared" si="135"/>
        <v/>
      </c>
      <c r="AE162" s="245" t="str">
        <f t="shared" si="135"/>
        <v/>
      </c>
      <c r="AF162" s="245" t="str">
        <f t="shared" si="135"/>
        <v/>
      </c>
      <c r="AG162" s="245" t="str">
        <f t="shared" si="135"/>
        <v/>
      </c>
      <c r="AH162" s="245" t="str">
        <f t="shared" si="135"/>
        <v/>
      </c>
      <c r="AI162" s="245" t="str">
        <f t="shared" si="135"/>
        <v/>
      </c>
      <c r="AJ162" s="245" t="str">
        <f t="shared" si="135"/>
        <v/>
      </c>
      <c r="AK162" s="245" t="str">
        <f t="shared" si="135"/>
        <v/>
      </c>
      <c r="AL162" s="245" t="str">
        <f t="shared" si="135"/>
        <v/>
      </c>
      <c r="AM162" s="245" t="str">
        <f t="shared" si="135"/>
        <v/>
      </c>
      <c r="AN162" s="245" t="str">
        <f t="shared" si="135"/>
        <v/>
      </c>
      <c r="AO162" s="245" t="str">
        <f t="shared" si="135"/>
        <v/>
      </c>
      <c r="AP162" s="245" t="str">
        <f t="shared" si="135"/>
        <v/>
      </c>
      <c r="AQ162" s="245" t="str">
        <f t="shared" si="135"/>
        <v/>
      </c>
      <c r="AR162" s="245" t="str">
        <f t="shared" si="135"/>
        <v/>
      </c>
      <c r="AS162" s="245" t="str">
        <f t="shared" si="135"/>
        <v/>
      </c>
      <c r="AT162" s="245" t="str">
        <f t="shared" si="135"/>
        <v/>
      </c>
      <c r="AU162" s="245" t="str">
        <f t="shared" si="135"/>
        <v/>
      </c>
      <c r="AV162" s="245" t="str">
        <f t="shared" si="135"/>
        <v/>
      </c>
      <c r="AW162" s="245" t="str">
        <f t="shared" si="135"/>
        <v/>
      </c>
      <c r="AX162" s="245" t="str">
        <f t="shared" si="135"/>
        <v/>
      </c>
      <c r="AY162" s="245" t="str">
        <f t="shared" si="135"/>
        <v/>
      </c>
      <c r="AZ162" s="245" t="str">
        <f t="shared" si="135"/>
        <v/>
      </c>
      <c r="BA162" s="245" t="str">
        <f t="shared" si="135"/>
        <v/>
      </c>
      <c r="BB162" s="245" t="str">
        <f t="shared" si="135"/>
        <v/>
      </c>
      <c r="BC162" s="245" t="str">
        <f t="shared" si="135"/>
        <v/>
      </c>
      <c r="BD162" s="245" t="str">
        <f t="shared" si="135"/>
        <v/>
      </c>
      <c r="BE162" s="245" t="str">
        <f t="shared" si="135"/>
        <v/>
      </c>
      <c r="BF162" s="245" t="str">
        <f t="shared" si="135"/>
        <v/>
      </c>
      <c r="BG162" s="245" t="str">
        <f t="shared" si="135"/>
        <v/>
      </c>
      <c r="BH162" s="245" t="str">
        <f t="shared" si="135"/>
        <v/>
      </c>
      <c r="BI162" s="245" t="str">
        <f t="shared" si="135"/>
        <v/>
      </c>
      <c r="BJ162" s="245" t="str">
        <f t="shared" si="135"/>
        <v/>
      </c>
      <c r="BK162" s="245" t="str">
        <f t="shared" si="135"/>
        <v/>
      </c>
      <c r="BL162" s="245" t="str">
        <f t="shared" si="135"/>
        <v/>
      </c>
      <c r="BM162" s="245" t="str">
        <f t="shared" si="135"/>
        <v/>
      </c>
      <c r="BN162" s="245" t="str">
        <f t="shared" si="135"/>
        <v/>
      </c>
      <c r="BO162" s="245" t="str">
        <f t="shared" si="135"/>
        <v/>
      </c>
      <c r="BP162" s="245" t="str">
        <f t="shared" si="135"/>
        <v/>
      </c>
      <c r="BQ162" s="245" t="str">
        <f t="shared" si="135"/>
        <v/>
      </c>
      <c r="BR162" s="245" t="str">
        <f t="shared" si="135"/>
        <v/>
      </c>
      <c r="BS162" s="245" t="str">
        <f t="shared" si="135"/>
        <v/>
      </c>
      <c r="BT162" s="245" t="str">
        <f t="shared" si="135"/>
        <v/>
      </c>
      <c r="BU162" s="245" t="str">
        <f t="shared" si="135"/>
        <v/>
      </c>
      <c r="BV162" s="246">
        <f t="shared" si="119"/>
        <v>0</v>
      </c>
      <c r="BW162" s="246">
        <f t="shared" si="136"/>
        <v>0</v>
      </c>
      <c r="BX162" s="246">
        <f t="shared" si="136"/>
        <v>0</v>
      </c>
      <c r="BY162" s="246">
        <f t="shared" si="136"/>
        <v>0</v>
      </c>
      <c r="BZ162" s="246">
        <f t="shared" si="136"/>
        <v>0</v>
      </c>
      <c r="CA162" s="246">
        <f t="shared" si="136"/>
        <v>0</v>
      </c>
      <c r="CB162" s="246">
        <f t="shared" si="61"/>
        <v>0</v>
      </c>
      <c r="CD162" s="246">
        <f t="shared" si="126"/>
        <v>0</v>
      </c>
      <c r="CE162" s="52"/>
      <c r="CF162" s="52"/>
      <c r="CG162" s="52"/>
      <c r="CM162" s="239"/>
      <c r="CN162" s="239"/>
      <c r="CO162" s="239"/>
      <c r="CP162" s="239"/>
      <c r="CQ162" s="239"/>
      <c r="CR162" s="240">
        <f t="shared" si="113"/>
        <v>0</v>
      </c>
      <c r="CS162" s="240">
        <f t="shared" si="114"/>
        <v>0</v>
      </c>
      <c r="CT162" s="240">
        <f t="shared" si="115"/>
        <v>0</v>
      </c>
      <c r="CU162" s="240">
        <f t="shared" si="63"/>
        <v>0</v>
      </c>
      <c r="CV162" s="240">
        <f t="shared" si="64"/>
        <v>0</v>
      </c>
    </row>
    <row r="163" spans="1:100" hidden="1" outlineLevel="1">
      <c r="A163" s="63">
        <v>64</v>
      </c>
      <c r="B163" s="241">
        <f t="shared" si="91"/>
        <v>0</v>
      </c>
      <c r="C163" s="241" t="str">
        <f t="shared" si="91"/>
        <v/>
      </c>
      <c r="D163" s="241">
        <f t="shared" si="131"/>
        <v>0</v>
      </c>
      <c r="E163" s="241" t="str">
        <f t="shared" si="131"/>
        <v/>
      </c>
      <c r="F163" s="242">
        <f t="shared" si="131"/>
        <v>0</v>
      </c>
      <c r="G163" s="241"/>
      <c r="H163" s="243">
        <f t="shared" si="134"/>
        <v>0</v>
      </c>
      <c r="I163" s="243">
        <f t="shared" si="134"/>
        <v>0</v>
      </c>
      <c r="J163" s="244">
        <f t="shared" si="134"/>
        <v>0</v>
      </c>
      <c r="K163" s="241">
        <f t="shared" si="134"/>
        <v>0</v>
      </c>
      <c r="L163" s="73" t="str">
        <f t="shared" si="134"/>
        <v/>
      </c>
      <c r="M163" s="245" t="str">
        <f t="shared" si="117"/>
        <v/>
      </c>
      <c r="N163" s="245" t="str">
        <f t="shared" si="135"/>
        <v/>
      </c>
      <c r="O163" s="245" t="str">
        <f t="shared" si="135"/>
        <v/>
      </c>
      <c r="P163" s="245" t="str">
        <f t="shared" si="135"/>
        <v/>
      </c>
      <c r="Q163" s="245" t="str">
        <f t="shared" si="135"/>
        <v/>
      </c>
      <c r="R163" s="245" t="str">
        <f t="shared" si="135"/>
        <v/>
      </c>
      <c r="S163" s="245" t="str">
        <f t="shared" si="135"/>
        <v/>
      </c>
      <c r="T163" s="245" t="str">
        <f t="shared" si="135"/>
        <v/>
      </c>
      <c r="U163" s="245" t="str">
        <f t="shared" si="135"/>
        <v/>
      </c>
      <c r="V163" s="245" t="str">
        <f t="shared" si="135"/>
        <v/>
      </c>
      <c r="W163" s="245" t="str">
        <f t="shared" si="135"/>
        <v/>
      </c>
      <c r="X163" s="245" t="str">
        <f t="shared" si="135"/>
        <v/>
      </c>
      <c r="Y163" s="245" t="str">
        <f t="shared" si="135"/>
        <v/>
      </c>
      <c r="Z163" s="245" t="str">
        <f t="shared" si="135"/>
        <v/>
      </c>
      <c r="AA163" s="245" t="str">
        <f t="shared" si="135"/>
        <v/>
      </c>
      <c r="AB163" s="245" t="str">
        <f t="shared" si="135"/>
        <v/>
      </c>
      <c r="AC163" s="245" t="str">
        <f t="shared" si="135"/>
        <v/>
      </c>
      <c r="AD163" s="245" t="str">
        <f t="shared" si="135"/>
        <v/>
      </c>
      <c r="AE163" s="245" t="str">
        <f t="shared" si="135"/>
        <v/>
      </c>
      <c r="AF163" s="245" t="str">
        <f t="shared" si="135"/>
        <v/>
      </c>
      <c r="AG163" s="245" t="str">
        <f t="shared" si="135"/>
        <v/>
      </c>
      <c r="AH163" s="245" t="str">
        <f t="shared" si="135"/>
        <v/>
      </c>
      <c r="AI163" s="245" t="str">
        <f t="shared" si="135"/>
        <v/>
      </c>
      <c r="AJ163" s="245" t="str">
        <f t="shared" si="135"/>
        <v/>
      </c>
      <c r="AK163" s="245" t="str">
        <f t="shared" si="135"/>
        <v/>
      </c>
      <c r="AL163" s="245" t="str">
        <f t="shared" si="135"/>
        <v/>
      </c>
      <c r="AM163" s="245" t="str">
        <f t="shared" si="135"/>
        <v/>
      </c>
      <c r="AN163" s="245" t="str">
        <f t="shared" si="135"/>
        <v/>
      </c>
      <c r="AO163" s="245" t="str">
        <f t="shared" si="135"/>
        <v/>
      </c>
      <c r="AP163" s="245" t="str">
        <f t="shared" si="135"/>
        <v/>
      </c>
      <c r="AQ163" s="245" t="str">
        <f t="shared" si="135"/>
        <v/>
      </c>
      <c r="AR163" s="245" t="str">
        <f t="shared" si="135"/>
        <v/>
      </c>
      <c r="AS163" s="245" t="str">
        <f t="shared" si="135"/>
        <v/>
      </c>
      <c r="AT163" s="245" t="str">
        <f t="shared" si="135"/>
        <v/>
      </c>
      <c r="AU163" s="245" t="str">
        <f t="shared" si="135"/>
        <v/>
      </c>
      <c r="AV163" s="245" t="str">
        <f t="shared" si="135"/>
        <v/>
      </c>
      <c r="AW163" s="245" t="str">
        <f t="shared" si="135"/>
        <v/>
      </c>
      <c r="AX163" s="245" t="str">
        <f t="shared" si="135"/>
        <v/>
      </c>
      <c r="AY163" s="245" t="str">
        <f t="shared" si="135"/>
        <v/>
      </c>
      <c r="AZ163" s="245" t="str">
        <f t="shared" si="135"/>
        <v/>
      </c>
      <c r="BA163" s="245" t="str">
        <f t="shared" si="135"/>
        <v/>
      </c>
      <c r="BB163" s="245" t="str">
        <f t="shared" si="135"/>
        <v/>
      </c>
      <c r="BC163" s="245" t="str">
        <f t="shared" si="135"/>
        <v/>
      </c>
      <c r="BD163" s="245" t="str">
        <f t="shared" si="135"/>
        <v/>
      </c>
      <c r="BE163" s="245" t="str">
        <f t="shared" si="135"/>
        <v/>
      </c>
      <c r="BF163" s="245" t="str">
        <f t="shared" si="135"/>
        <v/>
      </c>
      <c r="BG163" s="245" t="str">
        <f t="shared" si="135"/>
        <v/>
      </c>
      <c r="BH163" s="245" t="str">
        <f t="shared" si="135"/>
        <v/>
      </c>
      <c r="BI163" s="245" t="str">
        <f t="shared" si="135"/>
        <v/>
      </c>
      <c r="BJ163" s="245" t="str">
        <f t="shared" si="135"/>
        <v/>
      </c>
      <c r="BK163" s="245" t="str">
        <f t="shared" si="135"/>
        <v/>
      </c>
      <c r="BL163" s="245" t="str">
        <f t="shared" si="135"/>
        <v/>
      </c>
      <c r="BM163" s="245" t="str">
        <f t="shared" si="135"/>
        <v/>
      </c>
      <c r="BN163" s="245" t="str">
        <f t="shared" si="135"/>
        <v/>
      </c>
      <c r="BO163" s="245" t="str">
        <f t="shared" si="135"/>
        <v/>
      </c>
      <c r="BP163" s="245" t="str">
        <f t="shared" si="135"/>
        <v/>
      </c>
      <c r="BQ163" s="245" t="str">
        <f t="shared" si="135"/>
        <v/>
      </c>
      <c r="BR163" s="245" t="str">
        <f t="shared" si="135"/>
        <v/>
      </c>
      <c r="BS163" s="245" t="str">
        <f t="shared" si="135"/>
        <v/>
      </c>
      <c r="BT163" s="245" t="str">
        <f t="shared" si="135"/>
        <v/>
      </c>
      <c r="BU163" s="245" t="str">
        <f t="shared" si="135"/>
        <v/>
      </c>
      <c r="BV163" s="246">
        <f t="shared" si="119"/>
        <v>0</v>
      </c>
      <c r="BW163" s="246">
        <f t="shared" si="136"/>
        <v>0</v>
      </c>
      <c r="BX163" s="246">
        <f t="shared" si="136"/>
        <v>0</v>
      </c>
      <c r="BY163" s="246">
        <f t="shared" si="136"/>
        <v>0</v>
      </c>
      <c r="BZ163" s="246">
        <f t="shared" si="136"/>
        <v>0</v>
      </c>
      <c r="CA163" s="246">
        <f t="shared" si="136"/>
        <v>0</v>
      </c>
      <c r="CB163" s="246">
        <f t="shared" si="61"/>
        <v>0</v>
      </c>
      <c r="CD163" s="246">
        <f t="shared" si="126"/>
        <v>0</v>
      </c>
      <c r="CE163" s="52"/>
      <c r="CF163" s="52"/>
      <c r="CG163" s="52"/>
      <c r="CM163" s="239"/>
      <c r="CN163" s="239"/>
      <c r="CO163" s="239"/>
      <c r="CP163" s="239"/>
      <c r="CQ163" s="239"/>
      <c r="CR163" s="240">
        <f t="shared" ref="CR163:CR179" si="137">D163</f>
        <v>0</v>
      </c>
      <c r="CS163" s="240">
        <f t="shared" ref="CS163:CS179" si="138">B163</f>
        <v>0</v>
      </c>
      <c r="CT163" s="240">
        <f t="shared" ref="CT163:CT179" si="139">K163</f>
        <v>0</v>
      </c>
      <c r="CU163" s="240">
        <f t="shared" si="63"/>
        <v>0</v>
      </c>
      <c r="CV163" s="240">
        <f t="shared" si="64"/>
        <v>0</v>
      </c>
    </row>
    <row r="164" spans="1:100" hidden="1" outlineLevel="1">
      <c r="A164" s="63">
        <v>65</v>
      </c>
      <c r="B164" s="241">
        <f t="shared" si="91"/>
        <v>0</v>
      </c>
      <c r="C164" s="241" t="str">
        <f t="shared" si="91"/>
        <v/>
      </c>
      <c r="D164" s="241">
        <f t="shared" ref="D164:F179" si="140">D72</f>
        <v>0</v>
      </c>
      <c r="E164" s="241" t="str">
        <f t="shared" si="140"/>
        <v/>
      </c>
      <c r="F164" s="242">
        <f t="shared" si="140"/>
        <v>0</v>
      </c>
      <c r="G164" s="241"/>
      <c r="H164" s="243">
        <f t="shared" si="134"/>
        <v>0</v>
      </c>
      <c r="I164" s="243">
        <f t="shared" si="134"/>
        <v>0</v>
      </c>
      <c r="J164" s="244">
        <f t="shared" si="134"/>
        <v>0</v>
      </c>
      <c r="K164" s="241">
        <f t="shared" si="134"/>
        <v>0</v>
      </c>
      <c r="L164" s="73" t="str">
        <f t="shared" si="134"/>
        <v/>
      </c>
      <c r="M164" s="245" t="str">
        <f t="shared" ref="M164:M179" si="141">IFERROR((M72*$L72),"")</f>
        <v/>
      </c>
      <c r="N164" s="245" t="str">
        <f t="shared" ref="N164:BU168" si="142">IFERROR((N72*$L72),"")</f>
        <v/>
      </c>
      <c r="O164" s="245" t="str">
        <f t="shared" si="142"/>
        <v/>
      </c>
      <c r="P164" s="245" t="str">
        <f t="shared" si="142"/>
        <v/>
      </c>
      <c r="Q164" s="245" t="str">
        <f t="shared" si="142"/>
        <v/>
      </c>
      <c r="R164" s="245" t="str">
        <f t="shared" si="142"/>
        <v/>
      </c>
      <c r="S164" s="245" t="str">
        <f t="shared" si="142"/>
        <v/>
      </c>
      <c r="T164" s="245" t="str">
        <f t="shared" si="142"/>
        <v/>
      </c>
      <c r="U164" s="245" t="str">
        <f t="shared" si="142"/>
        <v/>
      </c>
      <c r="V164" s="245" t="str">
        <f t="shared" si="142"/>
        <v/>
      </c>
      <c r="W164" s="245" t="str">
        <f t="shared" si="142"/>
        <v/>
      </c>
      <c r="X164" s="245" t="str">
        <f t="shared" si="142"/>
        <v/>
      </c>
      <c r="Y164" s="245" t="str">
        <f t="shared" si="142"/>
        <v/>
      </c>
      <c r="Z164" s="245" t="str">
        <f t="shared" si="142"/>
        <v/>
      </c>
      <c r="AA164" s="245" t="str">
        <f t="shared" si="142"/>
        <v/>
      </c>
      <c r="AB164" s="245" t="str">
        <f t="shared" si="142"/>
        <v/>
      </c>
      <c r="AC164" s="245" t="str">
        <f t="shared" si="142"/>
        <v/>
      </c>
      <c r="AD164" s="245" t="str">
        <f t="shared" si="142"/>
        <v/>
      </c>
      <c r="AE164" s="245" t="str">
        <f t="shared" si="142"/>
        <v/>
      </c>
      <c r="AF164" s="245" t="str">
        <f t="shared" si="142"/>
        <v/>
      </c>
      <c r="AG164" s="245" t="str">
        <f t="shared" si="142"/>
        <v/>
      </c>
      <c r="AH164" s="245" t="str">
        <f t="shared" si="142"/>
        <v/>
      </c>
      <c r="AI164" s="245" t="str">
        <f t="shared" si="142"/>
        <v/>
      </c>
      <c r="AJ164" s="245" t="str">
        <f t="shared" si="142"/>
        <v/>
      </c>
      <c r="AK164" s="245" t="str">
        <f t="shared" si="142"/>
        <v/>
      </c>
      <c r="AL164" s="245" t="str">
        <f t="shared" si="142"/>
        <v/>
      </c>
      <c r="AM164" s="245" t="str">
        <f t="shared" si="142"/>
        <v/>
      </c>
      <c r="AN164" s="245" t="str">
        <f t="shared" si="142"/>
        <v/>
      </c>
      <c r="AO164" s="245" t="str">
        <f t="shared" si="142"/>
        <v/>
      </c>
      <c r="AP164" s="245" t="str">
        <f t="shared" si="142"/>
        <v/>
      </c>
      <c r="AQ164" s="245" t="str">
        <f t="shared" si="142"/>
        <v/>
      </c>
      <c r="AR164" s="245" t="str">
        <f t="shared" si="142"/>
        <v/>
      </c>
      <c r="AS164" s="245" t="str">
        <f t="shared" si="142"/>
        <v/>
      </c>
      <c r="AT164" s="245" t="str">
        <f t="shared" si="142"/>
        <v/>
      </c>
      <c r="AU164" s="245" t="str">
        <f t="shared" si="142"/>
        <v/>
      </c>
      <c r="AV164" s="245" t="str">
        <f t="shared" si="142"/>
        <v/>
      </c>
      <c r="AW164" s="245" t="str">
        <f t="shared" si="142"/>
        <v/>
      </c>
      <c r="AX164" s="245" t="str">
        <f t="shared" si="142"/>
        <v/>
      </c>
      <c r="AY164" s="245" t="str">
        <f t="shared" si="142"/>
        <v/>
      </c>
      <c r="AZ164" s="245" t="str">
        <f t="shared" si="142"/>
        <v/>
      </c>
      <c r="BA164" s="245" t="str">
        <f t="shared" si="142"/>
        <v/>
      </c>
      <c r="BB164" s="245" t="str">
        <f t="shared" si="142"/>
        <v/>
      </c>
      <c r="BC164" s="245" t="str">
        <f t="shared" si="142"/>
        <v/>
      </c>
      <c r="BD164" s="245" t="str">
        <f t="shared" si="142"/>
        <v/>
      </c>
      <c r="BE164" s="245" t="str">
        <f t="shared" si="142"/>
        <v/>
      </c>
      <c r="BF164" s="245" t="str">
        <f t="shared" si="142"/>
        <v/>
      </c>
      <c r="BG164" s="245" t="str">
        <f t="shared" si="142"/>
        <v/>
      </c>
      <c r="BH164" s="245" t="str">
        <f t="shared" si="142"/>
        <v/>
      </c>
      <c r="BI164" s="245" t="str">
        <f t="shared" si="142"/>
        <v/>
      </c>
      <c r="BJ164" s="245" t="str">
        <f t="shared" si="142"/>
        <v/>
      </c>
      <c r="BK164" s="245" t="str">
        <f t="shared" si="142"/>
        <v/>
      </c>
      <c r="BL164" s="245" t="str">
        <f t="shared" si="142"/>
        <v/>
      </c>
      <c r="BM164" s="245" t="str">
        <f t="shared" si="142"/>
        <v/>
      </c>
      <c r="BN164" s="245" t="str">
        <f t="shared" si="142"/>
        <v/>
      </c>
      <c r="BO164" s="245" t="str">
        <f t="shared" si="142"/>
        <v/>
      </c>
      <c r="BP164" s="245" t="str">
        <f t="shared" si="142"/>
        <v/>
      </c>
      <c r="BQ164" s="245" t="str">
        <f t="shared" si="142"/>
        <v/>
      </c>
      <c r="BR164" s="245" t="str">
        <f t="shared" si="142"/>
        <v/>
      </c>
      <c r="BS164" s="245" t="str">
        <f t="shared" si="142"/>
        <v/>
      </c>
      <c r="BT164" s="245" t="str">
        <f t="shared" si="142"/>
        <v/>
      </c>
      <c r="BU164" s="245" t="str">
        <f t="shared" si="142"/>
        <v/>
      </c>
      <c r="BV164" s="246">
        <f t="shared" si="119"/>
        <v>0</v>
      </c>
      <c r="BW164" s="246">
        <f t="shared" si="136"/>
        <v>0</v>
      </c>
      <c r="BX164" s="246">
        <f t="shared" si="136"/>
        <v>0</v>
      </c>
      <c r="BY164" s="246">
        <f t="shared" si="136"/>
        <v>0</v>
      </c>
      <c r="BZ164" s="246">
        <f t="shared" si="136"/>
        <v>0</v>
      </c>
      <c r="CA164" s="246">
        <f t="shared" si="136"/>
        <v>0</v>
      </c>
      <c r="CB164" s="246">
        <f t="shared" si="136"/>
        <v>0</v>
      </c>
      <c r="CD164" s="246">
        <f t="shared" si="126"/>
        <v>0</v>
      </c>
      <c r="CE164" s="52"/>
      <c r="CF164" s="52"/>
      <c r="CG164" s="52"/>
      <c r="CM164" s="239"/>
      <c r="CN164" s="239"/>
      <c r="CO164" s="239"/>
      <c r="CP164" s="239"/>
      <c r="CQ164" s="239"/>
      <c r="CR164" s="240">
        <f t="shared" si="137"/>
        <v>0</v>
      </c>
      <c r="CS164" s="240">
        <f t="shared" si="138"/>
        <v>0</v>
      </c>
      <c r="CT164" s="240">
        <f t="shared" si="139"/>
        <v>0</v>
      </c>
      <c r="CU164" s="240">
        <f t="shared" ref="CU164:CU179" si="143">BW164</f>
        <v>0</v>
      </c>
      <c r="CV164" s="240">
        <f t="shared" ref="CV164:CV179" si="144">BX164</f>
        <v>0</v>
      </c>
    </row>
    <row r="165" spans="1:100" hidden="1" outlineLevel="1">
      <c r="A165" s="63">
        <v>66</v>
      </c>
      <c r="B165" s="241">
        <f t="shared" si="91"/>
        <v>0</v>
      </c>
      <c r="C165" s="241" t="str">
        <f t="shared" si="91"/>
        <v/>
      </c>
      <c r="D165" s="241">
        <f t="shared" si="140"/>
        <v>0</v>
      </c>
      <c r="E165" s="241" t="str">
        <f t="shared" si="140"/>
        <v/>
      </c>
      <c r="F165" s="242">
        <f t="shared" si="140"/>
        <v>0</v>
      </c>
      <c r="G165" s="241"/>
      <c r="H165" s="243">
        <f t="shared" si="134"/>
        <v>0</v>
      </c>
      <c r="I165" s="243">
        <f t="shared" si="134"/>
        <v>0</v>
      </c>
      <c r="J165" s="244">
        <f t="shared" si="134"/>
        <v>0</v>
      </c>
      <c r="K165" s="241">
        <f t="shared" si="134"/>
        <v>0</v>
      </c>
      <c r="L165" s="73" t="str">
        <f t="shared" si="134"/>
        <v/>
      </c>
      <c r="M165" s="245" t="str">
        <f t="shared" si="141"/>
        <v/>
      </c>
      <c r="N165" s="245" t="str">
        <f t="shared" ref="N165:AB165" si="145">IFERROR((N73*$L73),"")</f>
        <v/>
      </c>
      <c r="O165" s="245" t="str">
        <f t="shared" si="145"/>
        <v/>
      </c>
      <c r="P165" s="245" t="str">
        <f t="shared" si="145"/>
        <v/>
      </c>
      <c r="Q165" s="245" t="str">
        <f t="shared" si="145"/>
        <v/>
      </c>
      <c r="R165" s="245" t="str">
        <f t="shared" si="145"/>
        <v/>
      </c>
      <c r="S165" s="245" t="str">
        <f t="shared" si="145"/>
        <v/>
      </c>
      <c r="T165" s="245" t="str">
        <f t="shared" si="145"/>
        <v/>
      </c>
      <c r="U165" s="245" t="str">
        <f t="shared" si="145"/>
        <v/>
      </c>
      <c r="V165" s="245" t="str">
        <f t="shared" si="145"/>
        <v/>
      </c>
      <c r="W165" s="245" t="str">
        <f t="shared" si="145"/>
        <v/>
      </c>
      <c r="X165" s="245" t="str">
        <f t="shared" si="145"/>
        <v/>
      </c>
      <c r="Y165" s="245" t="str">
        <f t="shared" si="145"/>
        <v/>
      </c>
      <c r="Z165" s="245" t="str">
        <f t="shared" si="145"/>
        <v/>
      </c>
      <c r="AA165" s="245" t="str">
        <f t="shared" si="145"/>
        <v/>
      </c>
      <c r="AB165" s="245" t="str">
        <f t="shared" si="145"/>
        <v/>
      </c>
      <c r="AC165" s="245" t="str">
        <f t="shared" si="142"/>
        <v/>
      </c>
      <c r="AD165" s="245" t="str">
        <f t="shared" si="142"/>
        <v/>
      </c>
      <c r="AE165" s="245" t="str">
        <f t="shared" si="142"/>
        <v/>
      </c>
      <c r="AF165" s="245" t="str">
        <f t="shared" si="142"/>
        <v/>
      </c>
      <c r="AG165" s="245" t="str">
        <f t="shared" si="142"/>
        <v/>
      </c>
      <c r="AH165" s="245" t="str">
        <f t="shared" si="142"/>
        <v/>
      </c>
      <c r="AI165" s="245" t="str">
        <f t="shared" si="142"/>
        <v/>
      </c>
      <c r="AJ165" s="245" t="str">
        <f t="shared" si="142"/>
        <v/>
      </c>
      <c r="AK165" s="245" t="str">
        <f t="shared" si="142"/>
        <v/>
      </c>
      <c r="AL165" s="245" t="str">
        <f t="shared" si="142"/>
        <v/>
      </c>
      <c r="AM165" s="245" t="str">
        <f t="shared" si="142"/>
        <v/>
      </c>
      <c r="AN165" s="245" t="str">
        <f t="shared" si="142"/>
        <v/>
      </c>
      <c r="AO165" s="245" t="str">
        <f t="shared" si="142"/>
        <v/>
      </c>
      <c r="AP165" s="245" t="str">
        <f t="shared" si="142"/>
        <v/>
      </c>
      <c r="AQ165" s="245" t="str">
        <f t="shared" si="142"/>
        <v/>
      </c>
      <c r="AR165" s="245" t="str">
        <f t="shared" si="142"/>
        <v/>
      </c>
      <c r="AS165" s="245" t="str">
        <f t="shared" si="142"/>
        <v/>
      </c>
      <c r="AT165" s="245" t="str">
        <f t="shared" si="142"/>
        <v/>
      </c>
      <c r="AU165" s="245" t="str">
        <f t="shared" si="142"/>
        <v/>
      </c>
      <c r="AV165" s="245" t="str">
        <f t="shared" si="142"/>
        <v/>
      </c>
      <c r="AW165" s="245" t="str">
        <f t="shared" si="142"/>
        <v/>
      </c>
      <c r="AX165" s="245" t="str">
        <f t="shared" si="142"/>
        <v/>
      </c>
      <c r="AY165" s="245" t="str">
        <f t="shared" si="142"/>
        <v/>
      </c>
      <c r="AZ165" s="245" t="str">
        <f t="shared" si="142"/>
        <v/>
      </c>
      <c r="BA165" s="245" t="str">
        <f t="shared" si="142"/>
        <v/>
      </c>
      <c r="BB165" s="245" t="str">
        <f t="shared" si="142"/>
        <v/>
      </c>
      <c r="BC165" s="245" t="str">
        <f t="shared" si="142"/>
        <v/>
      </c>
      <c r="BD165" s="245" t="str">
        <f t="shared" si="142"/>
        <v/>
      </c>
      <c r="BE165" s="245" t="str">
        <f t="shared" si="142"/>
        <v/>
      </c>
      <c r="BF165" s="245" t="str">
        <f t="shared" si="142"/>
        <v/>
      </c>
      <c r="BG165" s="245" t="str">
        <f t="shared" si="142"/>
        <v/>
      </c>
      <c r="BH165" s="245" t="str">
        <f t="shared" si="142"/>
        <v/>
      </c>
      <c r="BI165" s="245" t="str">
        <f t="shared" si="142"/>
        <v/>
      </c>
      <c r="BJ165" s="245" t="str">
        <f t="shared" si="142"/>
        <v/>
      </c>
      <c r="BK165" s="245" t="str">
        <f t="shared" si="142"/>
        <v/>
      </c>
      <c r="BL165" s="245" t="str">
        <f t="shared" si="142"/>
        <v/>
      </c>
      <c r="BM165" s="245" t="str">
        <f t="shared" si="142"/>
        <v/>
      </c>
      <c r="BN165" s="245" t="str">
        <f t="shared" si="142"/>
        <v/>
      </c>
      <c r="BO165" s="245" t="str">
        <f t="shared" si="142"/>
        <v/>
      </c>
      <c r="BP165" s="245" t="str">
        <f t="shared" si="142"/>
        <v/>
      </c>
      <c r="BQ165" s="245" t="str">
        <f t="shared" si="142"/>
        <v/>
      </c>
      <c r="BR165" s="245" t="str">
        <f t="shared" si="142"/>
        <v/>
      </c>
      <c r="BS165" s="245" t="str">
        <f t="shared" si="142"/>
        <v/>
      </c>
      <c r="BT165" s="245" t="str">
        <f t="shared" si="142"/>
        <v/>
      </c>
      <c r="BU165" s="245" t="str">
        <f t="shared" si="142"/>
        <v/>
      </c>
      <c r="BV165" s="246">
        <f t="shared" ref="BV165:BV182" si="146">B165</f>
        <v>0</v>
      </c>
      <c r="BW165" s="246">
        <f t="shared" si="136"/>
        <v>0</v>
      </c>
      <c r="BX165" s="246">
        <f t="shared" si="136"/>
        <v>0</v>
      </c>
      <c r="BY165" s="246">
        <f t="shared" si="136"/>
        <v>0</v>
      </c>
      <c r="BZ165" s="246">
        <f t="shared" si="136"/>
        <v>0</v>
      </c>
      <c r="CA165" s="246">
        <f t="shared" si="136"/>
        <v>0</v>
      </c>
      <c r="CB165" s="246">
        <f t="shared" si="136"/>
        <v>0</v>
      </c>
      <c r="CD165" s="246">
        <f t="shared" si="126"/>
        <v>0</v>
      </c>
      <c r="CE165" s="52"/>
      <c r="CF165" s="52"/>
      <c r="CG165" s="52"/>
      <c r="CM165" s="239"/>
      <c r="CN165" s="239"/>
      <c r="CO165" s="239"/>
      <c r="CP165" s="239"/>
      <c r="CQ165" s="239"/>
      <c r="CR165" s="240">
        <f t="shared" si="137"/>
        <v>0</v>
      </c>
      <c r="CS165" s="240">
        <f t="shared" si="138"/>
        <v>0</v>
      </c>
      <c r="CT165" s="240">
        <f t="shared" si="139"/>
        <v>0</v>
      </c>
      <c r="CU165" s="240">
        <f t="shared" si="143"/>
        <v>0</v>
      </c>
      <c r="CV165" s="240">
        <f t="shared" si="144"/>
        <v>0</v>
      </c>
    </row>
    <row r="166" spans="1:100" hidden="1" outlineLevel="1">
      <c r="A166" s="63">
        <v>67</v>
      </c>
      <c r="B166" s="241">
        <f t="shared" si="91"/>
        <v>0</v>
      </c>
      <c r="C166" s="241" t="str">
        <f t="shared" si="91"/>
        <v/>
      </c>
      <c r="D166" s="241">
        <f t="shared" si="140"/>
        <v>0</v>
      </c>
      <c r="E166" s="241" t="str">
        <f t="shared" si="140"/>
        <v/>
      </c>
      <c r="F166" s="242">
        <f t="shared" si="140"/>
        <v>0</v>
      </c>
      <c r="G166" s="241"/>
      <c r="H166" s="243">
        <f t="shared" ref="H166:L175" si="147">H74</f>
        <v>0</v>
      </c>
      <c r="I166" s="243">
        <f t="shared" si="147"/>
        <v>0</v>
      </c>
      <c r="J166" s="244">
        <f t="shared" si="147"/>
        <v>0</v>
      </c>
      <c r="K166" s="241">
        <f t="shared" si="147"/>
        <v>0</v>
      </c>
      <c r="L166" s="73" t="str">
        <f t="shared" si="147"/>
        <v/>
      </c>
      <c r="M166" s="245" t="str">
        <f t="shared" si="141"/>
        <v/>
      </c>
      <c r="N166" s="245" t="str">
        <f t="shared" si="142"/>
        <v/>
      </c>
      <c r="O166" s="245" t="str">
        <f t="shared" si="142"/>
        <v/>
      </c>
      <c r="P166" s="245" t="str">
        <f t="shared" si="142"/>
        <v/>
      </c>
      <c r="Q166" s="245" t="str">
        <f t="shared" si="142"/>
        <v/>
      </c>
      <c r="R166" s="245" t="str">
        <f t="shared" si="142"/>
        <v/>
      </c>
      <c r="S166" s="245" t="str">
        <f t="shared" si="142"/>
        <v/>
      </c>
      <c r="T166" s="245" t="str">
        <f t="shared" si="142"/>
        <v/>
      </c>
      <c r="U166" s="245" t="str">
        <f t="shared" si="142"/>
        <v/>
      </c>
      <c r="V166" s="245" t="str">
        <f t="shared" si="142"/>
        <v/>
      </c>
      <c r="W166" s="245" t="str">
        <f t="shared" si="142"/>
        <v/>
      </c>
      <c r="X166" s="245" t="str">
        <f t="shared" si="142"/>
        <v/>
      </c>
      <c r="Y166" s="245" t="str">
        <f t="shared" si="142"/>
        <v/>
      </c>
      <c r="Z166" s="245" t="str">
        <f t="shared" si="142"/>
        <v/>
      </c>
      <c r="AA166" s="245" t="str">
        <f t="shared" si="142"/>
        <v/>
      </c>
      <c r="AB166" s="245" t="str">
        <f t="shared" si="142"/>
        <v/>
      </c>
      <c r="AC166" s="245" t="str">
        <f t="shared" si="142"/>
        <v/>
      </c>
      <c r="AD166" s="245" t="str">
        <f t="shared" si="142"/>
        <v/>
      </c>
      <c r="AE166" s="245" t="str">
        <f t="shared" si="142"/>
        <v/>
      </c>
      <c r="AF166" s="245" t="str">
        <f t="shared" si="142"/>
        <v/>
      </c>
      <c r="AG166" s="245" t="str">
        <f t="shared" si="142"/>
        <v/>
      </c>
      <c r="AH166" s="245" t="str">
        <f t="shared" si="142"/>
        <v/>
      </c>
      <c r="AI166" s="245" t="str">
        <f t="shared" si="142"/>
        <v/>
      </c>
      <c r="AJ166" s="245" t="str">
        <f t="shared" si="142"/>
        <v/>
      </c>
      <c r="AK166" s="245" t="str">
        <f t="shared" si="142"/>
        <v/>
      </c>
      <c r="AL166" s="245" t="str">
        <f t="shared" si="142"/>
        <v/>
      </c>
      <c r="AM166" s="245" t="str">
        <f t="shared" si="142"/>
        <v/>
      </c>
      <c r="AN166" s="245" t="str">
        <f t="shared" si="142"/>
        <v/>
      </c>
      <c r="AO166" s="245" t="str">
        <f t="shared" si="142"/>
        <v/>
      </c>
      <c r="AP166" s="245" t="str">
        <f t="shared" si="142"/>
        <v/>
      </c>
      <c r="AQ166" s="245" t="str">
        <f t="shared" si="142"/>
        <v/>
      </c>
      <c r="AR166" s="245" t="str">
        <f t="shared" si="142"/>
        <v/>
      </c>
      <c r="AS166" s="245" t="str">
        <f t="shared" si="142"/>
        <v/>
      </c>
      <c r="AT166" s="245" t="str">
        <f t="shared" si="142"/>
        <v/>
      </c>
      <c r="AU166" s="245" t="str">
        <f t="shared" si="142"/>
        <v/>
      </c>
      <c r="AV166" s="245" t="str">
        <f t="shared" si="142"/>
        <v/>
      </c>
      <c r="AW166" s="245" t="str">
        <f t="shared" si="142"/>
        <v/>
      </c>
      <c r="AX166" s="245" t="str">
        <f t="shared" si="142"/>
        <v/>
      </c>
      <c r="AY166" s="245" t="str">
        <f t="shared" si="142"/>
        <v/>
      </c>
      <c r="AZ166" s="245" t="str">
        <f t="shared" si="142"/>
        <v/>
      </c>
      <c r="BA166" s="245" t="str">
        <f t="shared" si="142"/>
        <v/>
      </c>
      <c r="BB166" s="245" t="str">
        <f t="shared" si="142"/>
        <v/>
      </c>
      <c r="BC166" s="245" t="str">
        <f t="shared" si="142"/>
        <v/>
      </c>
      <c r="BD166" s="245" t="str">
        <f t="shared" si="142"/>
        <v/>
      </c>
      <c r="BE166" s="245" t="str">
        <f t="shared" si="142"/>
        <v/>
      </c>
      <c r="BF166" s="245" t="str">
        <f t="shared" si="142"/>
        <v/>
      </c>
      <c r="BG166" s="245" t="str">
        <f t="shared" si="142"/>
        <v/>
      </c>
      <c r="BH166" s="245" t="str">
        <f t="shared" si="142"/>
        <v/>
      </c>
      <c r="BI166" s="245" t="str">
        <f t="shared" si="142"/>
        <v/>
      </c>
      <c r="BJ166" s="245" t="str">
        <f t="shared" si="142"/>
        <v/>
      </c>
      <c r="BK166" s="245" t="str">
        <f t="shared" si="142"/>
        <v/>
      </c>
      <c r="BL166" s="245" t="str">
        <f t="shared" si="142"/>
        <v/>
      </c>
      <c r="BM166" s="245" t="str">
        <f t="shared" si="142"/>
        <v/>
      </c>
      <c r="BN166" s="245" t="str">
        <f t="shared" si="142"/>
        <v/>
      </c>
      <c r="BO166" s="245" t="str">
        <f t="shared" si="142"/>
        <v/>
      </c>
      <c r="BP166" s="245" t="str">
        <f t="shared" si="142"/>
        <v/>
      </c>
      <c r="BQ166" s="245" t="str">
        <f t="shared" si="142"/>
        <v/>
      </c>
      <c r="BR166" s="245" t="str">
        <f t="shared" si="142"/>
        <v/>
      </c>
      <c r="BS166" s="245" t="str">
        <f t="shared" si="142"/>
        <v/>
      </c>
      <c r="BT166" s="245" t="str">
        <f t="shared" si="142"/>
        <v/>
      </c>
      <c r="BU166" s="245" t="str">
        <f t="shared" si="142"/>
        <v/>
      </c>
      <c r="BV166" s="246">
        <f t="shared" si="146"/>
        <v>0</v>
      </c>
      <c r="BW166" s="246">
        <f t="shared" si="136"/>
        <v>0</v>
      </c>
      <c r="BX166" s="246">
        <f t="shared" si="136"/>
        <v>0</v>
      </c>
      <c r="BY166" s="246">
        <f t="shared" si="136"/>
        <v>0</v>
      </c>
      <c r="BZ166" s="246">
        <f t="shared" si="136"/>
        <v>0</v>
      </c>
      <c r="CA166" s="246">
        <f t="shared" si="136"/>
        <v>0</v>
      </c>
      <c r="CB166" s="246">
        <f t="shared" si="136"/>
        <v>0</v>
      </c>
      <c r="CD166" s="246">
        <f t="shared" si="126"/>
        <v>0</v>
      </c>
      <c r="CE166" s="52"/>
      <c r="CF166" s="52"/>
      <c r="CG166" s="52"/>
      <c r="CM166" s="239"/>
      <c r="CN166" s="239"/>
      <c r="CO166" s="239"/>
      <c r="CP166" s="239"/>
      <c r="CQ166" s="239"/>
      <c r="CR166" s="240">
        <f t="shared" si="137"/>
        <v>0</v>
      </c>
      <c r="CS166" s="240">
        <f t="shared" si="138"/>
        <v>0</v>
      </c>
      <c r="CT166" s="240">
        <f t="shared" si="139"/>
        <v>0</v>
      </c>
      <c r="CU166" s="240">
        <f t="shared" si="143"/>
        <v>0</v>
      </c>
      <c r="CV166" s="240">
        <f t="shared" si="144"/>
        <v>0</v>
      </c>
    </row>
    <row r="167" spans="1:100" hidden="1" outlineLevel="1">
      <c r="A167" s="63">
        <v>68</v>
      </c>
      <c r="B167" s="241">
        <f t="shared" si="91"/>
        <v>0</v>
      </c>
      <c r="C167" s="241" t="str">
        <f t="shared" si="91"/>
        <v/>
      </c>
      <c r="D167" s="241">
        <f t="shared" si="140"/>
        <v>0</v>
      </c>
      <c r="E167" s="241" t="str">
        <f t="shared" si="140"/>
        <v/>
      </c>
      <c r="F167" s="242">
        <f t="shared" si="140"/>
        <v>0</v>
      </c>
      <c r="G167" s="241"/>
      <c r="H167" s="243">
        <f t="shared" si="147"/>
        <v>0</v>
      </c>
      <c r="I167" s="243">
        <f t="shared" si="147"/>
        <v>0</v>
      </c>
      <c r="J167" s="244">
        <f t="shared" si="147"/>
        <v>0</v>
      </c>
      <c r="K167" s="241">
        <f t="shared" si="147"/>
        <v>0</v>
      </c>
      <c r="L167" s="73" t="str">
        <f t="shared" si="147"/>
        <v/>
      </c>
      <c r="M167" s="245" t="str">
        <f t="shared" si="141"/>
        <v/>
      </c>
      <c r="N167" s="245" t="str">
        <f t="shared" si="142"/>
        <v/>
      </c>
      <c r="O167" s="245" t="str">
        <f t="shared" si="142"/>
        <v/>
      </c>
      <c r="P167" s="245" t="str">
        <f t="shared" si="142"/>
        <v/>
      </c>
      <c r="Q167" s="245" t="str">
        <f t="shared" si="142"/>
        <v/>
      </c>
      <c r="R167" s="245" t="str">
        <f t="shared" si="142"/>
        <v/>
      </c>
      <c r="S167" s="245" t="str">
        <f t="shared" si="142"/>
        <v/>
      </c>
      <c r="T167" s="245" t="str">
        <f t="shared" si="142"/>
        <v/>
      </c>
      <c r="U167" s="245" t="str">
        <f t="shared" si="142"/>
        <v/>
      </c>
      <c r="V167" s="245" t="str">
        <f t="shared" si="142"/>
        <v/>
      </c>
      <c r="W167" s="245" t="str">
        <f t="shared" si="142"/>
        <v/>
      </c>
      <c r="X167" s="245" t="str">
        <f t="shared" si="142"/>
        <v/>
      </c>
      <c r="Y167" s="245" t="str">
        <f t="shared" si="142"/>
        <v/>
      </c>
      <c r="Z167" s="245" t="str">
        <f t="shared" si="142"/>
        <v/>
      </c>
      <c r="AA167" s="245" t="str">
        <f t="shared" si="142"/>
        <v/>
      </c>
      <c r="AB167" s="245" t="str">
        <f t="shared" si="142"/>
        <v/>
      </c>
      <c r="AC167" s="245" t="str">
        <f t="shared" si="142"/>
        <v/>
      </c>
      <c r="AD167" s="245" t="str">
        <f t="shared" si="142"/>
        <v/>
      </c>
      <c r="AE167" s="245" t="str">
        <f t="shared" si="142"/>
        <v/>
      </c>
      <c r="AF167" s="245" t="str">
        <f t="shared" si="142"/>
        <v/>
      </c>
      <c r="AG167" s="245" t="str">
        <f t="shared" si="142"/>
        <v/>
      </c>
      <c r="AH167" s="245" t="str">
        <f t="shared" si="142"/>
        <v/>
      </c>
      <c r="AI167" s="245" t="str">
        <f t="shared" si="142"/>
        <v/>
      </c>
      <c r="AJ167" s="245" t="str">
        <f t="shared" si="142"/>
        <v/>
      </c>
      <c r="AK167" s="245" t="str">
        <f t="shared" si="142"/>
        <v/>
      </c>
      <c r="AL167" s="245" t="str">
        <f t="shared" si="142"/>
        <v/>
      </c>
      <c r="AM167" s="245" t="str">
        <f t="shared" si="142"/>
        <v/>
      </c>
      <c r="AN167" s="245" t="str">
        <f t="shared" si="142"/>
        <v/>
      </c>
      <c r="AO167" s="245" t="str">
        <f t="shared" si="142"/>
        <v/>
      </c>
      <c r="AP167" s="245" t="str">
        <f t="shared" si="142"/>
        <v/>
      </c>
      <c r="AQ167" s="245" t="str">
        <f t="shared" si="142"/>
        <v/>
      </c>
      <c r="AR167" s="245" t="str">
        <f t="shared" si="142"/>
        <v/>
      </c>
      <c r="AS167" s="245" t="str">
        <f t="shared" si="142"/>
        <v/>
      </c>
      <c r="AT167" s="245" t="str">
        <f t="shared" si="142"/>
        <v/>
      </c>
      <c r="AU167" s="245" t="str">
        <f t="shared" si="142"/>
        <v/>
      </c>
      <c r="AV167" s="245" t="str">
        <f t="shared" si="142"/>
        <v/>
      </c>
      <c r="AW167" s="245" t="str">
        <f t="shared" si="142"/>
        <v/>
      </c>
      <c r="AX167" s="245" t="str">
        <f t="shared" si="142"/>
        <v/>
      </c>
      <c r="AY167" s="245" t="str">
        <f t="shared" si="142"/>
        <v/>
      </c>
      <c r="AZ167" s="245" t="str">
        <f t="shared" si="142"/>
        <v/>
      </c>
      <c r="BA167" s="245" t="str">
        <f t="shared" si="142"/>
        <v/>
      </c>
      <c r="BB167" s="245" t="str">
        <f t="shared" si="142"/>
        <v/>
      </c>
      <c r="BC167" s="245" t="str">
        <f t="shared" si="142"/>
        <v/>
      </c>
      <c r="BD167" s="245" t="str">
        <f t="shared" si="142"/>
        <v/>
      </c>
      <c r="BE167" s="245" t="str">
        <f t="shared" si="142"/>
        <v/>
      </c>
      <c r="BF167" s="245" t="str">
        <f t="shared" si="142"/>
        <v/>
      </c>
      <c r="BG167" s="245" t="str">
        <f t="shared" si="142"/>
        <v/>
      </c>
      <c r="BH167" s="245" t="str">
        <f t="shared" si="142"/>
        <v/>
      </c>
      <c r="BI167" s="245" t="str">
        <f t="shared" si="142"/>
        <v/>
      </c>
      <c r="BJ167" s="245" t="str">
        <f t="shared" si="142"/>
        <v/>
      </c>
      <c r="BK167" s="245" t="str">
        <f t="shared" si="142"/>
        <v/>
      </c>
      <c r="BL167" s="245" t="str">
        <f t="shared" si="142"/>
        <v/>
      </c>
      <c r="BM167" s="245" t="str">
        <f t="shared" si="142"/>
        <v/>
      </c>
      <c r="BN167" s="245" t="str">
        <f t="shared" si="142"/>
        <v/>
      </c>
      <c r="BO167" s="245" t="str">
        <f t="shared" si="142"/>
        <v/>
      </c>
      <c r="BP167" s="245" t="str">
        <f t="shared" si="142"/>
        <v/>
      </c>
      <c r="BQ167" s="245" t="str">
        <f t="shared" si="142"/>
        <v/>
      </c>
      <c r="BR167" s="245" t="str">
        <f t="shared" si="142"/>
        <v/>
      </c>
      <c r="BS167" s="245" t="str">
        <f t="shared" si="142"/>
        <v/>
      </c>
      <c r="BT167" s="245" t="str">
        <f t="shared" si="142"/>
        <v/>
      </c>
      <c r="BU167" s="245" t="str">
        <f t="shared" si="142"/>
        <v/>
      </c>
      <c r="BV167" s="246">
        <f t="shared" si="146"/>
        <v>0</v>
      </c>
      <c r="BW167" s="246">
        <f t="shared" si="136"/>
        <v>0</v>
      </c>
      <c r="BX167" s="246">
        <f t="shared" si="136"/>
        <v>0</v>
      </c>
      <c r="BY167" s="246">
        <f t="shared" si="136"/>
        <v>0</v>
      </c>
      <c r="BZ167" s="246">
        <f t="shared" si="136"/>
        <v>0</v>
      </c>
      <c r="CA167" s="246">
        <f t="shared" si="136"/>
        <v>0</v>
      </c>
      <c r="CB167" s="246">
        <f t="shared" si="136"/>
        <v>0</v>
      </c>
      <c r="CD167" s="246">
        <f t="shared" si="126"/>
        <v>0</v>
      </c>
      <c r="CE167" s="52"/>
      <c r="CF167" s="52"/>
      <c r="CG167" s="52"/>
      <c r="CM167" s="239"/>
      <c r="CN167" s="239"/>
      <c r="CO167" s="239"/>
      <c r="CP167" s="239"/>
      <c r="CQ167" s="239"/>
      <c r="CR167" s="240">
        <f t="shared" si="137"/>
        <v>0</v>
      </c>
      <c r="CS167" s="240">
        <f t="shared" si="138"/>
        <v>0</v>
      </c>
      <c r="CT167" s="240">
        <f t="shared" si="139"/>
        <v>0</v>
      </c>
      <c r="CU167" s="240">
        <f t="shared" si="143"/>
        <v>0</v>
      </c>
      <c r="CV167" s="240">
        <f t="shared" si="144"/>
        <v>0</v>
      </c>
    </row>
    <row r="168" spans="1:100" hidden="1" outlineLevel="1">
      <c r="A168" s="63">
        <v>69</v>
      </c>
      <c r="B168" s="241">
        <f>B76</f>
        <v>0</v>
      </c>
      <c r="C168" s="241" t="str">
        <f>C76</f>
        <v/>
      </c>
      <c r="D168" s="241">
        <f t="shared" si="140"/>
        <v>0</v>
      </c>
      <c r="E168" s="241" t="str">
        <f t="shared" si="140"/>
        <v/>
      </c>
      <c r="F168" s="242">
        <f t="shared" si="140"/>
        <v>0</v>
      </c>
      <c r="G168" s="241"/>
      <c r="H168" s="243">
        <f t="shared" si="147"/>
        <v>0</v>
      </c>
      <c r="I168" s="243">
        <f t="shared" si="147"/>
        <v>0</v>
      </c>
      <c r="J168" s="244">
        <f t="shared" si="147"/>
        <v>0</v>
      </c>
      <c r="K168" s="241">
        <f t="shared" si="147"/>
        <v>0</v>
      </c>
      <c r="L168" s="73" t="str">
        <f t="shared" si="147"/>
        <v/>
      </c>
      <c r="M168" s="245" t="str">
        <f t="shared" si="141"/>
        <v/>
      </c>
      <c r="N168" s="245" t="str">
        <f t="shared" si="142"/>
        <v/>
      </c>
      <c r="O168" s="245" t="str">
        <f t="shared" si="142"/>
        <v/>
      </c>
      <c r="P168" s="245" t="str">
        <f t="shared" si="142"/>
        <v/>
      </c>
      <c r="Q168" s="245" t="str">
        <f t="shared" si="142"/>
        <v/>
      </c>
      <c r="R168" s="245" t="str">
        <f t="shared" si="142"/>
        <v/>
      </c>
      <c r="S168" s="245" t="str">
        <f t="shared" si="142"/>
        <v/>
      </c>
      <c r="T168" s="245" t="str">
        <f t="shared" si="142"/>
        <v/>
      </c>
      <c r="U168" s="245" t="str">
        <f t="shared" si="142"/>
        <v/>
      </c>
      <c r="V168" s="245" t="str">
        <f t="shared" si="142"/>
        <v/>
      </c>
      <c r="W168" s="245" t="str">
        <f t="shared" si="142"/>
        <v/>
      </c>
      <c r="X168" s="245" t="str">
        <f t="shared" si="142"/>
        <v/>
      </c>
      <c r="Y168" s="245" t="str">
        <f t="shared" si="142"/>
        <v/>
      </c>
      <c r="Z168" s="245" t="str">
        <f t="shared" si="142"/>
        <v/>
      </c>
      <c r="AA168" s="245" t="str">
        <f t="shared" si="142"/>
        <v/>
      </c>
      <c r="AB168" s="245" t="str">
        <f t="shared" si="142"/>
        <v/>
      </c>
      <c r="AC168" s="245" t="str">
        <f t="shared" si="142"/>
        <v/>
      </c>
      <c r="AD168" s="245" t="str">
        <f t="shared" si="142"/>
        <v/>
      </c>
      <c r="AE168" s="245" t="str">
        <f t="shared" si="142"/>
        <v/>
      </c>
      <c r="AF168" s="245" t="str">
        <f t="shared" si="142"/>
        <v/>
      </c>
      <c r="AG168" s="245" t="str">
        <f t="shared" si="142"/>
        <v/>
      </c>
      <c r="AH168" s="245" t="str">
        <f t="shared" si="142"/>
        <v/>
      </c>
      <c r="AI168" s="245" t="str">
        <f t="shared" si="142"/>
        <v/>
      </c>
      <c r="AJ168" s="245" t="str">
        <f t="shared" si="142"/>
        <v/>
      </c>
      <c r="AK168" s="245" t="str">
        <f t="shared" si="142"/>
        <v/>
      </c>
      <c r="AL168" s="245" t="str">
        <f t="shared" si="142"/>
        <v/>
      </c>
      <c r="AM168" s="245" t="str">
        <f t="shared" si="142"/>
        <v/>
      </c>
      <c r="AN168" s="245" t="str">
        <f t="shared" si="142"/>
        <v/>
      </c>
      <c r="AO168" s="245" t="str">
        <f t="shared" si="142"/>
        <v/>
      </c>
      <c r="AP168" s="245" t="str">
        <f t="shared" si="142"/>
        <v/>
      </c>
      <c r="AQ168" s="245" t="str">
        <f t="shared" si="142"/>
        <v/>
      </c>
      <c r="AR168" s="245" t="str">
        <f t="shared" ref="N168:BU172" si="148">IFERROR((AR76*$L76),"")</f>
        <v/>
      </c>
      <c r="AS168" s="245" t="str">
        <f t="shared" si="148"/>
        <v/>
      </c>
      <c r="AT168" s="245" t="str">
        <f t="shared" si="148"/>
        <v/>
      </c>
      <c r="AU168" s="245" t="str">
        <f t="shared" si="148"/>
        <v/>
      </c>
      <c r="AV168" s="245" t="str">
        <f t="shared" si="148"/>
        <v/>
      </c>
      <c r="AW168" s="245" t="str">
        <f t="shared" si="148"/>
        <v/>
      </c>
      <c r="AX168" s="245" t="str">
        <f t="shared" si="148"/>
        <v/>
      </c>
      <c r="AY168" s="245" t="str">
        <f t="shared" si="148"/>
        <v/>
      </c>
      <c r="AZ168" s="245" t="str">
        <f t="shared" si="148"/>
        <v/>
      </c>
      <c r="BA168" s="245" t="str">
        <f t="shared" si="148"/>
        <v/>
      </c>
      <c r="BB168" s="245" t="str">
        <f t="shared" si="148"/>
        <v/>
      </c>
      <c r="BC168" s="245" t="str">
        <f t="shared" si="148"/>
        <v/>
      </c>
      <c r="BD168" s="245" t="str">
        <f t="shared" si="148"/>
        <v/>
      </c>
      <c r="BE168" s="245" t="str">
        <f t="shared" si="148"/>
        <v/>
      </c>
      <c r="BF168" s="245" t="str">
        <f t="shared" si="148"/>
        <v/>
      </c>
      <c r="BG168" s="245" t="str">
        <f t="shared" si="148"/>
        <v/>
      </c>
      <c r="BH168" s="245" t="str">
        <f t="shared" si="148"/>
        <v/>
      </c>
      <c r="BI168" s="245" t="str">
        <f t="shared" si="148"/>
        <v/>
      </c>
      <c r="BJ168" s="245" t="str">
        <f t="shared" si="148"/>
        <v/>
      </c>
      <c r="BK168" s="245" t="str">
        <f t="shared" si="148"/>
        <v/>
      </c>
      <c r="BL168" s="245" t="str">
        <f t="shared" si="148"/>
        <v/>
      </c>
      <c r="BM168" s="245" t="str">
        <f t="shared" si="148"/>
        <v/>
      </c>
      <c r="BN168" s="245" t="str">
        <f t="shared" si="148"/>
        <v/>
      </c>
      <c r="BO168" s="245" t="str">
        <f t="shared" si="148"/>
        <v/>
      </c>
      <c r="BP168" s="245" t="str">
        <f t="shared" si="148"/>
        <v/>
      </c>
      <c r="BQ168" s="245" t="str">
        <f t="shared" si="148"/>
        <v/>
      </c>
      <c r="BR168" s="245" t="str">
        <f t="shared" si="148"/>
        <v/>
      </c>
      <c r="BS168" s="245" t="str">
        <f t="shared" si="148"/>
        <v/>
      </c>
      <c r="BT168" s="245" t="str">
        <f t="shared" si="148"/>
        <v/>
      </c>
      <c r="BU168" s="245" t="str">
        <f t="shared" si="148"/>
        <v/>
      </c>
      <c r="BV168" s="246">
        <f t="shared" si="146"/>
        <v>0</v>
      </c>
      <c r="BW168" s="246">
        <f t="shared" si="136"/>
        <v>0</v>
      </c>
      <c r="BX168" s="246">
        <f t="shared" si="136"/>
        <v>0</v>
      </c>
      <c r="BY168" s="246">
        <f t="shared" si="136"/>
        <v>0</v>
      </c>
      <c r="BZ168" s="246">
        <f t="shared" si="136"/>
        <v>0</v>
      </c>
      <c r="CA168" s="246">
        <f t="shared" si="136"/>
        <v>0</v>
      </c>
      <c r="CB168" s="246">
        <f t="shared" si="136"/>
        <v>0</v>
      </c>
      <c r="CD168" s="246">
        <f t="shared" si="126"/>
        <v>0</v>
      </c>
      <c r="CE168" s="52"/>
      <c r="CF168" s="52"/>
      <c r="CG168" s="52"/>
      <c r="CM168" s="239"/>
      <c r="CN168" s="239"/>
      <c r="CO168" s="239"/>
      <c r="CP168" s="239"/>
      <c r="CQ168" s="239"/>
      <c r="CR168" s="240">
        <f t="shared" si="137"/>
        <v>0</v>
      </c>
      <c r="CS168" s="240">
        <f t="shared" si="138"/>
        <v>0</v>
      </c>
      <c r="CT168" s="240">
        <f t="shared" si="139"/>
        <v>0</v>
      </c>
      <c r="CU168" s="240">
        <f t="shared" si="143"/>
        <v>0</v>
      </c>
      <c r="CV168" s="240">
        <f t="shared" si="144"/>
        <v>0</v>
      </c>
    </row>
    <row r="169" spans="1:100" hidden="1" outlineLevel="1">
      <c r="A169" s="63">
        <v>70</v>
      </c>
      <c r="B169" s="241">
        <f t="shared" si="91"/>
        <v>0</v>
      </c>
      <c r="C169" s="241" t="str">
        <f t="shared" si="91"/>
        <v/>
      </c>
      <c r="D169" s="241">
        <f t="shared" si="140"/>
        <v>0</v>
      </c>
      <c r="E169" s="241" t="str">
        <f t="shared" si="140"/>
        <v/>
      </c>
      <c r="F169" s="242">
        <f t="shared" si="140"/>
        <v>0</v>
      </c>
      <c r="G169" s="241"/>
      <c r="H169" s="243">
        <f t="shared" si="147"/>
        <v>0</v>
      </c>
      <c r="I169" s="243">
        <f t="shared" si="147"/>
        <v>0</v>
      </c>
      <c r="J169" s="244">
        <f t="shared" si="147"/>
        <v>0</v>
      </c>
      <c r="K169" s="241">
        <f t="shared" si="147"/>
        <v>0</v>
      </c>
      <c r="L169" s="73" t="str">
        <f t="shared" si="147"/>
        <v/>
      </c>
      <c r="M169" s="245" t="str">
        <f t="shared" si="141"/>
        <v/>
      </c>
      <c r="N169" s="245" t="str">
        <f t="shared" si="148"/>
        <v/>
      </c>
      <c r="O169" s="245" t="str">
        <f t="shared" si="148"/>
        <v/>
      </c>
      <c r="P169" s="245" t="str">
        <f t="shared" si="148"/>
        <v/>
      </c>
      <c r="Q169" s="245" t="str">
        <f t="shared" si="148"/>
        <v/>
      </c>
      <c r="R169" s="245" t="str">
        <f t="shared" si="148"/>
        <v/>
      </c>
      <c r="S169" s="245" t="str">
        <f t="shared" si="148"/>
        <v/>
      </c>
      <c r="T169" s="245" t="str">
        <f t="shared" si="148"/>
        <v/>
      </c>
      <c r="U169" s="245" t="str">
        <f t="shared" si="148"/>
        <v/>
      </c>
      <c r="V169" s="245" t="str">
        <f t="shared" si="148"/>
        <v/>
      </c>
      <c r="W169" s="245" t="str">
        <f t="shared" si="148"/>
        <v/>
      </c>
      <c r="X169" s="245" t="str">
        <f t="shared" si="148"/>
        <v/>
      </c>
      <c r="Y169" s="245" t="str">
        <f t="shared" si="148"/>
        <v/>
      </c>
      <c r="Z169" s="245" t="str">
        <f t="shared" si="148"/>
        <v/>
      </c>
      <c r="AA169" s="245" t="str">
        <f t="shared" si="148"/>
        <v/>
      </c>
      <c r="AB169" s="245" t="str">
        <f t="shared" si="148"/>
        <v/>
      </c>
      <c r="AC169" s="245" t="str">
        <f t="shared" si="148"/>
        <v/>
      </c>
      <c r="AD169" s="245" t="str">
        <f t="shared" si="148"/>
        <v/>
      </c>
      <c r="AE169" s="245" t="str">
        <f t="shared" si="148"/>
        <v/>
      </c>
      <c r="AF169" s="245" t="str">
        <f t="shared" si="148"/>
        <v/>
      </c>
      <c r="AG169" s="245" t="str">
        <f t="shared" si="148"/>
        <v/>
      </c>
      <c r="AH169" s="245" t="str">
        <f t="shared" si="148"/>
        <v/>
      </c>
      <c r="AI169" s="245" t="str">
        <f t="shared" si="148"/>
        <v/>
      </c>
      <c r="AJ169" s="245" t="str">
        <f t="shared" si="148"/>
        <v/>
      </c>
      <c r="AK169" s="245" t="str">
        <f t="shared" si="148"/>
        <v/>
      </c>
      <c r="AL169" s="245" t="str">
        <f t="shared" si="148"/>
        <v/>
      </c>
      <c r="AM169" s="245" t="str">
        <f t="shared" si="148"/>
        <v/>
      </c>
      <c r="AN169" s="245" t="str">
        <f t="shared" si="148"/>
        <v/>
      </c>
      <c r="AO169" s="245" t="str">
        <f t="shared" si="148"/>
        <v/>
      </c>
      <c r="AP169" s="245" t="str">
        <f t="shared" si="148"/>
        <v/>
      </c>
      <c r="AQ169" s="245" t="str">
        <f t="shared" si="148"/>
        <v/>
      </c>
      <c r="AR169" s="245" t="str">
        <f t="shared" si="148"/>
        <v/>
      </c>
      <c r="AS169" s="245" t="str">
        <f t="shared" si="148"/>
        <v/>
      </c>
      <c r="AT169" s="245" t="str">
        <f t="shared" si="148"/>
        <v/>
      </c>
      <c r="AU169" s="245" t="str">
        <f t="shared" si="148"/>
        <v/>
      </c>
      <c r="AV169" s="245" t="str">
        <f t="shared" si="148"/>
        <v/>
      </c>
      <c r="AW169" s="245" t="str">
        <f t="shared" si="148"/>
        <v/>
      </c>
      <c r="AX169" s="245" t="str">
        <f t="shared" si="148"/>
        <v/>
      </c>
      <c r="AY169" s="245" t="str">
        <f t="shared" si="148"/>
        <v/>
      </c>
      <c r="AZ169" s="245" t="str">
        <f t="shared" si="148"/>
        <v/>
      </c>
      <c r="BA169" s="245" t="str">
        <f t="shared" si="148"/>
        <v/>
      </c>
      <c r="BB169" s="245" t="str">
        <f t="shared" si="148"/>
        <v/>
      </c>
      <c r="BC169" s="245" t="str">
        <f t="shared" si="148"/>
        <v/>
      </c>
      <c r="BD169" s="245" t="str">
        <f t="shared" si="148"/>
        <v/>
      </c>
      <c r="BE169" s="245" t="str">
        <f t="shared" si="148"/>
        <v/>
      </c>
      <c r="BF169" s="245" t="str">
        <f t="shared" si="148"/>
        <v/>
      </c>
      <c r="BG169" s="245" t="str">
        <f t="shared" si="148"/>
        <v/>
      </c>
      <c r="BH169" s="245" t="str">
        <f t="shared" si="148"/>
        <v/>
      </c>
      <c r="BI169" s="245" t="str">
        <f t="shared" si="148"/>
        <v/>
      </c>
      <c r="BJ169" s="245" t="str">
        <f t="shared" si="148"/>
        <v/>
      </c>
      <c r="BK169" s="245" t="str">
        <f t="shared" si="148"/>
        <v/>
      </c>
      <c r="BL169" s="245" t="str">
        <f t="shared" si="148"/>
        <v/>
      </c>
      <c r="BM169" s="245" t="str">
        <f t="shared" si="148"/>
        <v/>
      </c>
      <c r="BN169" s="245" t="str">
        <f t="shared" si="148"/>
        <v/>
      </c>
      <c r="BO169" s="245" t="str">
        <f t="shared" si="148"/>
        <v/>
      </c>
      <c r="BP169" s="245" t="str">
        <f t="shared" si="148"/>
        <v/>
      </c>
      <c r="BQ169" s="245" t="str">
        <f t="shared" si="148"/>
        <v/>
      </c>
      <c r="BR169" s="245" t="str">
        <f t="shared" si="148"/>
        <v/>
      </c>
      <c r="BS169" s="245" t="str">
        <f t="shared" si="148"/>
        <v/>
      </c>
      <c r="BT169" s="245" t="str">
        <f t="shared" si="148"/>
        <v/>
      </c>
      <c r="BU169" s="245" t="str">
        <f t="shared" si="148"/>
        <v/>
      </c>
      <c r="BV169" s="246">
        <f t="shared" si="146"/>
        <v>0</v>
      </c>
      <c r="BW169" s="246">
        <f t="shared" si="136"/>
        <v>0</v>
      </c>
      <c r="BX169" s="246">
        <f t="shared" si="136"/>
        <v>0</v>
      </c>
      <c r="BY169" s="246">
        <f t="shared" si="136"/>
        <v>0</v>
      </c>
      <c r="BZ169" s="246">
        <f t="shared" si="136"/>
        <v>0</v>
      </c>
      <c r="CA169" s="246">
        <f t="shared" si="136"/>
        <v>0</v>
      </c>
      <c r="CB169" s="246">
        <f t="shared" si="136"/>
        <v>0</v>
      </c>
      <c r="CD169" s="246">
        <f t="shared" si="126"/>
        <v>0</v>
      </c>
      <c r="CE169" s="52"/>
      <c r="CF169" s="52"/>
      <c r="CG169" s="52"/>
      <c r="CM169" s="239"/>
      <c r="CN169" s="239"/>
      <c r="CO169" s="239"/>
      <c r="CP169" s="239"/>
      <c r="CQ169" s="239"/>
      <c r="CR169" s="240">
        <f t="shared" si="137"/>
        <v>0</v>
      </c>
      <c r="CS169" s="240">
        <f t="shared" si="138"/>
        <v>0</v>
      </c>
      <c r="CT169" s="240">
        <f t="shared" si="139"/>
        <v>0</v>
      </c>
      <c r="CU169" s="240">
        <f t="shared" si="143"/>
        <v>0</v>
      </c>
      <c r="CV169" s="240">
        <f t="shared" si="144"/>
        <v>0</v>
      </c>
    </row>
    <row r="170" spans="1:100" hidden="1" outlineLevel="1">
      <c r="A170" s="63">
        <v>71</v>
      </c>
      <c r="B170" s="241">
        <f t="shared" si="91"/>
        <v>0</v>
      </c>
      <c r="C170" s="241" t="str">
        <f t="shared" si="91"/>
        <v/>
      </c>
      <c r="D170" s="241">
        <f t="shared" si="140"/>
        <v>0</v>
      </c>
      <c r="E170" s="241" t="str">
        <f t="shared" si="140"/>
        <v/>
      </c>
      <c r="F170" s="242">
        <f t="shared" si="140"/>
        <v>0</v>
      </c>
      <c r="G170" s="241"/>
      <c r="H170" s="243">
        <f t="shared" si="147"/>
        <v>0</v>
      </c>
      <c r="I170" s="243">
        <f t="shared" si="147"/>
        <v>0</v>
      </c>
      <c r="J170" s="244">
        <f t="shared" si="147"/>
        <v>0</v>
      </c>
      <c r="K170" s="241">
        <f t="shared" si="147"/>
        <v>0</v>
      </c>
      <c r="L170" s="73" t="str">
        <f t="shared" si="147"/>
        <v/>
      </c>
      <c r="M170" s="245" t="str">
        <f t="shared" si="141"/>
        <v/>
      </c>
      <c r="N170" s="245" t="str">
        <f t="shared" si="148"/>
        <v/>
      </c>
      <c r="O170" s="245" t="str">
        <f t="shared" si="148"/>
        <v/>
      </c>
      <c r="P170" s="245" t="str">
        <f t="shared" si="148"/>
        <v/>
      </c>
      <c r="Q170" s="245" t="str">
        <f t="shared" si="148"/>
        <v/>
      </c>
      <c r="R170" s="245" t="str">
        <f t="shared" si="148"/>
        <v/>
      </c>
      <c r="S170" s="245" t="str">
        <f t="shared" si="148"/>
        <v/>
      </c>
      <c r="T170" s="245" t="str">
        <f t="shared" si="148"/>
        <v/>
      </c>
      <c r="U170" s="245" t="str">
        <f t="shared" si="148"/>
        <v/>
      </c>
      <c r="V170" s="245" t="str">
        <f t="shared" si="148"/>
        <v/>
      </c>
      <c r="W170" s="245" t="str">
        <f t="shared" si="148"/>
        <v/>
      </c>
      <c r="X170" s="245" t="str">
        <f t="shared" si="148"/>
        <v/>
      </c>
      <c r="Y170" s="245" t="str">
        <f t="shared" si="148"/>
        <v/>
      </c>
      <c r="Z170" s="245" t="str">
        <f t="shared" si="148"/>
        <v/>
      </c>
      <c r="AA170" s="245" t="str">
        <f t="shared" si="148"/>
        <v/>
      </c>
      <c r="AB170" s="245" t="str">
        <f t="shared" si="148"/>
        <v/>
      </c>
      <c r="AC170" s="245" t="str">
        <f t="shared" si="148"/>
        <v/>
      </c>
      <c r="AD170" s="245" t="str">
        <f t="shared" si="148"/>
        <v/>
      </c>
      <c r="AE170" s="245" t="str">
        <f t="shared" si="148"/>
        <v/>
      </c>
      <c r="AF170" s="245" t="str">
        <f t="shared" si="148"/>
        <v/>
      </c>
      <c r="AG170" s="245" t="str">
        <f t="shared" si="148"/>
        <v/>
      </c>
      <c r="AH170" s="245" t="str">
        <f t="shared" si="148"/>
        <v/>
      </c>
      <c r="AI170" s="245" t="str">
        <f t="shared" si="148"/>
        <v/>
      </c>
      <c r="AJ170" s="245" t="str">
        <f t="shared" si="148"/>
        <v/>
      </c>
      <c r="AK170" s="245" t="str">
        <f t="shared" si="148"/>
        <v/>
      </c>
      <c r="AL170" s="245" t="str">
        <f t="shared" si="148"/>
        <v/>
      </c>
      <c r="AM170" s="245" t="str">
        <f t="shared" si="148"/>
        <v/>
      </c>
      <c r="AN170" s="245" t="str">
        <f t="shared" si="148"/>
        <v/>
      </c>
      <c r="AO170" s="245" t="str">
        <f t="shared" si="148"/>
        <v/>
      </c>
      <c r="AP170" s="245" t="str">
        <f t="shared" si="148"/>
        <v/>
      </c>
      <c r="AQ170" s="245" t="str">
        <f t="shared" si="148"/>
        <v/>
      </c>
      <c r="AR170" s="245" t="str">
        <f t="shared" si="148"/>
        <v/>
      </c>
      <c r="AS170" s="245" t="str">
        <f t="shared" si="148"/>
        <v/>
      </c>
      <c r="AT170" s="245" t="str">
        <f t="shared" si="148"/>
        <v/>
      </c>
      <c r="AU170" s="245" t="str">
        <f t="shared" si="148"/>
        <v/>
      </c>
      <c r="AV170" s="245" t="str">
        <f t="shared" si="148"/>
        <v/>
      </c>
      <c r="AW170" s="245" t="str">
        <f t="shared" si="148"/>
        <v/>
      </c>
      <c r="AX170" s="245" t="str">
        <f t="shared" si="148"/>
        <v/>
      </c>
      <c r="AY170" s="245" t="str">
        <f t="shared" si="148"/>
        <v/>
      </c>
      <c r="AZ170" s="245" t="str">
        <f t="shared" si="148"/>
        <v/>
      </c>
      <c r="BA170" s="245" t="str">
        <f t="shared" si="148"/>
        <v/>
      </c>
      <c r="BB170" s="245" t="str">
        <f t="shared" si="148"/>
        <v/>
      </c>
      <c r="BC170" s="245" t="str">
        <f t="shared" si="148"/>
        <v/>
      </c>
      <c r="BD170" s="245" t="str">
        <f t="shared" si="148"/>
        <v/>
      </c>
      <c r="BE170" s="245" t="str">
        <f t="shared" si="148"/>
        <v/>
      </c>
      <c r="BF170" s="245" t="str">
        <f t="shared" si="148"/>
        <v/>
      </c>
      <c r="BG170" s="245" t="str">
        <f t="shared" si="148"/>
        <v/>
      </c>
      <c r="BH170" s="245" t="str">
        <f t="shared" si="148"/>
        <v/>
      </c>
      <c r="BI170" s="245" t="str">
        <f t="shared" si="148"/>
        <v/>
      </c>
      <c r="BJ170" s="245" t="str">
        <f t="shared" si="148"/>
        <v/>
      </c>
      <c r="BK170" s="245" t="str">
        <f t="shared" si="148"/>
        <v/>
      </c>
      <c r="BL170" s="245" t="str">
        <f t="shared" si="148"/>
        <v/>
      </c>
      <c r="BM170" s="245" t="str">
        <f t="shared" si="148"/>
        <v/>
      </c>
      <c r="BN170" s="245" t="str">
        <f t="shared" si="148"/>
        <v/>
      </c>
      <c r="BO170" s="245" t="str">
        <f t="shared" si="148"/>
        <v/>
      </c>
      <c r="BP170" s="245" t="str">
        <f t="shared" si="148"/>
        <v/>
      </c>
      <c r="BQ170" s="245" t="str">
        <f t="shared" si="148"/>
        <v/>
      </c>
      <c r="BR170" s="245" t="str">
        <f t="shared" si="148"/>
        <v/>
      </c>
      <c r="BS170" s="245" t="str">
        <f t="shared" si="148"/>
        <v/>
      </c>
      <c r="BT170" s="245" t="str">
        <f t="shared" si="148"/>
        <v/>
      </c>
      <c r="BU170" s="245" t="str">
        <f t="shared" si="148"/>
        <v/>
      </c>
      <c r="BV170" s="246">
        <f t="shared" si="146"/>
        <v>0</v>
      </c>
      <c r="BW170" s="246">
        <f t="shared" si="136"/>
        <v>0</v>
      </c>
      <c r="BX170" s="246">
        <f t="shared" si="136"/>
        <v>0</v>
      </c>
      <c r="BY170" s="246">
        <f t="shared" si="136"/>
        <v>0</v>
      </c>
      <c r="BZ170" s="246">
        <f t="shared" si="136"/>
        <v>0</v>
      </c>
      <c r="CA170" s="246">
        <f t="shared" si="136"/>
        <v>0</v>
      </c>
      <c r="CB170" s="246">
        <f t="shared" si="136"/>
        <v>0</v>
      </c>
      <c r="CD170" s="246">
        <f t="shared" si="126"/>
        <v>0</v>
      </c>
      <c r="CE170" s="52"/>
      <c r="CF170" s="52"/>
      <c r="CG170" s="52"/>
      <c r="CM170" s="239"/>
      <c r="CN170" s="239"/>
      <c r="CO170" s="239"/>
      <c r="CP170" s="239"/>
      <c r="CQ170" s="239"/>
      <c r="CR170" s="240">
        <f t="shared" si="137"/>
        <v>0</v>
      </c>
      <c r="CS170" s="240">
        <f t="shared" si="138"/>
        <v>0</v>
      </c>
      <c r="CT170" s="240">
        <f t="shared" si="139"/>
        <v>0</v>
      </c>
      <c r="CU170" s="240">
        <f t="shared" si="143"/>
        <v>0</v>
      </c>
      <c r="CV170" s="240">
        <f t="shared" si="144"/>
        <v>0</v>
      </c>
    </row>
    <row r="171" spans="1:100" hidden="1" outlineLevel="1">
      <c r="A171" s="63">
        <v>72</v>
      </c>
      <c r="B171" s="241">
        <f t="shared" si="91"/>
        <v>0</v>
      </c>
      <c r="C171" s="241" t="str">
        <f t="shared" si="91"/>
        <v/>
      </c>
      <c r="D171" s="241">
        <f t="shared" si="140"/>
        <v>0</v>
      </c>
      <c r="E171" s="241" t="str">
        <f t="shared" si="140"/>
        <v/>
      </c>
      <c r="F171" s="242">
        <f t="shared" si="140"/>
        <v>0</v>
      </c>
      <c r="G171" s="241"/>
      <c r="H171" s="243">
        <f t="shared" si="147"/>
        <v>0</v>
      </c>
      <c r="I171" s="243">
        <f t="shared" si="147"/>
        <v>0</v>
      </c>
      <c r="J171" s="244">
        <f t="shared" si="147"/>
        <v>0</v>
      </c>
      <c r="K171" s="241">
        <f t="shared" si="147"/>
        <v>0</v>
      </c>
      <c r="L171" s="73" t="str">
        <f t="shared" si="147"/>
        <v/>
      </c>
      <c r="M171" s="245" t="str">
        <f t="shared" si="141"/>
        <v/>
      </c>
      <c r="N171" s="245" t="str">
        <f t="shared" si="148"/>
        <v/>
      </c>
      <c r="O171" s="245" t="str">
        <f t="shared" si="148"/>
        <v/>
      </c>
      <c r="P171" s="245" t="str">
        <f t="shared" si="148"/>
        <v/>
      </c>
      <c r="Q171" s="245" t="str">
        <f t="shared" si="148"/>
        <v/>
      </c>
      <c r="R171" s="245" t="str">
        <f t="shared" si="148"/>
        <v/>
      </c>
      <c r="S171" s="245" t="str">
        <f t="shared" si="148"/>
        <v/>
      </c>
      <c r="T171" s="245" t="str">
        <f t="shared" si="148"/>
        <v/>
      </c>
      <c r="U171" s="245" t="str">
        <f t="shared" si="148"/>
        <v/>
      </c>
      <c r="V171" s="245" t="str">
        <f t="shared" si="148"/>
        <v/>
      </c>
      <c r="W171" s="245" t="str">
        <f t="shared" si="148"/>
        <v/>
      </c>
      <c r="X171" s="245" t="str">
        <f t="shared" si="148"/>
        <v/>
      </c>
      <c r="Y171" s="245" t="str">
        <f t="shared" si="148"/>
        <v/>
      </c>
      <c r="Z171" s="245" t="str">
        <f t="shared" si="148"/>
        <v/>
      </c>
      <c r="AA171" s="245" t="str">
        <f t="shared" si="148"/>
        <v/>
      </c>
      <c r="AB171" s="245" t="str">
        <f t="shared" si="148"/>
        <v/>
      </c>
      <c r="AC171" s="245" t="str">
        <f t="shared" si="148"/>
        <v/>
      </c>
      <c r="AD171" s="245" t="str">
        <f t="shared" si="148"/>
        <v/>
      </c>
      <c r="AE171" s="245" t="str">
        <f t="shared" si="148"/>
        <v/>
      </c>
      <c r="AF171" s="245" t="str">
        <f t="shared" si="148"/>
        <v/>
      </c>
      <c r="AG171" s="245" t="str">
        <f t="shared" si="148"/>
        <v/>
      </c>
      <c r="AH171" s="245" t="str">
        <f t="shared" si="148"/>
        <v/>
      </c>
      <c r="AI171" s="245" t="str">
        <f t="shared" si="148"/>
        <v/>
      </c>
      <c r="AJ171" s="245" t="str">
        <f t="shared" si="148"/>
        <v/>
      </c>
      <c r="AK171" s="245" t="str">
        <f t="shared" si="148"/>
        <v/>
      </c>
      <c r="AL171" s="245" t="str">
        <f t="shared" si="148"/>
        <v/>
      </c>
      <c r="AM171" s="245" t="str">
        <f t="shared" si="148"/>
        <v/>
      </c>
      <c r="AN171" s="245" t="str">
        <f t="shared" si="148"/>
        <v/>
      </c>
      <c r="AO171" s="245" t="str">
        <f t="shared" si="148"/>
        <v/>
      </c>
      <c r="AP171" s="245" t="str">
        <f t="shared" si="148"/>
        <v/>
      </c>
      <c r="AQ171" s="245" t="str">
        <f t="shared" si="148"/>
        <v/>
      </c>
      <c r="AR171" s="245" t="str">
        <f t="shared" si="148"/>
        <v/>
      </c>
      <c r="AS171" s="245" t="str">
        <f t="shared" si="148"/>
        <v/>
      </c>
      <c r="AT171" s="245" t="str">
        <f t="shared" si="148"/>
        <v/>
      </c>
      <c r="AU171" s="245" t="str">
        <f t="shared" si="148"/>
        <v/>
      </c>
      <c r="AV171" s="245" t="str">
        <f t="shared" si="148"/>
        <v/>
      </c>
      <c r="AW171" s="245" t="str">
        <f t="shared" si="148"/>
        <v/>
      </c>
      <c r="AX171" s="245" t="str">
        <f t="shared" si="148"/>
        <v/>
      </c>
      <c r="AY171" s="245" t="str">
        <f t="shared" si="148"/>
        <v/>
      </c>
      <c r="AZ171" s="245" t="str">
        <f t="shared" si="148"/>
        <v/>
      </c>
      <c r="BA171" s="245" t="str">
        <f t="shared" si="148"/>
        <v/>
      </c>
      <c r="BB171" s="245" t="str">
        <f t="shared" si="148"/>
        <v/>
      </c>
      <c r="BC171" s="245" t="str">
        <f t="shared" si="148"/>
        <v/>
      </c>
      <c r="BD171" s="245" t="str">
        <f t="shared" si="148"/>
        <v/>
      </c>
      <c r="BE171" s="245" t="str">
        <f t="shared" si="148"/>
        <v/>
      </c>
      <c r="BF171" s="245" t="str">
        <f t="shared" si="148"/>
        <v/>
      </c>
      <c r="BG171" s="245" t="str">
        <f t="shared" si="148"/>
        <v/>
      </c>
      <c r="BH171" s="245" t="str">
        <f t="shared" si="148"/>
        <v/>
      </c>
      <c r="BI171" s="245" t="str">
        <f t="shared" si="148"/>
        <v/>
      </c>
      <c r="BJ171" s="245" t="str">
        <f t="shared" si="148"/>
        <v/>
      </c>
      <c r="BK171" s="245" t="str">
        <f t="shared" si="148"/>
        <v/>
      </c>
      <c r="BL171" s="245" t="str">
        <f t="shared" si="148"/>
        <v/>
      </c>
      <c r="BM171" s="245" t="str">
        <f t="shared" si="148"/>
        <v/>
      </c>
      <c r="BN171" s="245" t="str">
        <f t="shared" si="148"/>
        <v/>
      </c>
      <c r="BO171" s="245" t="str">
        <f t="shared" si="148"/>
        <v/>
      </c>
      <c r="BP171" s="245" t="str">
        <f t="shared" si="148"/>
        <v/>
      </c>
      <c r="BQ171" s="245" t="str">
        <f t="shared" si="148"/>
        <v/>
      </c>
      <c r="BR171" s="245" t="str">
        <f t="shared" si="148"/>
        <v/>
      </c>
      <c r="BS171" s="245" t="str">
        <f t="shared" si="148"/>
        <v/>
      </c>
      <c r="BT171" s="245" t="str">
        <f t="shared" si="148"/>
        <v/>
      </c>
      <c r="BU171" s="245" t="str">
        <f t="shared" si="148"/>
        <v/>
      </c>
      <c r="BV171" s="246">
        <f t="shared" si="146"/>
        <v>0</v>
      </c>
      <c r="BW171" s="246">
        <f t="shared" si="136"/>
        <v>0</v>
      </c>
      <c r="BX171" s="246">
        <f t="shared" si="136"/>
        <v>0</v>
      </c>
      <c r="BY171" s="246">
        <f t="shared" si="136"/>
        <v>0</v>
      </c>
      <c r="BZ171" s="246">
        <f t="shared" si="136"/>
        <v>0</v>
      </c>
      <c r="CA171" s="246">
        <f t="shared" si="136"/>
        <v>0</v>
      </c>
      <c r="CB171" s="246">
        <f t="shared" si="136"/>
        <v>0</v>
      </c>
      <c r="CD171" s="246">
        <f t="shared" si="126"/>
        <v>0</v>
      </c>
      <c r="CE171" s="52"/>
      <c r="CF171" s="52"/>
      <c r="CG171" s="52"/>
      <c r="CM171" s="239"/>
      <c r="CN171" s="239"/>
      <c r="CO171" s="239"/>
      <c r="CP171" s="239"/>
      <c r="CQ171" s="239"/>
      <c r="CR171" s="240">
        <f t="shared" si="137"/>
        <v>0</v>
      </c>
      <c r="CS171" s="240">
        <f t="shared" si="138"/>
        <v>0</v>
      </c>
      <c r="CT171" s="240">
        <f t="shared" si="139"/>
        <v>0</v>
      </c>
      <c r="CU171" s="240">
        <f t="shared" si="143"/>
        <v>0</v>
      </c>
      <c r="CV171" s="240">
        <f t="shared" si="144"/>
        <v>0</v>
      </c>
    </row>
    <row r="172" spans="1:100" hidden="1" outlineLevel="1">
      <c r="A172" s="63">
        <v>73</v>
      </c>
      <c r="B172" s="241">
        <f t="shared" si="91"/>
        <v>0</v>
      </c>
      <c r="C172" s="241" t="str">
        <f t="shared" si="91"/>
        <v/>
      </c>
      <c r="D172" s="241">
        <f t="shared" si="140"/>
        <v>0</v>
      </c>
      <c r="E172" s="241" t="str">
        <f t="shared" si="140"/>
        <v/>
      </c>
      <c r="F172" s="242">
        <f t="shared" si="140"/>
        <v>0</v>
      </c>
      <c r="G172" s="241"/>
      <c r="H172" s="243">
        <f t="shared" si="147"/>
        <v>0</v>
      </c>
      <c r="I172" s="243">
        <f t="shared" si="147"/>
        <v>0</v>
      </c>
      <c r="J172" s="244">
        <f t="shared" si="147"/>
        <v>0</v>
      </c>
      <c r="K172" s="241">
        <f t="shared" si="147"/>
        <v>0</v>
      </c>
      <c r="L172" s="73" t="str">
        <f t="shared" si="147"/>
        <v/>
      </c>
      <c r="M172" s="245" t="str">
        <f t="shared" si="141"/>
        <v/>
      </c>
      <c r="N172" s="245" t="str">
        <f t="shared" si="148"/>
        <v/>
      </c>
      <c r="O172" s="245" t="str">
        <f t="shared" si="148"/>
        <v/>
      </c>
      <c r="P172" s="245" t="str">
        <f t="shared" si="148"/>
        <v/>
      </c>
      <c r="Q172" s="245" t="str">
        <f t="shared" si="148"/>
        <v/>
      </c>
      <c r="R172" s="245" t="str">
        <f t="shared" si="148"/>
        <v/>
      </c>
      <c r="S172" s="245" t="str">
        <f t="shared" si="148"/>
        <v/>
      </c>
      <c r="T172" s="245" t="str">
        <f t="shared" si="148"/>
        <v/>
      </c>
      <c r="U172" s="245" t="str">
        <f t="shared" si="148"/>
        <v/>
      </c>
      <c r="V172" s="245" t="str">
        <f t="shared" si="148"/>
        <v/>
      </c>
      <c r="W172" s="245" t="str">
        <f t="shared" si="148"/>
        <v/>
      </c>
      <c r="X172" s="245" t="str">
        <f t="shared" si="148"/>
        <v/>
      </c>
      <c r="Y172" s="245" t="str">
        <f t="shared" si="148"/>
        <v/>
      </c>
      <c r="Z172" s="245" t="str">
        <f t="shared" si="148"/>
        <v/>
      </c>
      <c r="AA172" s="245" t="str">
        <f t="shared" si="148"/>
        <v/>
      </c>
      <c r="AB172" s="245" t="str">
        <f t="shared" si="148"/>
        <v/>
      </c>
      <c r="AC172" s="245" t="str">
        <f t="shared" si="148"/>
        <v/>
      </c>
      <c r="AD172" s="245" t="str">
        <f t="shared" si="148"/>
        <v/>
      </c>
      <c r="AE172" s="245" t="str">
        <f t="shared" si="148"/>
        <v/>
      </c>
      <c r="AF172" s="245" t="str">
        <f t="shared" si="148"/>
        <v/>
      </c>
      <c r="AG172" s="245" t="str">
        <f t="shared" si="148"/>
        <v/>
      </c>
      <c r="AH172" s="245" t="str">
        <f t="shared" si="148"/>
        <v/>
      </c>
      <c r="AI172" s="245" t="str">
        <f t="shared" si="148"/>
        <v/>
      </c>
      <c r="AJ172" s="245" t="str">
        <f t="shared" si="148"/>
        <v/>
      </c>
      <c r="AK172" s="245" t="str">
        <f t="shared" si="148"/>
        <v/>
      </c>
      <c r="AL172" s="245" t="str">
        <f t="shared" si="148"/>
        <v/>
      </c>
      <c r="AM172" s="245" t="str">
        <f t="shared" si="148"/>
        <v/>
      </c>
      <c r="AN172" s="245" t="str">
        <f t="shared" si="148"/>
        <v/>
      </c>
      <c r="AO172" s="245" t="str">
        <f t="shared" si="148"/>
        <v/>
      </c>
      <c r="AP172" s="245" t="str">
        <f t="shared" si="148"/>
        <v/>
      </c>
      <c r="AQ172" s="245" t="str">
        <f t="shared" si="148"/>
        <v/>
      </c>
      <c r="AR172" s="245" t="str">
        <f t="shared" si="148"/>
        <v/>
      </c>
      <c r="AS172" s="245" t="str">
        <f t="shared" si="148"/>
        <v/>
      </c>
      <c r="AT172" s="245" t="str">
        <f t="shared" si="148"/>
        <v/>
      </c>
      <c r="AU172" s="245" t="str">
        <f t="shared" si="148"/>
        <v/>
      </c>
      <c r="AV172" s="245" t="str">
        <f t="shared" si="148"/>
        <v/>
      </c>
      <c r="AW172" s="245" t="str">
        <f t="shared" si="148"/>
        <v/>
      </c>
      <c r="AX172" s="245" t="str">
        <f t="shared" si="148"/>
        <v/>
      </c>
      <c r="AY172" s="245" t="str">
        <f t="shared" si="148"/>
        <v/>
      </c>
      <c r="AZ172" s="245" t="str">
        <f t="shared" si="148"/>
        <v/>
      </c>
      <c r="BA172" s="245" t="str">
        <f t="shared" si="148"/>
        <v/>
      </c>
      <c r="BB172" s="245" t="str">
        <f t="shared" si="148"/>
        <v/>
      </c>
      <c r="BC172" s="245" t="str">
        <f t="shared" si="148"/>
        <v/>
      </c>
      <c r="BD172" s="245" t="str">
        <f t="shared" si="148"/>
        <v/>
      </c>
      <c r="BE172" s="245" t="str">
        <f t="shared" si="148"/>
        <v/>
      </c>
      <c r="BF172" s="245" t="str">
        <f t="shared" si="148"/>
        <v/>
      </c>
      <c r="BG172" s="245" t="str">
        <f t="shared" ref="N172:BU176" si="149">IFERROR((BG80*$L80),"")</f>
        <v/>
      </c>
      <c r="BH172" s="245" t="str">
        <f t="shared" si="149"/>
        <v/>
      </c>
      <c r="BI172" s="245" t="str">
        <f t="shared" si="149"/>
        <v/>
      </c>
      <c r="BJ172" s="245" t="str">
        <f t="shared" si="149"/>
        <v/>
      </c>
      <c r="BK172" s="245" t="str">
        <f t="shared" si="149"/>
        <v/>
      </c>
      <c r="BL172" s="245" t="str">
        <f t="shared" si="149"/>
        <v/>
      </c>
      <c r="BM172" s="245" t="str">
        <f t="shared" si="149"/>
        <v/>
      </c>
      <c r="BN172" s="245" t="str">
        <f t="shared" si="149"/>
        <v/>
      </c>
      <c r="BO172" s="245" t="str">
        <f t="shared" si="149"/>
        <v/>
      </c>
      <c r="BP172" s="245" t="str">
        <f t="shared" si="149"/>
        <v/>
      </c>
      <c r="BQ172" s="245" t="str">
        <f t="shared" si="149"/>
        <v/>
      </c>
      <c r="BR172" s="245" t="str">
        <f t="shared" si="149"/>
        <v/>
      </c>
      <c r="BS172" s="245" t="str">
        <f t="shared" si="149"/>
        <v/>
      </c>
      <c r="BT172" s="245" t="str">
        <f t="shared" si="149"/>
        <v/>
      </c>
      <c r="BU172" s="245" t="str">
        <f t="shared" si="149"/>
        <v/>
      </c>
      <c r="BV172" s="246">
        <f t="shared" si="146"/>
        <v>0</v>
      </c>
      <c r="BW172" s="246">
        <f t="shared" si="136"/>
        <v>0</v>
      </c>
      <c r="BX172" s="246">
        <f t="shared" si="136"/>
        <v>0</v>
      </c>
      <c r="BY172" s="246">
        <f t="shared" si="136"/>
        <v>0</v>
      </c>
      <c r="BZ172" s="246">
        <f t="shared" si="136"/>
        <v>0</v>
      </c>
      <c r="CA172" s="246">
        <f t="shared" si="136"/>
        <v>0</v>
      </c>
      <c r="CB172" s="246">
        <f t="shared" si="136"/>
        <v>0</v>
      </c>
      <c r="CD172" s="246">
        <f t="shared" si="126"/>
        <v>0</v>
      </c>
      <c r="CE172" s="52"/>
      <c r="CF172" s="52"/>
      <c r="CG172" s="52"/>
      <c r="CM172" s="239"/>
      <c r="CN172" s="239"/>
      <c r="CO172" s="239"/>
      <c r="CP172" s="239"/>
      <c r="CQ172" s="239"/>
      <c r="CR172" s="240">
        <f t="shared" si="137"/>
        <v>0</v>
      </c>
      <c r="CS172" s="240">
        <f t="shared" si="138"/>
        <v>0</v>
      </c>
      <c r="CT172" s="240">
        <f t="shared" si="139"/>
        <v>0</v>
      </c>
      <c r="CU172" s="240">
        <f t="shared" si="143"/>
        <v>0</v>
      </c>
      <c r="CV172" s="240">
        <f t="shared" si="144"/>
        <v>0</v>
      </c>
    </row>
    <row r="173" spans="1:100" hidden="1" outlineLevel="1">
      <c r="A173" s="63">
        <v>74</v>
      </c>
      <c r="B173" s="241">
        <f t="shared" si="91"/>
        <v>0</v>
      </c>
      <c r="C173" s="241" t="str">
        <f t="shared" si="91"/>
        <v/>
      </c>
      <c r="D173" s="241">
        <f t="shared" si="140"/>
        <v>0</v>
      </c>
      <c r="E173" s="241" t="str">
        <f t="shared" si="140"/>
        <v/>
      </c>
      <c r="F173" s="242">
        <f t="shared" si="140"/>
        <v>0</v>
      </c>
      <c r="G173" s="241"/>
      <c r="H173" s="243">
        <f t="shared" si="147"/>
        <v>0</v>
      </c>
      <c r="I173" s="243">
        <f t="shared" si="147"/>
        <v>0</v>
      </c>
      <c r="J173" s="244">
        <f t="shared" si="147"/>
        <v>0</v>
      </c>
      <c r="K173" s="241">
        <f t="shared" si="147"/>
        <v>0</v>
      </c>
      <c r="L173" s="73" t="str">
        <f t="shared" si="147"/>
        <v/>
      </c>
      <c r="M173" s="245" t="str">
        <f t="shared" si="141"/>
        <v/>
      </c>
      <c r="N173" s="245" t="str">
        <f t="shared" si="149"/>
        <v/>
      </c>
      <c r="O173" s="245" t="str">
        <f t="shared" si="149"/>
        <v/>
      </c>
      <c r="P173" s="245" t="str">
        <f t="shared" si="149"/>
        <v/>
      </c>
      <c r="Q173" s="245" t="str">
        <f t="shared" si="149"/>
        <v/>
      </c>
      <c r="R173" s="245" t="str">
        <f t="shared" si="149"/>
        <v/>
      </c>
      <c r="S173" s="245" t="str">
        <f t="shared" si="149"/>
        <v/>
      </c>
      <c r="T173" s="245" t="str">
        <f t="shared" si="149"/>
        <v/>
      </c>
      <c r="U173" s="245" t="str">
        <f t="shared" si="149"/>
        <v/>
      </c>
      <c r="V173" s="245" t="str">
        <f t="shared" si="149"/>
        <v/>
      </c>
      <c r="W173" s="245" t="str">
        <f t="shared" si="149"/>
        <v/>
      </c>
      <c r="X173" s="245" t="str">
        <f t="shared" si="149"/>
        <v/>
      </c>
      <c r="Y173" s="245" t="str">
        <f t="shared" si="149"/>
        <v/>
      </c>
      <c r="Z173" s="245" t="str">
        <f t="shared" si="149"/>
        <v/>
      </c>
      <c r="AA173" s="245" t="str">
        <f t="shared" si="149"/>
        <v/>
      </c>
      <c r="AB173" s="245" t="str">
        <f t="shared" si="149"/>
        <v/>
      </c>
      <c r="AC173" s="245" t="str">
        <f t="shared" si="149"/>
        <v/>
      </c>
      <c r="AD173" s="245" t="str">
        <f t="shared" si="149"/>
        <v/>
      </c>
      <c r="AE173" s="245" t="str">
        <f t="shared" si="149"/>
        <v/>
      </c>
      <c r="AF173" s="245" t="str">
        <f t="shared" si="149"/>
        <v/>
      </c>
      <c r="AG173" s="245" t="str">
        <f t="shared" si="149"/>
        <v/>
      </c>
      <c r="AH173" s="245" t="str">
        <f t="shared" si="149"/>
        <v/>
      </c>
      <c r="AI173" s="245" t="str">
        <f t="shared" si="149"/>
        <v/>
      </c>
      <c r="AJ173" s="245" t="str">
        <f t="shared" si="149"/>
        <v/>
      </c>
      <c r="AK173" s="245" t="str">
        <f t="shared" si="149"/>
        <v/>
      </c>
      <c r="AL173" s="245" t="str">
        <f t="shared" si="149"/>
        <v/>
      </c>
      <c r="AM173" s="245" t="str">
        <f t="shared" si="149"/>
        <v/>
      </c>
      <c r="AN173" s="245" t="str">
        <f t="shared" si="149"/>
        <v/>
      </c>
      <c r="AO173" s="245" t="str">
        <f t="shared" si="149"/>
        <v/>
      </c>
      <c r="AP173" s="245" t="str">
        <f t="shared" si="149"/>
        <v/>
      </c>
      <c r="AQ173" s="245" t="str">
        <f t="shared" si="149"/>
        <v/>
      </c>
      <c r="AR173" s="245" t="str">
        <f t="shared" si="149"/>
        <v/>
      </c>
      <c r="AS173" s="245" t="str">
        <f t="shared" si="149"/>
        <v/>
      </c>
      <c r="AT173" s="245" t="str">
        <f t="shared" si="149"/>
        <v/>
      </c>
      <c r="AU173" s="245" t="str">
        <f t="shared" si="149"/>
        <v/>
      </c>
      <c r="AV173" s="245" t="str">
        <f t="shared" si="149"/>
        <v/>
      </c>
      <c r="AW173" s="245" t="str">
        <f t="shared" si="149"/>
        <v/>
      </c>
      <c r="AX173" s="245" t="str">
        <f t="shared" si="149"/>
        <v/>
      </c>
      <c r="AY173" s="245" t="str">
        <f t="shared" si="149"/>
        <v/>
      </c>
      <c r="AZ173" s="245" t="str">
        <f t="shared" si="149"/>
        <v/>
      </c>
      <c r="BA173" s="245" t="str">
        <f t="shared" si="149"/>
        <v/>
      </c>
      <c r="BB173" s="245" t="str">
        <f t="shared" si="149"/>
        <v/>
      </c>
      <c r="BC173" s="245" t="str">
        <f t="shared" si="149"/>
        <v/>
      </c>
      <c r="BD173" s="245" t="str">
        <f t="shared" si="149"/>
        <v/>
      </c>
      <c r="BE173" s="245" t="str">
        <f t="shared" si="149"/>
        <v/>
      </c>
      <c r="BF173" s="245" t="str">
        <f t="shared" si="149"/>
        <v/>
      </c>
      <c r="BG173" s="245" t="str">
        <f t="shared" si="149"/>
        <v/>
      </c>
      <c r="BH173" s="245" t="str">
        <f t="shared" si="149"/>
        <v/>
      </c>
      <c r="BI173" s="245" t="str">
        <f t="shared" si="149"/>
        <v/>
      </c>
      <c r="BJ173" s="245" t="str">
        <f t="shared" si="149"/>
        <v/>
      </c>
      <c r="BK173" s="245" t="str">
        <f t="shared" si="149"/>
        <v/>
      </c>
      <c r="BL173" s="245" t="str">
        <f t="shared" si="149"/>
        <v/>
      </c>
      <c r="BM173" s="245" t="str">
        <f t="shared" si="149"/>
        <v/>
      </c>
      <c r="BN173" s="245" t="str">
        <f t="shared" si="149"/>
        <v/>
      </c>
      <c r="BO173" s="245" t="str">
        <f t="shared" si="149"/>
        <v/>
      </c>
      <c r="BP173" s="245" t="str">
        <f t="shared" si="149"/>
        <v/>
      </c>
      <c r="BQ173" s="245" t="str">
        <f t="shared" si="149"/>
        <v/>
      </c>
      <c r="BR173" s="245" t="str">
        <f t="shared" si="149"/>
        <v/>
      </c>
      <c r="BS173" s="245" t="str">
        <f t="shared" si="149"/>
        <v/>
      </c>
      <c r="BT173" s="245" t="str">
        <f t="shared" si="149"/>
        <v/>
      </c>
      <c r="BU173" s="245" t="str">
        <f t="shared" si="149"/>
        <v/>
      </c>
      <c r="BV173" s="246">
        <f t="shared" si="146"/>
        <v>0</v>
      </c>
      <c r="BW173" s="246">
        <f t="shared" si="136"/>
        <v>0</v>
      </c>
      <c r="BX173" s="246">
        <f t="shared" si="136"/>
        <v>0</v>
      </c>
      <c r="BY173" s="246">
        <f t="shared" si="136"/>
        <v>0</v>
      </c>
      <c r="BZ173" s="246">
        <f t="shared" si="136"/>
        <v>0</v>
      </c>
      <c r="CA173" s="246">
        <f t="shared" si="136"/>
        <v>0</v>
      </c>
      <c r="CB173" s="246">
        <f t="shared" si="136"/>
        <v>0</v>
      </c>
      <c r="CD173" s="246">
        <f t="shared" si="126"/>
        <v>0</v>
      </c>
      <c r="CE173" s="52"/>
      <c r="CF173" s="52"/>
      <c r="CG173" s="52"/>
      <c r="CM173" s="239"/>
      <c r="CN173" s="239"/>
      <c r="CO173" s="239"/>
      <c r="CP173" s="239"/>
      <c r="CQ173" s="239"/>
      <c r="CR173" s="240">
        <f t="shared" si="137"/>
        <v>0</v>
      </c>
      <c r="CS173" s="240">
        <f t="shared" si="138"/>
        <v>0</v>
      </c>
      <c r="CT173" s="240">
        <f t="shared" si="139"/>
        <v>0</v>
      </c>
      <c r="CU173" s="240">
        <f t="shared" si="143"/>
        <v>0</v>
      </c>
      <c r="CV173" s="240">
        <f t="shared" si="144"/>
        <v>0</v>
      </c>
    </row>
    <row r="174" spans="1:100" hidden="1" outlineLevel="1">
      <c r="A174" s="63">
        <v>75</v>
      </c>
      <c r="B174" s="241">
        <f t="shared" si="91"/>
        <v>0</v>
      </c>
      <c r="C174" s="241" t="str">
        <f t="shared" si="91"/>
        <v/>
      </c>
      <c r="D174" s="241">
        <f t="shared" si="140"/>
        <v>0</v>
      </c>
      <c r="E174" s="241" t="str">
        <f t="shared" si="140"/>
        <v/>
      </c>
      <c r="F174" s="242">
        <f t="shared" si="140"/>
        <v>0</v>
      </c>
      <c r="G174" s="241"/>
      <c r="H174" s="243">
        <f t="shared" si="147"/>
        <v>0</v>
      </c>
      <c r="I174" s="243">
        <f t="shared" si="147"/>
        <v>0</v>
      </c>
      <c r="J174" s="244">
        <f t="shared" si="147"/>
        <v>0</v>
      </c>
      <c r="K174" s="241">
        <f t="shared" si="147"/>
        <v>0</v>
      </c>
      <c r="L174" s="73" t="str">
        <f t="shared" si="147"/>
        <v/>
      </c>
      <c r="M174" s="245" t="str">
        <f t="shared" si="141"/>
        <v/>
      </c>
      <c r="N174" s="245" t="str">
        <f t="shared" si="149"/>
        <v/>
      </c>
      <c r="O174" s="245" t="str">
        <f t="shared" si="149"/>
        <v/>
      </c>
      <c r="P174" s="245" t="str">
        <f t="shared" si="149"/>
        <v/>
      </c>
      <c r="Q174" s="245" t="str">
        <f t="shared" si="149"/>
        <v/>
      </c>
      <c r="R174" s="245" t="str">
        <f t="shared" si="149"/>
        <v/>
      </c>
      <c r="S174" s="245" t="str">
        <f t="shared" si="149"/>
        <v/>
      </c>
      <c r="T174" s="245" t="str">
        <f t="shared" si="149"/>
        <v/>
      </c>
      <c r="U174" s="245" t="str">
        <f t="shared" si="149"/>
        <v/>
      </c>
      <c r="V174" s="245" t="str">
        <f t="shared" si="149"/>
        <v/>
      </c>
      <c r="W174" s="245" t="str">
        <f t="shared" si="149"/>
        <v/>
      </c>
      <c r="X174" s="245" t="str">
        <f t="shared" si="149"/>
        <v/>
      </c>
      <c r="Y174" s="245" t="str">
        <f t="shared" si="149"/>
        <v/>
      </c>
      <c r="Z174" s="245" t="str">
        <f t="shared" si="149"/>
        <v/>
      </c>
      <c r="AA174" s="245" t="str">
        <f t="shared" si="149"/>
        <v/>
      </c>
      <c r="AB174" s="245" t="str">
        <f t="shared" si="149"/>
        <v/>
      </c>
      <c r="AC174" s="245" t="str">
        <f t="shared" si="149"/>
        <v/>
      </c>
      <c r="AD174" s="245" t="str">
        <f t="shared" si="149"/>
        <v/>
      </c>
      <c r="AE174" s="245" t="str">
        <f t="shared" si="149"/>
        <v/>
      </c>
      <c r="AF174" s="245" t="str">
        <f t="shared" si="149"/>
        <v/>
      </c>
      <c r="AG174" s="245" t="str">
        <f t="shared" si="149"/>
        <v/>
      </c>
      <c r="AH174" s="245" t="str">
        <f t="shared" si="149"/>
        <v/>
      </c>
      <c r="AI174" s="245" t="str">
        <f t="shared" si="149"/>
        <v/>
      </c>
      <c r="AJ174" s="245" t="str">
        <f t="shared" si="149"/>
        <v/>
      </c>
      <c r="AK174" s="245" t="str">
        <f t="shared" si="149"/>
        <v/>
      </c>
      <c r="AL174" s="245" t="str">
        <f t="shared" si="149"/>
        <v/>
      </c>
      <c r="AM174" s="245" t="str">
        <f t="shared" si="149"/>
        <v/>
      </c>
      <c r="AN174" s="245" t="str">
        <f t="shared" si="149"/>
        <v/>
      </c>
      <c r="AO174" s="245" t="str">
        <f t="shared" si="149"/>
        <v/>
      </c>
      <c r="AP174" s="245" t="str">
        <f t="shared" si="149"/>
        <v/>
      </c>
      <c r="AQ174" s="245" t="str">
        <f t="shared" si="149"/>
        <v/>
      </c>
      <c r="AR174" s="245" t="str">
        <f t="shared" si="149"/>
        <v/>
      </c>
      <c r="AS174" s="245" t="str">
        <f t="shared" si="149"/>
        <v/>
      </c>
      <c r="AT174" s="245" t="str">
        <f t="shared" si="149"/>
        <v/>
      </c>
      <c r="AU174" s="245" t="str">
        <f t="shared" si="149"/>
        <v/>
      </c>
      <c r="AV174" s="245" t="str">
        <f t="shared" si="149"/>
        <v/>
      </c>
      <c r="AW174" s="245" t="str">
        <f t="shared" si="149"/>
        <v/>
      </c>
      <c r="AX174" s="245" t="str">
        <f t="shared" si="149"/>
        <v/>
      </c>
      <c r="AY174" s="245" t="str">
        <f t="shared" si="149"/>
        <v/>
      </c>
      <c r="AZ174" s="245" t="str">
        <f t="shared" si="149"/>
        <v/>
      </c>
      <c r="BA174" s="245" t="str">
        <f t="shared" si="149"/>
        <v/>
      </c>
      <c r="BB174" s="245" t="str">
        <f t="shared" si="149"/>
        <v/>
      </c>
      <c r="BC174" s="245" t="str">
        <f t="shared" si="149"/>
        <v/>
      </c>
      <c r="BD174" s="245" t="str">
        <f t="shared" si="149"/>
        <v/>
      </c>
      <c r="BE174" s="245" t="str">
        <f t="shared" si="149"/>
        <v/>
      </c>
      <c r="BF174" s="245" t="str">
        <f t="shared" si="149"/>
        <v/>
      </c>
      <c r="BG174" s="245" t="str">
        <f t="shared" si="149"/>
        <v/>
      </c>
      <c r="BH174" s="245" t="str">
        <f t="shared" si="149"/>
        <v/>
      </c>
      <c r="BI174" s="245" t="str">
        <f t="shared" si="149"/>
        <v/>
      </c>
      <c r="BJ174" s="245" t="str">
        <f t="shared" si="149"/>
        <v/>
      </c>
      <c r="BK174" s="245" t="str">
        <f t="shared" si="149"/>
        <v/>
      </c>
      <c r="BL174" s="245" t="str">
        <f t="shared" si="149"/>
        <v/>
      </c>
      <c r="BM174" s="245" t="str">
        <f t="shared" si="149"/>
        <v/>
      </c>
      <c r="BN174" s="245" t="str">
        <f t="shared" si="149"/>
        <v/>
      </c>
      <c r="BO174" s="245" t="str">
        <f t="shared" si="149"/>
        <v/>
      </c>
      <c r="BP174" s="245" t="str">
        <f t="shared" si="149"/>
        <v/>
      </c>
      <c r="BQ174" s="245" t="str">
        <f t="shared" si="149"/>
        <v/>
      </c>
      <c r="BR174" s="245" t="str">
        <f t="shared" si="149"/>
        <v/>
      </c>
      <c r="BS174" s="245" t="str">
        <f t="shared" si="149"/>
        <v/>
      </c>
      <c r="BT174" s="245" t="str">
        <f t="shared" si="149"/>
        <v/>
      </c>
      <c r="BU174" s="245" t="str">
        <f t="shared" si="149"/>
        <v/>
      </c>
      <c r="BV174" s="246">
        <f t="shared" si="146"/>
        <v>0</v>
      </c>
      <c r="BW174" s="246">
        <f t="shared" si="136"/>
        <v>0</v>
      </c>
      <c r="BX174" s="246">
        <f t="shared" si="136"/>
        <v>0</v>
      </c>
      <c r="BY174" s="246">
        <f t="shared" si="136"/>
        <v>0</v>
      </c>
      <c r="BZ174" s="246">
        <f t="shared" si="136"/>
        <v>0</v>
      </c>
      <c r="CA174" s="246">
        <f t="shared" si="136"/>
        <v>0</v>
      </c>
      <c r="CB174" s="246">
        <f t="shared" si="136"/>
        <v>0</v>
      </c>
      <c r="CD174" s="246">
        <f t="shared" si="126"/>
        <v>0</v>
      </c>
      <c r="CE174" s="52"/>
      <c r="CF174" s="52"/>
      <c r="CG174" s="52"/>
      <c r="CM174" s="239"/>
      <c r="CN174" s="239"/>
      <c r="CO174" s="239"/>
      <c r="CP174" s="239"/>
      <c r="CQ174" s="239"/>
      <c r="CR174" s="240">
        <f t="shared" si="137"/>
        <v>0</v>
      </c>
      <c r="CS174" s="240">
        <f t="shared" si="138"/>
        <v>0</v>
      </c>
      <c r="CT174" s="240">
        <f t="shared" si="139"/>
        <v>0</v>
      </c>
      <c r="CU174" s="240">
        <f t="shared" si="143"/>
        <v>0</v>
      </c>
      <c r="CV174" s="240">
        <f t="shared" si="144"/>
        <v>0</v>
      </c>
    </row>
    <row r="175" spans="1:100" hidden="1" outlineLevel="1">
      <c r="A175" s="63">
        <v>76</v>
      </c>
      <c r="B175" s="241">
        <f t="shared" si="91"/>
        <v>0</v>
      </c>
      <c r="C175" s="241" t="str">
        <f t="shared" si="91"/>
        <v/>
      </c>
      <c r="D175" s="241">
        <f t="shared" si="140"/>
        <v>0</v>
      </c>
      <c r="E175" s="241" t="str">
        <f t="shared" si="140"/>
        <v/>
      </c>
      <c r="F175" s="242">
        <f t="shared" si="140"/>
        <v>0</v>
      </c>
      <c r="G175" s="241"/>
      <c r="H175" s="243">
        <f t="shared" si="147"/>
        <v>0</v>
      </c>
      <c r="I175" s="243">
        <f t="shared" si="147"/>
        <v>0</v>
      </c>
      <c r="J175" s="244">
        <f t="shared" si="147"/>
        <v>0</v>
      </c>
      <c r="K175" s="241">
        <f t="shared" si="147"/>
        <v>0</v>
      </c>
      <c r="L175" s="73" t="str">
        <f t="shared" si="147"/>
        <v/>
      </c>
      <c r="M175" s="245" t="str">
        <f t="shared" si="141"/>
        <v/>
      </c>
      <c r="N175" s="245" t="str">
        <f t="shared" si="149"/>
        <v/>
      </c>
      <c r="O175" s="245" t="str">
        <f t="shared" si="149"/>
        <v/>
      </c>
      <c r="P175" s="245" t="str">
        <f t="shared" si="149"/>
        <v/>
      </c>
      <c r="Q175" s="245" t="str">
        <f t="shared" si="149"/>
        <v/>
      </c>
      <c r="R175" s="245" t="str">
        <f t="shared" si="149"/>
        <v/>
      </c>
      <c r="S175" s="245" t="str">
        <f t="shared" si="149"/>
        <v/>
      </c>
      <c r="T175" s="245" t="str">
        <f t="shared" si="149"/>
        <v/>
      </c>
      <c r="U175" s="245" t="str">
        <f t="shared" si="149"/>
        <v/>
      </c>
      <c r="V175" s="245" t="str">
        <f t="shared" si="149"/>
        <v/>
      </c>
      <c r="W175" s="245" t="str">
        <f t="shared" si="149"/>
        <v/>
      </c>
      <c r="X175" s="245" t="str">
        <f t="shared" si="149"/>
        <v/>
      </c>
      <c r="Y175" s="245" t="str">
        <f t="shared" si="149"/>
        <v/>
      </c>
      <c r="Z175" s="245" t="str">
        <f t="shared" si="149"/>
        <v/>
      </c>
      <c r="AA175" s="245" t="str">
        <f t="shared" si="149"/>
        <v/>
      </c>
      <c r="AB175" s="245" t="str">
        <f t="shared" si="149"/>
        <v/>
      </c>
      <c r="AC175" s="245" t="str">
        <f t="shared" si="149"/>
        <v/>
      </c>
      <c r="AD175" s="245" t="str">
        <f t="shared" si="149"/>
        <v/>
      </c>
      <c r="AE175" s="245" t="str">
        <f t="shared" si="149"/>
        <v/>
      </c>
      <c r="AF175" s="245" t="str">
        <f t="shared" si="149"/>
        <v/>
      </c>
      <c r="AG175" s="245" t="str">
        <f t="shared" si="149"/>
        <v/>
      </c>
      <c r="AH175" s="245" t="str">
        <f t="shared" si="149"/>
        <v/>
      </c>
      <c r="AI175" s="245" t="str">
        <f t="shared" si="149"/>
        <v/>
      </c>
      <c r="AJ175" s="245" t="str">
        <f t="shared" si="149"/>
        <v/>
      </c>
      <c r="AK175" s="245" t="str">
        <f t="shared" si="149"/>
        <v/>
      </c>
      <c r="AL175" s="245" t="str">
        <f t="shared" si="149"/>
        <v/>
      </c>
      <c r="AM175" s="245" t="str">
        <f t="shared" si="149"/>
        <v/>
      </c>
      <c r="AN175" s="245" t="str">
        <f t="shared" si="149"/>
        <v/>
      </c>
      <c r="AO175" s="245" t="str">
        <f t="shared" si="149"/>
        <v/>
      </c>
      <c r="AP175" s="245" t="str">
        <f t="shared" si="149"/>
        <v/>
      </c>
      <c r="AQ175" s="245" t="str">
        <f t="shared" si="149"/>
        <v/>
      </c>
      <c r="AR175" s="245" t="str">
        <f t="shared" si="149"/>
        <v/>
      </c>
      <c r="AS175" s="245" t="str">
        <f t="shared" si="149"/>
        <v/>
      </c>
      <c r="AT175" s="245" t="str">
        <f t="shared" si="149"/>
        <v/>
      </c>
      <c r="AU175" s="245" t="str">
        <f t="shared" si="149"/>
        <v/>
      </c>
      <c r="AV175" s="245" t="str">
        <f t="shared" si="149"/>
        <v/>
      </c>
      <c r="AW175" s="245" t="str">
        <f t="shared" si="149"/>
        <v/>
      </c>
      <c r="AX175" s="245" t="str">
        <f t="shared" si="149"/>
        <v/>
      </c>
      <c r="AY175" s="245" t="str">
        <f t="shared" si="149"/>
        <v/>
      </c>
      <c r="AZ175" s="245" t="str">
        <f t="shared" si="149"/>
        <v/>
      </c>
      <c r="BA175" s="245" t="str">
        <f t="shared" si="149"/>
        <v/>
      </c>
      <c r="BB175" s="245" t="str">
        <f t="shared" si="149"/>
        <v/>
      </c>
      <c r="BC175" s="245" t="str">
        <f t="shared" si="149"/>
        <v/>
      </c>
      <c r="BD175" s="245" t="str">
        <f t="shared" si="149"/>
        <v/>
      </c>
      <c r="BE175" s="245" t="str">
        <f t="shared" si="149"/>
        <v/>
      </c>
      <c r="BF175" s="245" t="str">
        <f t="shared" si="149"/>
        <v/>
      </c>
      <c r="BG175" s="245" t="str">
        <f t="shared" si="149"/>
        <v/>
      </c>
      <c r="BH175" s="245" t="str">
        <f t="shared" si="149"/>
        <v/>
      </c>
      <c r="BI175" s="245" t="str">
        <f t="shared" si="149"/>
        <v/>
      </c>
      <c r="BJ175" s="245" t="str">
        <f t="shared" si="149"/>
        <v/>
      </c>
      <c r="BK175" s="245" t="str">
        <f t="shared" si="149"/>
        <v/>
      </c>
      <c r="BL175" s="245" t="str">
        <f t="shared" si="149"/>
        <v/>
      </c>
      <c r="BM175" s="245" t="str">
        <f t="shared" si="149"/>
        <v/>
      </c>
      <c r="BN175" s="245" t="str">
        <f t="shared" si="149"/>
        <v/>
      </c>
      <c r="BO175" s="245" t="str">
        <f t="shared" si="149"/>
        <v/>
      </c>
      <c r="BP175" s="245" t="str">
        <f t="shared" si="149"/>
        <v/>
      </c>
      <c r="BQ175" s="245" t="str">
        <f t="shared" si="149"/>
        <v/>
      </c>
      <c r="BR175" s="245" t="str">
        <f t="shared" si="149"/>
        <v/>
      </c>
      <c r="BS175" s="245" t="str">
        <f t="shared" si="149"/>
        <v/>
      </c>
      <c r="BT175" s="245" t="str">
        <f t="shared" si="149"/>
        <v/>
      </c>
      <c r="BU175" s="245" t="str">
        <f t="shared" si="149"/>
        <v/>
      </c>
      <c r="BV175" s="246">
        <f t="shared" si="146"/>
        <v>0</v>
      </c>
      <c r="BW175" s="246">
        <f t="shared" si="136"/>
        <v>0</v>
      </c>
      <c r="BX175" s="246">
        <f t="shared" si="136"/>
        <v>0</v>
      </c>
      <c r="BY175" s="246">
        <f t="shared" si="136"/>
        <v>0</v>
      </c>
      <c r="BZ175" s="246">
        <f t="shared" si="136"/>
        <v>0</v>
      </c>
      <c r="CA175" s="246">
        <f t="shared" si="136"/>
        <v>0</v>
      </c>
      <c r="CB175" s="246">
        <f t="shared" si="136"/>
        <v>0</v>
      </c>
      <c r="CD175" s="246">
        <f t="shared" si="126"/>
        <v>0</v>
      </c>
      <c r="CE175" s="52"/>
      <c r="CF175" s="52"/>
      <c r="CG175" s="52"/>
      <c r="CM175" s="239"/>
      <c r="CN175" s="239"/>
      <c r="CO175" s="239"/>
      <c r="CP175" s="239"/>
      <c r="CQ175" s="239"/>
      <c r="CR175" s="240">
        <f t="shared" si="137"/>
        <v>0</v>
      </c>
      <c r="CS175" s="240">
        <f t="shared" si="138"/>
        <v>0</v>
      </c>
      <c r="CT175" s="240">
        <f t="shared" si="139"/>
        <v>0</v>
      </c>
      <c r="CU175" s="240">
        <f t="shared" si="143"/>
        <v>0</v>
      </c>
      <c r="CV175" s="240">
        <f t="shared" si="144"/>
        <v>0</v>
      </c>
    </row>
    <row r="176" spans="1:100" hidden="1" outlineLevel="1">
      <c r="A176" s="63">
        <v>77</v>
      </c>
      <c r="B176" s="241">
        <f t="shared" si="91"/>
        <v>0</v>
      </c>
      <c r="C176" s="241" t="str">
        <f t="shared" si="91"/>
        <v/>
      </c>
      <c r="D176" s="241">
        <f t="shared" si="140"/>
        <v>0</v>
      </c>
      <c r="E176" s="241" t="str">
        <f t="shared" si="140"/>
        <v/>
      </c>
      <c r="F176" s="242">
        <f t="shared" si="140"/>
        <v>0</v>
      </c>
      <c r="G176" s="241"/>
      <c r="H176" s="243">
        <f t="shared" ref="H176:L179" si="150">H84</f>
        <v>0</v>
      </c>
      <c r="I176" s="243">
        <f t="shared" si="150"/>
        <v>0</v>
      </c>
      <c r="J176" s="244">
        <f t="shared" si="150"/>
        <v>0</v>
      </c>
      <c r="K176" s="241">
        <f t="shared" si="150"/>
        <v>0</v>
      </c>
      <c r="L176" s="73" t="str">
        <f t="shared" si="150"/>
        <v/>
      </c>
      <c r="M176" s="245" t="str">
        <f t="shared" si="141"/>
        <v/>
      </c>
      <c r="N176" s="245" t="str">
        <f t="shared" si="149"/>
        <v/>
      </c>
      <c r="O176" s="245" t="str">
        <f t="shared" si="149"/>
        <v/>
      </c>
      <c r="P176" s="245" t="str">
        <f t="shared" si="149"/>
        <v/>
      </c>
      <c r="Q176" s="245" t="str">
        <f t="shared" si="149"/>
        <v/>
      </c>
      <c r="R176" s="245" t="str">
        <f t="shared" si="149"/>
        <v/>
      </c>
      <c r="S176" s="245" t="str">
        <f t="shared" si="149"/>
        <v/>
      </c>
      <c r="T176" s="245" t="str">
        <f t="shared" si="149"/>
        <v/>
      </c>
      <c r="U176" s="245" t="str">
        <f t="shared" si="149"/>
        <v/>
      </c>
      <c r="V176" s="245" t="str">
        <f t="shared" si="149"/>
        <v/>
      </c>
      <c r="W176" s="245" t="str">
        <f t="shared" si="149"/>
        <v/>
      </c>
      <c r="X176" s="245" t="str">
        <f t="shared" si="149"/>
        <v/>
      </c>
      <c r="Y176" s="245" t="str">
        <f t="shared" si="149"/>
        <v/>
      </c>
      <c r="Z176" s="245" t="str">
        <f t="shared" si="149"/>
        <v/>
      </c>
      <c r="AA176" s="245" t="str">
        <f t="shared" si="149"/>
        <v/>
      </c>
      <c r="AB176" s="245" t="str">
        <f t="shared" si="149"/>
        <v/>
      </c>
      <c r="AC176" s="245" t="str">
        <f t="shared" si="149"/>
        <v/>
      </c>
      <c r="AD176" s="245" t="str">
        <f t="shared" si="149"/>
        <v/>
      </c>
      <c r="AE176" s="245" t="str">
        <f t="shared" si="149"/>
        <v/>
      </c>
      <c r="AF176" s="245" t="str">
        <f t="shared" si="149"/>
        <v/>
      </c>
      <c r="AG176" s="245" t="str">
        <f t="shared" si="149"/>
        <v/>
      </c>
      <c r="AH176" s="245" t="str">
        <f t="shared" si="149"/>
        <v/>
      </c>
      <c r="AI176" s="245" t="str">
        <f t="shared" si="149"/>
        <v/>
      </c>
      <c r="AJ176" s="245" t="str">
        <f t="shared" si="149"/>
        <v/>
      </c>
      <c r="AK176" s="245" t="str">
        <f t="shared" si="149"/>
        <v/>
      </c>
      <c r="AL176" s="245" t="str">
        <f t="shared" si="149"/>
        <v/>
      </c>
      <c r="AM176" s="245" t="str">
        <f t="shared" si="149"/>
        <v/>
      </c>
      <c r="AN176" s="245" t="str">
        <f t="shared" si="149"/>
        <v/>
      </c>
      <c r="AO176" s="245" t="str">
        <f t="shared" si="149"/>
        <v/>
      </c>
      <c r="AP176" s="245" t="str">
        <f t="shared" si="149"/>
        <v/>
      </c>
      <c r="AQ176" s="245" t="str">
        <f t="shared" si="149"/>
        <v/>
      </c>
      <c r="AR176" s="245" t="str">
        <f t="shared" si="149"/>
        <v/>
      </c>
      <c r="AS176" s="245" t="str">
        <f t="shared" si="149"/>
        <v/>
      </c>
      <c r="AT176" s="245" t="str">
        <f t="shared" si="149"/>
        <v/>
      </c>
      <c r="AU176" s="245" t="str">
        <f t="shared" si="149"/>
        <v/>
      </c>
      <c r="AV176" s="245" t="str">
        <f t="shared" si="149"/>
        <v/>
      </c>
      <c r="AW176" s="245" t="str">
        <f t="shared" si="149"/>
        <v/>
      </c>
      <c r="AX176" s="245" t="str">
        <f t="shared" si="149"/>
        <v/>
      </c>
      <c r="AY176" s="245" t="str">
        <f t="shared" si="149"/>
        <v/>
      </c>
      <c r="AZ176" s="245" t="str">
        <f t="shared" si="149"/>
        <v/>
      </c>
      <c r="BA176" s="245" t="str">
        <f t="shared" si="149"/>
        <v/>
      </c>
      <c r="BB176" s="245" t="str">
        <f t="shared" si="149"/>
        <v/>
      </c>
      <c r="BC176" s="245" t="str">
        <f t="shared" si="149"/>
        <v/>
      </c>
      <c r="BD176" s="245" t="str">
        <f t="shared" si="149"/>
        <v/>
      </c>
      <c r="BE176" s="245" t="str">
        <f t="shared" si="149"/>
        <v/>
      </c>
      <c r="BF176" s="245" t="str">
        <f t="shared" si="149"/>
        <v/>
      </c>
      <c r="BG176" s="245" t="str">
        <f t="shared" si="149"/>
        <v/>
      </c>
      <c r="BH176" s="245" t="str">
        <f t="shared" si="149"/>
        <v/>
      </c>
      <c r="BI176" s="245" t="str">
        <f t="shared" si="149"/>
        <v/>
      </c>
      <c r="BJ176" s="245" t="str">
        <f t="shared" si="149"/>
        <v/>
      </c>
      <c r="BK176" s="245" t="str">
        <f t="shared" si="149"/>
        <v/>
      </c>
      <c r="BL176" s="245" t="str">
        <f t="shared" si="149"/>
        <v/>
      </c>
      <c r="BM176" s="245" t="str">
        <f t="shared" si="149"/>
        <v/>
      </c>
      <c r="BN176" s="245" t="str">
        <f t="shared" si="149"/>
        <v/>
      </c>
      <c r="BO176" s="245" t="str">
        <f t="shared" si="149"/>
        <v/>
      </c>
      <c r="BP176" s="245" t="str">
        <f t="shared" si="149"/>
        <v/>
      </c>
      <c r="BQ176" s="245" t="str">
        <f t="shared" si="149"/>
        <v/>
      </c>
      <c r="BR176" s="245" t="str">
        <f t="shared" si="149"/>
        <v/>
      </c>
      <c r="BS176" s="245" t="str">
        <f t="shared" si="149"/>
        <v/>
      </c>
      <c r="BT176" s="245" t="str">
        <f t="shared" si="149"/>
        <v/>
      </c>
      <c r="BU176" s="245" t="str">
        <f t="shared" si="149"/>
        <v/>
      </c>
      <c r="BV176" s="246">
        <f t="shared" si="146"/>
        <v>0</v>
      </c>
      <c r="BW176" s="246">
        <f t="shared" si="136"/>
        <v>0</v>
      </c>
      <c r="BX176" s="246">
        <f t="shared" si="136"/>
        <v>0</v>
      </c>
      <c r="BY176" s="246">
        <f t="shared" si="136"/>
        <v>0</v>
      </c>
      <c r="BZ176" s="246">
        <f t="shared" si="136"/>
        <v>0</v>
      </c>
      <c r="CA176" s="246">
        <f t="shared" si="136"/>
        <v>0</v>
      </c>
      <c r="CB176" s="246">
        <f t="shared" si="136"/>
        <v>0</v>
      </c>
      <c r="CD176" s="246">
        <f t="shared" si="126"/>
        <v>0</v>
      </c>
      <c r="CE176" s="52"/>
      <c r="CF176" s="52"/>
      <c r="CG176" s="52"/>
      <c r="CM176" s="239"/>
      <c r="CN176" s="239"/>
      <c r="CO176" s="239"/>
      <c r="CP176" s="239"/>
      <c r="CQ176" s="239"/>
      <c r="CR176" s="240">
        <f t="shared" si="137"/>
        <v>0</v>
      </c>
      <c r="CS176" s="240">
        <f t="shared" si="138"/>
        <v>0</v>
      </c>
      <c r="CT176" s="240">
        <f t="shared" si="139"/>
        <v>0</v>
      </c>
      <c r="CU176" s="240">
        <f t="shared" si="143"/>
        <v>0</v>
      </c>
      <c r="CV176" s="240">
        <f t="shared" si="144"/>
        <v>0</v>
      </c>
    </row>
    <row r="177" spans="1:100" hidden="1" outlineLevel="1">
      <c r="A177" s="63">
        <v>78</v>
      </c>
      <c r="B177" s="241">
        <f t="shared" si="91"/>
        <v>0</v>
      </c>
      <c r="C177" s="241" t="str">
        <f t="shared" si="91"/>
        <v/>
      </c>
      <c r="D177" s="241">
        <f t="shared" si="140"/>
        <v>0</v>
      </c>
      <c r="E177" s="241" t="str">
        <f t="shared" si="140"/>
        <v/>
      </c>
      <c r="F177" s="242">
        <f t="shared" si="140"/>
        <v>0</v>
      </c>
      <c r="G177" s="241"/>
      <c r="H177" s="243">
        <f t="shared" si="150"/>
        <v>0</v>
      </c>
      <c r="I177" s="243">
        <f t="shared" si="150"/>
        <v>0</v>
      </c>
      <c r="J177" s="244">
        <f t="shared" si="150"/>
        <v>0</v>
      </c>
      <c r="K177" s="241">
        <f t="shared" si="150"/>
        <v>0</v>
      </c>
      <c r="L177" s="73" t="str">
        <f t="shared" si="150"/>
        <v/>
      </c>
      <c r="M177" s="245" t="str">
        <f t="shared" si="141"/>
        <v/>
      </c>
      <c r="N177" s="245" t="str">
        <f t="shared" ref="N177:BU179" si="151">IFERROR((N85*$L85),"")</f>
        <v/>
      </c>
      <c r="O177" s="245" t="str">
        <f t="shared" si="151"/>
        <v/>
      </c>
      <c r="P177" s="245" t="str">
        <f t="shared" si="151"/>
        <v/>
      </c>
      <c r="Q177" s="245" t="str">
        <f t="shared" si="151"/>
        <v/>
      </c>
      <c r="R177" s="245" t="str">
        <f t="shared" si="151"/>
        <v/>
      </c>
      <c r="S177" s="245" t="str">
        <f t="shared" si="151"/>
        <v/>
      </c>
      <c r="T177" s="245" t="str">
        <f t="shared" si="151"/>
        <v/>
      </c>
      <c r="U177" s="245" t="str">
        <f t="shared" si="151"/>
        <v/>
      </c>
      <c r="V177" s="245" t="str">
        <f t="shared" si="151"/>
        <v/>
      </c>
      <c r="W177" s="245" t="str">
        <f t="shared" si="151"/>
        <v/>
      </c>
      <c r="X177" s="245" t="str">
        <f t="shared" si="151"/>
        <v/>
      </c>
      <c r="Y177" s="245" t="str">
        <f t="shared" si="151"/>
        <v/>
      </c>
      <c r="Z177" s="245" t="str">
        <f t="shared" si="151"/>
        <v/>
      </c>
      <c r="AA177" s="245" t="str">
        <f t="shared" si="151"/>
        <v/>
      </c>
      <c r="AB177" s="245" t="str">
        <f t="shared" si="151"/>
        <v/>
      </c>
      <c r="AC177" s="245" t="str">
        <f t="shared" si="151"/>
        <v/>
      </c>
      <c r="AD177" s="245" t="str">
        <f t="shared" si="151"/>
        <v/>
      </c>
      <c r="AE177" s="245" t="str">
        <f t="shared" si="151"/>
        <v/>
      </c>
      <c r="AF177" s="245" t="str">
        <f t="shared" si="151"/>
        <v/>
      </c>
      <c r="AG177" s="245" t="str">
        <f t="shared" si="151"/>
        <v/>
      </c>
      <c r="AH177" s="245" t="str">
        <f t="shared" si="151"/>
        <v/>
      </c>
      <c r="AI177" s="245" t="str">
        <f t="shared" si="151"/>
        <v/>
      </c>
      <c r="AJ177" s="245" t="str">
        <f t="shared" si="151"/>
        <v/>
      </c>
      <c r="AK177" s="245" t="str">
        <f t="shared" si="151"/>
        <v/>
      </c>
      <c r="AL177" s="245" t="str">
        <f t="shared" si="151"/>
        <v/>
      </c>
      <c r="AM177" s="245" t="str">
        <f t="shared" si="151"/>
        <v/>
      </c>
      <c r="AN177" s="245" t="str">
        <f t="shared" si="151"/>
        <v/>
      </c>
      <c r="AO177" s="245" t="str">
        <f t="shared" si="151"/>
        <v/>
      </c>
      <c r="AP177" s="245" t="str">
        <f t="shared" si="151"/>
        <v/>
      </c>
      <c r="AQ177" s="245" t="str">
        <f t="shared" si="151"/>
        <v/>
      </c>
      <c r="AR177" s="245" t="str">
        <f t="shared" si="151"/>
        <v/>
      </c>
      <c r="AS177" s="245" t="str">
        <f t="shared" si="151"/>
        <v/>
      </c>
      <c r="AT177" s="245" t="str">
        <f t="shared" si="151"/>
        <v/>
      </c>
      <c r="AU177" s="245" t="str">
        <f t="shared" si="151"/>
        <v/>
      </c>
      <c r="AV177" s="245" t="str">
        <f t="shared" si="151"/>
        <v/>
      </c>
      <c r="AW177" s="245" t="str">
        <f t="shared" si="151"/>
        <v/>
      </c>
      <c r="AX177" s="245" t="str">
        <f t="shared" si="151"/>
        <v/>
      </c>
      <c r="AY177" s="245" t="str">
        <f t="shared" si="151"/>
        <v/>
      </c>
      <c r="AZ177" s="245" t="str">
        <f t="shared" si="151"/>
        <v/>
      </c>
      <c r="BA177" s="245" t="str">
        <f t="shared" si="151"/>
        <v/>
      </c>
      <c r="BB177" s="245" t="str">
        <f t="shared" si="151"/>
        <v/>
      </c>
      <c r="BC177" s="245" t="str">
        <f t="shared" si="151"/>
        <v/>
      </c>
      <c r="BD177" s="245" t="str">
        <f t="shared" si="151"/>
        <v/>
      </c>
      <c r="BE177" s="245" t="str">
        <f t="shared" si="151"/>
        <v/>
      </c>
      <c r="BF177" s="245" t="str">
        <f t="shared" si="151"/>
        <v/>
      </c>
      <c r="BG177" s="245" t="str">
        <f t="shared" si="151"/>
        <v/>
      </c>
      <c r="BH177" s="245" t="str">
        <f t="shared" si="151"/>
        <v/>
      </c>
      <c r="BI177" s="245" t="str">
        <f t="shared" si="151"/>
        <v/>
      </c>
      <c r="BJ177" s="245" t="str">
        <f t="shared" si="151"/>
        <v/>
      </c>
      <c r="BK177" s="245" t="str">
        <f t="shared" si="151"/>
        <v/>
      </c>
      <c r="BL177" s="245" t="str">
        <f t="shared" si="151"/>
        <v/>
      </c>
      <c r="BM177" s="245" t="str">
        <f t="shared" si="151"/>
        <v/>
      </c>
      <c r="BN177" s="245" t="str">
        <f t="shared" si="151"/>
        <v/>
      </c>
      <c r="BO177" s="245" t="str">
        <f t="shared" si="151"/>
        <v/>
      </c>
      <c r="BP177" s="245" t="str">
        <f t="shared" si="151"/>
        <v/>
      </c>
      <c r="BQ177" s="245" t="str">
        <f t="shared" si="151"/>
        <v/>
      </c>
      <c r="BR177" s="245" t="str">
        <f t="shared" si="151"/>
        <v/>
      </c>
      <c r="BS177" s="245" t="str">
        <f t="shared" si="151"/>
        <v/>
      </c>
      <c r="BT177" s="245" t="str">
        <f t="shared" si="151"/>
        <v/>
      </c>
      <c r="BU177" s="245" t="str">
        <f t="shared" si="151"/>
        <v/>
      </c>
      <c r="BV177" s="246">
        <f t="shared" si="146"/>
        <v>0</v>
      </c>
      <c r="BW177" s="246">
        <f t="shared" si="136"/>
        <v>0</v>
      </c>
      <c r="BX177" s="246">
        <f t="shared" si="136"/>
        <v>0</v>
      </c>
      <c r="BY177" s="246">
        <f t="shared" si="136"/>
        <v>0</v>
      </c>
      <c r="BZ177" s="246">
        <f t="shared" si="136"/>
        <v>0</v>
      </c>
      <c r="CA177" s="246">
        <f t="shared" si="136"/>
        <v>0</v>
      </c>
      <c r="CB177" s="246">
        <f t="shared" si="136"/>
        <v>0</v>
      </c>
      <c r="CD177" s="246">
        <f t="shared" si="126"/>
        <v>0</v>
      </c>
      <c r="CE177" s="52"/>
      <c r="CF177" s="52"/>
      <c r="CG177" s="52"/>
      <c r="CM177" s="239"/>
      <c r="CN177" s="239"/>
      <c r="CO177" s="239"/>
      <c r="CP177" s="239"/>
      <c r="CQ177" s="239"/>
      <c r="CR177" s="240">
        <f t="shared" si="137"/>
        <v>0</v>
      </c>
      <c r="CS177" s="240">
        <f t="shared" si="138"/>
        <v>0</v>
      </c>
      <c r="CT177" s="240">
        <f t="shared" si="139"/>
        <v>0</v>
      </c>
      <c r="CU177" s="240">
        <f t="shared" si="143"/>
        <v>0</v>
      </c>
      <c r="CV177" s="240">
        <f t="shared" si="144"/>
        <v>0</v>
      </c>
    </row>
    <row r="178" spans="1:100" hidden="1" outlineLevel="1">
      <c r="A178" s="63">
        <v>79</v>
      </c>
      <c r="B178" s="241">
        <f t="shared" si="91"/>
        <v>0</v>
      </c>
      <c r="C178" s="241" t="str">
        <f t="shared" si="91"/>
        <v/>
      </c>
      <c r="D178" s="241">
        <f t="shared" si="140"/>
        <v>0</v>
      </c>
      <c r="E178" s="241" t="str">
        <f t="shared" si="140"/>
        <v/>
      </c>
      <c r="F178" s="242">
        <f t="shared" si="140"/>
        <v>0</v>
      </c>
      <c r="G178" s="241"/>
      <c r="H178" s="243">
        <f t="shared" si="150"/>
        <v>0</v>
      </c>
      <c r="I178" s="243">
        <f t="shared" si="150"/>
        <v>0</v>
      </c>
      <c r="J178" s="244">
        <f t="shared" si="150"/>
        <v>0</v>
      </c>
      <c r="K178" s="241">
        <f t="shared" si="150"/>
        <v>0</v>
      </c>
      <c r="L178" s="73" t="str">
        <f t="shared" si="150"/>
        <v/>
      </c>
      <c r="M178" s="245" t="str">
        <f t="shared" si="141"/>
        <v/>
      </c>
      <c r="N178" s="245" t="str">
        <f t="shared" si="151"/>
        <v/>
      </c>
      <c r="O178" s="245" t="str">
        <f t="shared" si="151"/>
        <v/>
      </c>
      <c r="P178" s="245" t="str">
        <f t="shared" si="151"/>
        <v/>
      </c>
      <c r="Q178" s="245" t="str">
        <f t="shared" si="151"/>
        <v/>
      </c>
      <c r="R178" s="245" t="str">
        <f t="shared" si="151"/>
        <v/>
      </c>
      <c r="S178" s="245" t="str">
        <f t="shared" si="151"/>
        <v/>
      </c>
      <c r="T178" s="245" t="str">
        <f t="shared" si="151"/>
        <v/>
      </c>
      <c r="U178" s="245" t="str">
        <f t="shared" si="151"/>
        <v/>
      </c>
      <c r="V178" s="245" t="str">
        <f t="shared" si="151"/>
        <v/>
      </c>
      <c r="W178" s="245" t="str">
        <f t="shared" si="151"/>
        <v/>
      </c>
      <c r="X178" s="245" t="str">
        <f t="shared" si="151"/>
        <v/>
      </c>
      <c r="Y178" s="245" t="str">
        <f t="shared" si="151"/>
        <v/>
      </c>
      <c r="Z178" s="245" t="str">
        <f t="shared" si="151"/>
        <v/>
      </c>
      <c r="AA178" s="245" t="str">
        <f t="shared" si="151"/>
        <v/>
      </c>
      <c r="AB178" s="245" t="str">
        <f t="shared" si="151"/>
        <v/>
      </c>
      <c r="AC178" s="245" t="str">
        <f t="shared" si="151"/>
        <v/>
      </c>
      <c r="AD178" s="245" t="str">
        <f t="shared" si="151"/>
        <v/>
      </c>
      <c r="AE178" s="245" t="str">
        <f t="shared" si="151"/>
        <v/>
      </c>
      <c r="AF178" s="245" t="str">
        <f t="shared" si="151"/>
        <v/>
      </c>
      <c r="AG178" s="245" t="str">
        <f t="shared" si="151"/>
        <v/>
      </c>
      <c r="AH178" s="245" t="str">
        <f t="shared" si="151"/>
        <v/>
      </c>
      <c r="AI178" s="245" t="str">
        <f t="shared" si="151"/>
        <v/>
      </c>
      <c r="AJ178" s="245" t="str">
        <f t="shared" si="151"/>
        <v/>
      </c>
      <c r="AK178" s="245" t="str">
        <f t="shared" si="151"/>
        <v/>
      </c>
      <c r="AL178" s="245" t="str">
        <f t="shared" si="151"/>
        <v/>
      </c>
      <c r="AM178" s="245" t="str">
        <f t="shared" si="151"/>
        <v/>
      </c>
      <c r="AN178" s="245" t="str">
        <f t="shared" si="151"/>
        <v/>
      </c>
      <c r="AO178" s="245" t="str">
        <f t="shared" si="151"/>
        <v/>
      </c>
      <c r="AP178" s="245" t="str">
        <f t="shared" si="151"/>
        <v/>
      </c>
      <c r="AQ178" s="245" t="str">
        <f t="shared" si="151"/>
        <v/>
      </c>
      <c r="AR178" s="245" t="str">
        <f t="shared" si="151"/>
        <v/>
      </c>
      <c r="AS178" s="245" t="str">
        <f t="shared" si="151"/>
        <v/>
      </c>
      <c r="AT178" s="245" t="str">
        <f t="shared" si="151"/>
        <v/>
      </c>
      <c r="AU178" s="245" t="str">
        <f t="shared" si="151"/>
        <v/>
      </c>
      <c r="AV178" s="245" t="str">
        <f t="shared" si="151"/>
        <v/>
      </c>
      <c r="AW178" s="245" t="str">
        <f t="shared" si="151"/>
        <v/>
      </c>
      <c r="AX178" s="245" t="str">
        <f t="shared" si="151"/>
        <v/>
      </c>
      <c r="AY178" s="245" t="str">
        <f t="shared" si="151"/>
        <v/>
      </c>
      <c r="AZ178" s="245" t="str">
        <f t="shared" si="151"/>
        <v/>
      </c>
      <c r="BA178" s="245" t="str">
        <f t="shared" si="151"/>
        <v/>
      </c>
      <c r="BB178" s="245" t="str">
        <f t="shared" si="151"/>
        <v/>
      </c>
      <c r="BC178" s="245" t="str">
        <f t="shared" si="151"/>
        <v/>
      </c>
      <c r="BD178" s="245" t="str">
        <f t="shared" si="151"/>
        <v/>
      </c>
      <c r="BE178" s="245" t="str">
        <f t="shared" si="151"/>
        <v/>
      </c>
      <c r="BF178" s="245" t="str">
        <f t="shared" si="151"/>
        <v/>
      </c>
      <c r="BG178" s="245" t="str">
        <f t="shared" si="151"/>
        <v/>
      </c>
      <c r="BH178" s="245" t="str">
        <f t="shared" si="151"/>
        <v/>
      </c>
      <c r="BI178" s="245" t="str">
        <f t="shared" si="151"/>
        <v/>
      </c>
      <c r="BJ178" s="245" t="str">
        <f t="shared" si="151"/>
        <v/>
      </c>
      <c r="BK178" s="245" t="str">
        <f t="shared" si="151"/>
        <v/>
      </c>
      <c r="BL178" s="245" t="str">
        <f t="shared" si="151"/>
        <v/>
      </c>
      <c r="BM178" s="245" t="str">
        <f t="shared" si="151"/>
        <v/>
      </c>
      <c r="BN178" s="245" t="str">
        <f t="shared" si="151"/>
        <v/>
      </c>
      <c r="BO178" s="245" t="str">
        <f t="shared" si="151"/>
        <v/>
      </c>
      <c r="BP178" s="245" t="str">
        <f t="shared" si="151"/>
        <v/>
      </c>
      <c r="BQ178" s="245" t="str">
        <f t="shared" si="151"/>
        <v/>
      </c>
      <c r="BR178" s="245" t="str">
        <f t="shared" si="151"/>
        <v/>
      </c>
      <c r="BS178" s="245" t="str">
        <f t="shared" si="151"/>
        <v/>
      </c>
      <c r="BT178" s="245" t="str">
        <f t="shared" si="151"/>
        <v/>
      </c>
      <c r="BU178" s="245" t="str">
        <f t="shared" si="151"/>
        <v/>
      </c>
      <c r="BV178" s="246">
        <f t="shared" si="146"/>
        <v>0</v>
      </c>
      <c r="BW178" s="246">
        <f t="shared" si="136"/>
        <v>0</v>
      </c>
      <c r="BX178" s="246">
        <f t="shared" si="136"/>
        <v>0</v>
      </c>
      <c r="BY178" s="246">
        <f t="shared" si="136"/>
        <v>0</v>
      </c>
      <c r="BZ178" s="246">
        <f t="shared" si="136"/>
        <v>0</v>
      </c>
      <c r="CA178" s="246">
        <f t="shared" si="136"/>
        <v>0</v>
      </c>
      <c r="CB178" s="246">
        <f t="shared" si="136"/>
        <v>0</v>
      </c>
      <c r="CD178" s="246">
        <f t="shared" si="126"/>
        <v>0</v>
      </c>
      <c r="CE178" s="52"/>
      <c r="CF178" s="52"/>
      <c r="CG178" s="52"/>
      <c r="CM178" s="239"/>
      <c r="CN178" s="239"/>
      <c r="CO178" s="239"/>
      <c r="CP178" s="239"/>
      <c r="CQ178" s="239"/>
      <c r="CR178" s="240">
        <f t="shared" si="137"/>
        <v>0</v>
      </c>
      <c r="CS178" s="240">
        <f t="shared" si="138"/>
        <v>0</v>
      </c>
      <c r="CT178" s="240">
        <f t="shared" si="139"/>
        <v>0</v>
      </c>
      <c r="CU178" s="240">
        <f t="shared" si="143"/>
        <v>0</v>
      </c>
      <c r="CV178" s="240">
        <f t="shared" si="144"/>
        <v>0</v>
      </c>
    </row>
    <row r="179" spans="1:100" hidden="1" outlineLevel="1">
      <c r="A179" s="63">
        <v>80</v>
      </c>
      <c r="B179" s="241">
        <f t="shared" si="91"/>
        <v>0</v>
      </c>
      <c r="C179" s="241" t="str">
        <f t="shared" si="91"/>
        <v/>
      </c>
      <c r="D179" s="241">
        <f t="shared" si="140"/>
        <v>0</v>
      </c>
      <c r="E179" s="241" t="str">
        <f t="shared" si="140"/>
        <v/>
      </c>
      <c r="F179" s="242">
        <f t="shared" si="140"/>
        <v>0</v>
      </c>
      <c r="G179" s="241"/>
      <c r="H179" s="243">
        <f t="shared" si="150"/>
        <v>0</v>
      </c>
      <c r="I179" s="243">
        <f t="shared" si="150"/>
        <v>0</v>
      </c>
      <c r="J179" s="244">
        <f t="shared" si="150"/>
        <v>0</v>
      </c>
      <c r="K179" s="241">
        <f t="shared" si="150"/>
        <v>0</v>
      </c>
      <c r="L179" s="73" t="str">
        <f t="shared" si="150"/>
        <v/>
      </c>
      <c r="M179" s="245" t="str">
        <f t="shared" si="141"/>
        <v/>
      </c>
      <c r="N179" s="245" t="str">
        <f t="shared" si="151"/>
        <v/>
      </c>
      <c r="O179" s="245" t="str">
        <f t="shared" si="151"/>
        <v/>
      </c>
      <c r="P179" s="245" t="str">
        <f t="shared" si="151"/>
        <v/>
      </c>
      <c r="Q179" s="245" t="str">
        <f t="shared" si="151"/>
        <v/>
      </c>
      <c r="R179" s="245" t="str">
        <f t="shared" si="151"/>
        <v/>
      </c>
      <c r="S179" s="245" t="str">
        <f t="shared" si="151"/>
        <v/>
      </c>
      <c r="T179" s="245" t="str">
        <f t="shared" si="151"/>
        <v/>
      </c>
      <c r="U179" s="245" t="str">
        <f t="shared" si="151"/>
        <v/>
      </c>
      <c r="V179" s="245" t="str">
        <f t="shared" si="151"/>
        <v/>
      </c>
      <c r="W179" s="245" t="str">
        <f t="shared" si="151"/>
        <v/>
      </c>
      <c r="X179" s="245" t="str">
        <f t="shared" si="151"/>
        <v/>
      </c>
      <c r="Y179" s="245" t="str">
        <f t="shared" si="151"/>
        <v/>
      </c>
      <c r="Z179" s="245" t="str">
        <f t="shared" si="151"/>
        <v/>
      </c>
      <c r="AA179" s="245" t="str">
        <f t="shared" si="151"/>
        <v/>
      </c>
      <c r="AB179" s="245" t="str">
        <f t="shared" si="151"/>
        <v/>
      </c>
      <c r="AC179" s="245" t="str">
        <f t="shared" si="151"/>
        <v/>
      </c>
      <c r="AD179" s="245" t="str">
        <f t="shared" si="151"/>
        <v/>
      </c>
      <c r="AE179" s="245" t="str">
        <f t="shared" si="151"/>
        <v/>
      </c>
      <c r="AF179" s="245" t="str">
        <f t="shared" si="151"/>
        <v/>
      </c>
      <c r="AG179" s="245" t="str">
        <f t="shared" si="151"/>
        <v/>
      </c>
      <c r="AH179" s="245" t="str">
        <f t="shared" si="151"/>
        <v/>
      </c>
      <c r="AI179" s="245" t="str">
        <f t="shared" si="151"/>
        <v/>
      </c>
      <c r="AJ179" s="245" t="str">
        <f t="shared" si="151"/>
        <v/>
      </c>
      <c r="AK179" s="245" t="str">
        <f t="shared" si="151"/>
        <v/>
      </c>
      <c r="AL179" s="245" t="str">
        <f t="shared" si="151"/>
        <v/>
      </c>
      <c r="AM179" s="245" t="str">
        <f t="shared" si="151"/>
        <v/>
      </c>
      <c r="AN179" s="245" t="str">
        <f t="shared" si="151"/>
        <v/>
      </c>
      <c r="AO179" s="245" t="str">
        <f t="shared" si="151"/>
        <v/>
      </c>
      <c r="AP179" s="245" t="str">
        <f t="shared" si="151"/>
        <v/>
      </c>
      <c r="AQ179" s="245" t="str">
        <f t="shared" si="151"/>
        <v/>
      </c>
      <c r="AR179" s="245" t="str">
        <f t="shared" si="151"/>
        <v/>
      </c>
      <c r="AS179" s="245" t="str">
        <f t="shared" si="151"/>
        <v/>
      </c>
      <c r="AT179" s="245" t="str">
        <f t="shared" si="151"/>
        <v/>
      </c>
      <c r="AU179" s="245" t="str">
        <f t="shared" si="151"/>
        <v/>
      </c>
      <c r="AV179" s="245" t="str">
        <f t="shared" si="151"/>
        <v/>
      </c>
      <c r="AW179" s="245" t="str">
        <f t="shared" si="151"/>
        <v/>
      </c>
      <c r="AX179" s="245" t="str">
        <f t="shared" si="151"/>
        <v/>
      </c>
      <c r="AY179" s="245" t="str">
        <f t="shared" si="151"/>
        <v/>
      </c>
      <c r="AZ179" s="245" t="str">
        <f t="shared" si="151"/>
        <v/>
      </c>
      <c r="BA179" s="245" t="str">
        <f t="shared" si="151"/>
        <v/>
      </c>
      <c r="BB179" s="245" t="str">
        <f t="shared" si="151"/>
        <v/>
      </c>
      <c r="BC179" s="245" t="str">
        <f t="shared" si="151"/>
        <v/>
      </c>
      <c r="BD179" s="245" t="str">
        <f t="shared" si="151"/>
        <v/>
      </c>
      <c r="BE179" s="245" t="str">
        <f t="shared" si="151"/>
        <v/>
      </c>
      <c r="BF179" s="245" t="str">
        <f t="shared" si="151"/>
        <v/>
      </c>
      <c r="BG179" s="245" t="str">
        <f t="shared" si="151"/>
        <v/>
      </c>
      <c r="BH179" s="245" t="str">
        <f t="shared" si="151"/>
        <v/>
      </c>
      <c r="BI179" s="245" t="str">
        <f t="shared" si="151"/>
        <v/>
      </c>
      <c r="BJ179" s="245" t="str">
        <f t="shared" si="151"/>
        <v/>
      </c>
      <c r="BK179" s="245" t="str">
        <f t="shared" si="151"/>
        <v/>
      </c>
      <c r="BL179" s="245" t="str">
        <f t="shared" si="151"/>
        <v/>
      </c>
      <c r="BM179" s="245" t="str">
        <f t="shared" si="151"/>
        <v/>
      </c>
      <c r="BN179" s="245" t="str">
        <f t="shared" si="151"/>
        <v/>
      </c>
      <c r="BO179" s="245" t="str">
        <f t="shared" si="151"/>
        <v/>
      </c>
      <c r="BP179" s="245" t="str">
        <f t="shared" si="151"/>
        <v/>
      </c>
      <c r="BQ179" s="245" t="str">
        <f t="shared" si="151"/>
        <v/>
      </c>
      <c r="BR179" s="245" t="str">
        <f t="shared" si="151"/>
        <v/>
      </c>
      <c r="BS179" s="245" t="str">
        <f t="shared" si="151"/>
        <v/>
      </c>
      <c r="BT179" s="245" t="str">
        <f t="shared" si="151"/>
        <v/>
      </c>
      <c r="BU179" s="245" t="str">
        <f t="shared" si="151"/>
        <v/>
      </c>
      <c r="BV179" s="246">
        <f t="shared" si="146"/>
        <v>0</v>
      </c>
      <c r="BW179" s="246">
        <f t="shared" si="136"/>
        <v>0</v>
      </c>
      <c r="BX179" s="246">
        <f t="shared" si="136"/>
        <v>0</v>
      </c>
      <c r="BY179" s="246">
        <f t="shared" si="136"/>
        <v>0</v>
      </c>
      <c r="BZ179" s="246">
        <f t="shared" si="136"/>
        <v>0</v>
      </c>
      <c r="CA179" s="246">
        <f t="shared" si="136"/>
        <v>0</v>
      </c>
      <c r="CB179" s="246">
        <f t="shared" si="136"/>
        <v>0</v>
      </c>
      <c r="CD179" s="246">
        <f t="shared" si="126"/>
        <v>0</v>
      </c>
      <c r="CE179" s="52"/>
      <c r="CF179" s="52"/>
      <c r="CG179" s="52"/>
      <c r="CM179" s="239"/>
      <c r="CN179" s="239"/>
      <c r="CO179" s="239"/>
      <c r="CP179" s="239"/>
      <c r="CQ179" s="239"/>
      <c r="CR179" s="240">
        <f t="shared" si="137"/>
        <v>0</v>
      </c>
      <c r="CS179" s="240">
        <f t="shared" si="138"/>
        <v>0</v>
      </c>
      <c r="CT179" s="240">
        <f t="shared" si="139"/>
        <v>0</v>
      </c>
      <c r="CU179" s="240">
        <f t="shared" si="143"/>
        <v>0</v>
      </c>
      <c r="CV179" s="240">
        <f t="shared" si="144"/>
        <v>0</v>
      </c>
    </row>
    <row r="180" spans="1:100" hidden="1" outlineLevel="1">
      <c r="A180" s="247"/>
      <c r="B180" s="248"/>
      <c r="C180" s="248"/>
      <c r="D180" s="248"/>
      <c r="E180" s="248"/>
      <c r="F180" s="249"/>
      <c r="G180" s="248"/>
      <c r="H180" s="248"/>
      <c r="I180" s="248"/>
      <c r="J180" s="248"/>
      <c r="K180" s="248"/>
      <c r="L180" s="250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>
        <f>AD249*0.145</f>
        <v>0</v>
      </c>
      <c r="AE180" s="251"/>
      <c r="AF180" s="251"/>
      <c r="AG180" s="251"/>
      <c r="AH180" s="251"/>
      <c r="AI180" s="251"/>
      <c r="AJ180" s="251"/>
      <c r="AK180" s="251"/>
      <c r="AL180" s="251"/>
      <c r="AM180" s="251"/>
      <c r="AN180" s="251"/>
      <c r="AO180" s="251"/>
      <c r="AP180" s="251"/>
      <c r="AQ180" s="251"/>
      <c r="AR180" s="251"/>
      <c r="AS180" s="251"/>
      <c r="AT180" s="251"/>
      <c r="AU180" s="251"/>
      <c r="AV180" s="251"/>
      <c r="AW180" s="251"/>
      <c r="AX180" s="251"/>
      <c r="AY180" s="251"/>
      <c r="AZ180" s="251"/>
      <c r="BA180" s="251"/>
      <c r="BB180" s="251"/>
      <c r="BC180" s="251"/>
      <c r="BD180" s="251"/>
      <c r="BE180" s="251"/>
      <c r="BF180" s="251"/>
      <c r="BG180" s="251"/>
      <c r="BH180" s="251"/>
      <c r="BI180" s="251"/>
      <c r="BJ180" s="251"/>
      <c r="BK180" s="251"/>
      <c r="BL180" s="251"/>
      <c r="BM180" s="246"/>
      <c r="BN180" s="246"/>
      <c r="BO180" s="246"/>
      <c r="BP180" s="246"/>
      <c r="BQ180" s="246"/>
      <c r="BR180" s="246"/>
      <c r="BS180" s="246"/>
      <c r="BT180" s="246"/>
      <c r="BU180" s="246"/>
      <c r="BV180" s="246">
        <f t="shared" si="146"/>
        <v>0</v>
      </c>
      <c r="BW180" s="246"/>
      <c r="BX180" s="246"/>
      <c r="BY180" s="246"/>
      <c r="BZ180" s="246"/>
      <c r="CA180" s="246"/>
      <c r="CB180" s="246"/>
      <c r="CD180" s="246"/>
      <c r="CE180" s="52"/>
      <c r="CF180" s="52"/>
      <c r="CG180" s="52"/>
    </row>
    <row r="181" spans="1:100" hidden="1" outlineLevel="1">
      <c r="A181" s="247"/>
      <c r="B181" s="248"/>
      <c r="C181" s="248"/>
      <c r="D181" s="248"/>
      <c r="E181" s="248"/>
      <c r="F181" s="249"/>
      <c r="G181" s="248"/>
      <c r="H181" s="248"/>
      <c r="I181" s="248"/>
      <c r="J181" s="248"/>
      <c r="K181" s="248"/>
      <c r="L181" s="250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>
        <f>2565000*0.855</f>
        <v>2193075</v>
      </c>
      <c r="AE181" s="251"/>
      <c r="AF181" s="251"/>
      <c r="AG181" s="251"/>
      <c r="AH181" s="251"/>
      <c r="AI181" s="251"/>
      <c r="AJ181" s="251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1"/>
      <c r="AU181" s="251"/>
      <c r="AV181" s="251"/>
      <c r="AW181" s="251"/>
      <c r="AX181" s="251"/>
      <c r="AY181" s="251"/>
      <c r="AZ181" s="251"/>
      <c r="BA181" s="251"/>
      <c r="BB181" s="251"/>
      <c r="BC181" s="251"/>
      <c r="BD181" s="251"/>
      <c r="BE181" s="251"/>
      <c r="BF181" s="251"/>
      <c r="BG181" s="251"/>
      <c r="BH181" s="251"/>
      <c r="BI181" s="251"/>
      <c r="BJ181" s="251"/>
      <c r="BK181" s="251"/>
      <c r="BL181" s="251"/>
      <c r="BM181" s="246"/>
      <c r="BN181" s="246"/>
      <c r="BO181" s="246"/>
      <c r="BP181" s="246"/>
      <c r="BQ181" s="246"/>
      <c r="BR181" s="246"/>
      <c r="BS181" s="246"/>
      <c r="BT181" s="246"/>
      <c r="BU181" s="246"/>
      <c r="BV181" s="246">
        <f t="shared" si="146"/>
        <v>0</v>
      </c>
      <c r="BW181" s="246"/>
      <c r="BX181" s="246"/>
      <c r="BY181" s="246"/>
      <c r="BZ181" s="246"/>
      <c r="CA181" s="246"/>
      <c r="CB181" s="246"/>
      <c r="CD181" s="246"/>
      <c r="CE181" s="52"/>
      <c r="CF181" s="52"/>
      <c r="CG181" s="52"/>
    </row>
    <row r="182" spans="1:100" collapsed="1">
      <c r="B182" s="233"/>
      <c r="D182" s="52"/>
      <c r="F182" s="53"/>
      <c r="G182" s="53"/>
      <c r="H182" s="53"/>
      <c r="I182" s="53"/>
      <c r="J182" s="232"/>
      <c r="K182" s="250"/>
      <c r="L182" s="250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>
        <f>AD251*0.145</f>
        <v>0</v>
      </c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1"/>
      <c r="AU182" s="251"/>
      <c r="AV182" s="251"/>
      <c r="AW182" s="251"/>
      <c r="AX182" s="251"/>
      <c r="AY182" s="251"/>
      <c r="AZ182" s="251"/>
      <c r="BA182" s="251"/>
      <c r="BB182" s="251"/>
      <c r="BC182" s="251"/>
      <c r="BD182" s="251"/>
      <c r="BE182" s="251"/>
      <c r="BF182" s="251"/>
      <c r="BG182" s="251"/>
      <c r="BH182" s="251"/>
      <c r="BI182" s="251"/>
      <c r="BJ182" s="251"/>
      <c r="BK182" s="251"/>
      <c r="BL182" s="251"/>
      <c r="BM182" s="53"/>
      <c r="BN182" s="53"/>
      <c r="BO182" s="53"/>
      <c r="BP182" s="53"/>
      <c r="BQ182" s="53"/>
      <c r="BR182" s="53"/>
      <c r="BS182" s="53"/>
      <c r="BT182" s="53"/>
      <c r="BU182" s="53"/>
      <c r="BV182" s="246">
        <f t="shared" si="146"/>
        <v>0</v>
      </c>
      <c r="BW182" s="252" t="s">
        <v>233</v>
      </c>
      <c r="BX182" s="252" t="s">
        <v>234</v>
      </c>
      <c r="BY182" s="252" t="s">
        <v>235</v>
      </c>
      <c r="BZ182" s="252" t="s">
        <v>236</v>
      </c>
      <c r="CA182" s="252" t="s">
        <v>237</v>
      </c>
      <c r="CB182" s="53"/>
      <c r="CC182" s="53"/>
      <c r="CD182" s="53"/>
    </row>
    <row r="183" spans="1:100" s="255" customFormat="1" ht="15.75" thickBot="1">
      <c r="A183" s="253"/>
      <c r="B183" s="254"/>
      <c r="D183" s="253"/>
      <c r="G183" s="255" t="s">
        <v>238</v>
      </c>
      <c r="J183" s="256"/>
      <c r="K183" s="257"/>
      <c r="L183" s="258"/>
      <c r="M183" s="259">
        <f>SUM(M100:M115)</f>
        <v>0</v>
      </c>
      <c r="N183" s="259">
        <f t="shared" ref="N183:BU183" si="152">SUM(N100:N115)</f>
        <v>0</v>
      </c>
      <c r="O183" s="259">
        <f t="shared" si="152"/>
        <v>0</v>
      </c>
      <c r="P183" s="259">
        <f t="shared" si="152"/>
        <v>0</v>
      </c>
      <c r="Q183" s="259">
        <f t="shared" si="152"/>
        <v>0</v>
      </c>
      <c r="R183" s="259">
        <f t="shared" si="152"/>
        <v>0</v>
      </c>
      <c r="S183" s="259">
        <f t="shared" si="152"/>
        <v>0</v>
      </c>
      <c r="T183" s="259">
        <f t="shared" si="152"/>
        <v>0</v>
      </c>
      <c r="U183" s="259">
        <f t="shared" si="152"/>
        <v>0</v>
      </c>
      <c r="V183" s="259">
        <f t="shared" si="152"/>
        <v>0</v>
      </c>
      <c r="W183" s="259">
        <f t="shared" si="152"/>
        <v>0</v>
      </c>
      <c r="X183" s="259">
        <f t="shared" si="152"/>
        <v>0</v>
      </c>
      <c r="Y183" s="259">
        <f t="shared" si="152"/>
        <v>0</v>
      </c>
      <c r="Z183" s="259">
        <f t="shared" si="152"/>
        <v>0</v>
      </c>
      <c r="AA183" s="259">
        <f t="shared" si="152"/>
        <v>0</v>
      </c>
      <c r="AB183" s="259">
        <f t="shared" si="152"/>
        <v>0</v>
      </c>
      <c r="AC183" s="259">
        <f t="shared" si="152"/>
        <v>0</v>
      </c>
      <c r="AD183" s="259">
        <f t="shared" si="152"/>
        <v>0</v>
      </c>
      <c r="AE183" s="259">
        <f t="shared" si="152"/>
        <v>0</v>
      </c>
      <c r="AF183" s="259">
        <f t="shared" si="152"/>
        <v>0</v>
      </c>
      <c r="AG183" s="259">
        <f t="shared" si="152"/>
        <v>0</v>
      </c>
      <c r="AH183" s="259">
        <f t="shared" si="152"/>
        <v>0</v>
      </c>
      <c r="AI183" s="259">
        <f t="shared" si="152"/>
        <v>0</v>
      </c>
      <c r="AJ183" s="259">
        <f t="shared" si="152"/>
        <v>0</v>
      </c>
      <c r="AK183" s="259">
        <f t="shared" si="152"/>
        <v>0</v>
      </c>
      <c r="AL183" s="259">
        <f t="shared" si="152"/>
        <v>0</v>
      </c>
      <c r="AM183" s="259">
        <f t="shared" si="152"/>
        <v>0</v>
      </c>
      <c r="AN183" s="259">
        <f t="shared" si="152"/>
        <v>0</v>
      </c>
      <c r="AO183" s="259">
        <f t="shared" si="152"/>
        <v>0</v>
      </c>
      <c r="AP183" s="259">
        <f t="shared" si="152"/>
        <v>0</v>
      </c>
      <c r="AQ183" s="259">
        <f t="shared" si="152"/>
        <v>0</v>
      </c>
      <c r="AR183" s="259">
        <f t="shared" si="152"/>
        <v>0</v>
      </c>
      <c r="AS183" s="259">
        <f t="shared" si="152"/>
        <v>0</v>
      </c>
      <c r="AT183" s="259">
        <f t="shared" si="152"/>
        <v>0</v>
      </c>
      <c r="AU183" s="259">
        <f t="shared" si="152"/>
        <v>0</v>
      </c>
      <c r="AV183" s="259">
        <f t="shared" si="152"/>
        <v>0</v>
      </c>
      <c r="AW183" s="259">
        <f t="shared" si="152"/>
        <v>0</v>
      </c>
      <c r="AX183" s="259">
        <f t="shared" si="152"/>
        <v>0</v>
      </c>
      <c r="AY183" s="259">
        <f t="shared" si="152"/>
        <v>0</v>
      </c>
      <c r="AZ183" s="259">
        <f t="shared" si="152"/>
        <v>0</v>
      </c>
      <c r="BA183" s="259">
        <f t="shared" si="152"/>
        <v>0</v>
      </c>
      <c r="BB183" s="259">
        <f t="shared" si="152"/>
        <v>0</v>
      </c>
      <c r="BC183" s="259">
        <f t="shared" si="152"/>
        <v>0</v>
      </c>
      <c r="BD183" s="259">
        <f t="shared" si="152"/>
        <v>0</v>
      </c>
      <c r="BE183" s="259">
        <f t="shared" si="152"/>
        <v>0</v>
      </c>
      <c r="BF183" s="259">
        <f t="shared" si="152"/>
        <v>0</v>
      </c>
      <c r="BG183" s="259">
        <f t="shared" si="152"/>
        <v>0</v>
      </c>
      <c r="BH183" s="259">
        <f t="shared" si="152"/>
        <v>0</v>
      </c>
      <c r="BI183" s="259">
        <f t="shared" si="152"/>
        <v>0</v>
      </c>
      <c r="BJ183" s="259">
        <f t="shared" si="152"/>
        <v>0</v>
      </c>
      <c r="BK183" s="259">
        <f t="shared" si="152"/>
        <v>0</v>
      </c>
      <c r="BL183" s="259">
        <f t="shared" si="152"/>
        <v>0</v>
      </c>
      <c r="BM183" s="259">
        <f t="shared" si="152"/>
        <v>0</v>
      </c>
      <c r="BN183" s="259">
        <f t="shared" si="152"/>
        <v>0</v>
      </c>
      <c r="BO183" s="259">
        <f t="shared" si="152"/>
        <v>0</v>
      </c>
      <c r="BP183" s="259">
        <f t="shared" si="152"/>
        <v>0</v>
      </c>
      <c r="BQ183" s="259">
        <f t="shared" si="152"/>
        <v>0</v>
      </c>
      <c r="BR183" s="259">
        <f t="shared" si="152"/>
        <v>0</v>
      </c>
      <c r="BS183" s="259">
        <f t="shared" si="152"/>
        <v>0</v>
      </c>
      <c r="BT183" s="259">
        <f t="shared" si="152"/>
        <v>0</v>
      </c>
      <c r="BU183" s="259">
        <f t="shared" si="152"/>
        <v>0</v>
      </c>
      <c r="BV183" s="260"/>
      <c r="BW183" s="260">
        <f t="shared" ref="BW183:CB183" si="153">SUM(BW100:BW182)</f>
        <v>0</v>
      </c>
      <c r="BX183" s="260">
        <f t="shared" si="153"/>
        <v>0</v>
      </c>
      <c r="BY183" s="260">
        <f t="shared" si="153"/>
        <v>0</v>
      </c>
      <c r="BZ183" s="260">
        <f t="shared" si="153"/>
        <v>0</v>
      </c>
      <c r="CA183" s="260" t="e">
        <f t="shared" si="153"/>
        <v>#REF!</v>
      </c>
      <c r="CB183" s="260">
        <f t="shared" si="153"/>
        <v>0</v>
      </c>
      <c r="CC183" s="253"/>
      <c r="CD183" s="260" t="e">
        <f>SUM(CD100:CD182)</f>
        <v>#REF!</v>
      </c>
    </row>
    <row r="184" spans="1:100" s="251" customFormat="1" ht="15.75" thickTop="1">
      <c r="L184" s="261" t="s">
        <v>239</v>
      </c>
      <c r="M184" s="251">
        <f t="shared" ref="M184:BV184" si="154">SUM(M101:M114)</f>
        <v>0</v>
      </c>
      <c r="N184" s="251">
        <f t="shared" si="154"/>
        <v>0</v>
      </c>
      <c r="O184" s="251">
        <f t="shared" si="154"/>
        <v>0</v>
      </c>
      <c r="P184" s="251">
        <f t="shared" si="154"/>
        <v>0</v>
      </c>
      <c r="Q184" s="251">
        <f t="shared" si="154"/>
        <v>0</v>
      </c>
      <c r="R184" s="251">
        <f t="shared" si="154"/>
        <v>0</v>
      </c>
      <c r="S184" s="251">
        <f t="shared" si="154"/>
        <v>0</v>
      </c>
      <c r="T184" s="251">
        <f t="shared" si="154"/>
        <v>0</v>
      </c>
      <c r="U184" s="251">
        <f t="shared" si="154"/>
        <v>0</v>
      </c>
      <c r="V184" s="251">
        <f t="shared" si="154"/>
        <v>0</v>
      </c>
      <c r="W184" s="251">
        <f t="shared" si="154"/>
        <v>0</v>
      </c>
      <c r="X184" s="251">
        <f t="shared" si="154"/>
        <v>0</v>
      </c>
      <c r="Y184" s="251">
        <f t="shared" si="154"/>
        <v>0</v>
      </c>
      <c r="Z184" s="251">
        <f t="shared" si="154"/>
        <v>0</v>
      </c>
      <c r="AA184" s="251">
        <f t="shared" si="154"/>
        <v>0</v>
      </c>
      <c r="AB184" s="251">
        <f t="shared" si="154"/>
        <v>0</v>
      </c>
      <c r="AC184" s="251">
        <f t="shared" si="154"/>
        <v>0</v>
      </c>
      <c r="AD184" s="251">
        <f t="shared" si="154"/>
        <v>0</v>
      </c>
      <c r="AE184" s="251">
        <f t="shared" si="154"/>
        <v>0</v>
      </c>
      <c r="AF184" s="251">
        <f t="shared" si="154"/>
        <v>0</v>
      </c>
      <c r="AG184" s="251">
        <f t="shared" si="154"/>
        <v>0</v>
      </c>
      <c r="AH184" s="251">
        <f t="shared" si="154"/>
        <v>0</v>
      </c>
      <c r="AI184" s="251">
        <f t="shared" si="154"/>
        <v>0</v>
      </c>
      <c r="AJ184" s="251">
        <f t="shared" si="154"/>
        <v>0</v>
      </c>
      <c r="AK184" s="251">
        <f t="shared" si="154"/>
        <v>0</v>
      </c>
      <c r="AL184" s="251">
        <f t="shared" si="154"/>
        <v>0</v>
      </c>
      <c r="AM184" s="251">
        <f t="shared" si="154"/>
        <v>0</v>
      </c>
      <c r="AN184" s="251">
        <f t="shared" si="154"/>
        <v>0</v>
      </c>
      <c r="AO184" s="251">
        <f t="shared" si="154"/>
        <v>0</v>
      </c>
      <c r="AP184" s="251">
        <f t="shared" si="154"/>
        <v>0</v>
      </c>
      <c r="AQ184" s="251">
        <f t="shared" si="154"/>
        <v>0</v>
      </c>
      <c r="AR184" s="251">
        <f t="shared" si="154"/>
        <v>0</v>
      </c>
      <c r="AS184" s="251">
        <f t="shared" si="154"/>
        <v>0</v>
      </c>
      <c r="AT184" s="251">
        <f t="shared" si="154"/>
        <v>0</v>
      </c>
      <c r="AU184" s="251">
        <f t="shared" si="154"/>
        <v>0</v>
      </c>
      <c r="AV184" s="251">
        <f t="shared" si="154"/>
        <v>0</v>
      </c>
      <c r="AW184" s="251">
        <f t="shared" si="154"/>
        <v>0</v>
      </c>
      <c r="AX184" s="251">
        <f t="shared" si="154"/>
        <v>0</v>
      </c>
      <c r="AY184" s="251">
        <f t="shared" si="154"/>
        <v>0</v>
      </c>
      <c r="AZ184" s="251">
        <f t="shared" si="154"/>
        <v>0</v>
      </c>
      <c r="BA184" s="251">
        <f t="shared" si="154"/>
        <v>0</v>
      </c>
      <c r="BB184" s="251">
        <f t="shared" si="154"/>
        <v>0</v>
      </c>
      <c r="BC184" s="251">
        <f t="shared" si="154"/>
        <v>0</v>
      </c>
      <c r="BD184" s="251">
        <f t="shared" si="154"/>
        <v>0</v>
      </c>
      <c r="BE184" s="251">
        <f t="shared" si="154"/>
        <v>0</v>
      </c>
      <c r="BF184" s="251">
        <f t="shared" si="154"/>
        <v>0</v>
      </c>
      <c r="BG184" s="251">
        <f t="shared" si="154"/>
        <v>0</v>
      </c>
      <c r="BH184" s="251">
        <f t="shared" si="154"/>
        <v>0</v>
      </c>
      <c r="BI184" s="251">
        <f t="shared" si="154"/>
        <v>0</v>
      </c>
      <c r="BJ184" s="251">
        <f t="shared" si="154"/>
        <v>0</v>
      </c>
      <c r="BK184" s="251">
        <f t="shared" si="154"/>
        <v>0</v>
      </c>
      <c r="BL184" s="251">
        <f t="shared" si="154"/>
        <v>0</v>
      </c>
      <c r="BM184" s="251">
        <f t="shared" si="154"/>
        <v>0</v>
      </c>
      <c r="BN184" s="251">
        <f t="shared" si="154"/>
        <v>0</v>
      </c>
      <c r="BO184" s="251">
        <f t="shared" si="154"/>
        <v>0</v>
      </c>
      <c r="BP184" s="251">
        <f t="shared" si="154"/>
        <v>0</v>
      </c>
      <c r="BQ184" s="251">
        <f t="shared" si="154"/>
        <v>0</v>
      </c>
      <c r="BR184" s="251">
        <f t="shared" si="154"/>
        <v>0</v>
      </c>
      <c r="BS184" s="251">
        <f t="shared" si="154"/>
        <v>0</v>
      </c>
      <c r="BT184" s="251">
        <f t="shared" si="154"/>
        <v>0</v>
      </c>
      <c r="BU184" s="251">
        <f t="shared" si="154"/>
        <v>0</v>
      </c>
      <c r="BV184" s="251">
        <f t="shared" si="154"/>
        <v>0</v>
      </c>
      <c r="BW184" s="251">
        <f>SUM(BW101:BW114)</f>
        <v>0</v>
      </c>
      <c r="BX184" s="251">
        <f>SUM(BX101:BX114)</f>
        <v>0</v>
      </c>
      <c r="BY184" s="251">
        <f>SUM(BY101:BY114)</f>
        <v>0</v>
      </c>
      <c r="BZ184" s="251">
        <f>SUM(BZ101:BZ114)</f>
        <v>0</v>
      </c>
    </row>
    <row r="185" spans="1:100" s="251" customFormat="1">
      <c r="L185" s="261" t="s">
        <v>240</v>
      </c>
      <c r="M185" s="251">
        <f t="shared" ref="M185:BV185" si="155">SUM(M115:M116)</f>
        <v>0</v>
      </c>
      <c r="N185" s="251">
        <f t="shared" si="155"/>
        <v>0</v>
      </c>
      <c r="O185" s="251">
        <f t="shared" si="155"/>
        <v>0</v>
      </c>
      <c r="P185" s="251">
        <f t="shared" si="155"/>
        <v>0</v>
      </c>
      <c r="Q185" s="251">
        <f t="shared" si="155"/>
        <v>0</v>
      </c>
      <c r="R185" s="251">
        <f t="shared" si="155"/>
        <v>0</v>
      </c>
      <c r="S185" s="251">
        <f t="shared" si="155"/>
        <v>0</v>
      </c>
      <c r="T185" s="251">
        <f t="shared" si="155"/>
        <v>0</v>
      </c>
      <c r="U185" s="251">
        <f t="shared" si="155"/>
        <v>0</v>
      </c>
      <c r="V185" s="251">
        <f t="shared" si="155"/>
        <v>0</v>
      </c>
      <c r="W185" s="251">
        <f t="shared" si="155"/>
        <v>0</v>
      </c>
      <c r="X185" s="251">
        <f t="shared" si="155"/>
        <v>0</v>
      </c>
      <c r="Y185" s="251">
        <f t="shared" si="155"/>
        <v>0</v>
      </c>
      <c r="Z185" s="251">
        <f t="shared" si="155"/>
        <v>0</v>
      </c>
      <c r="AA185" s="251">
        <f t="shared" si="155"/>
        <v>0</v>
      </c>
      <c r="AB185" s="251">
        <f t="shared" si="155"/>
        <v>0</v>
      </c>
      <c r="AC185" s="251">
        <f t="shared" si="155"/>
        <v>0</v>
      </c>
      <c r="AD185" s="251">
        <f t="shared" si="155"/>
        <v>0</v>
      </c>
      <c r="AE185" s="251">
        <f t="shared" si="155"/>
        <v>0</v>
      </c>
      <c r="AF185" s="251">
        <f t="shared" si="155"/>
        <v>0</v>
      </c>
      <c r="AG185" s="251">
        <f t="shared" si="155"/>
        <v>0</v>
      </c>
      <c r="AH185" s="251">
        <f t="shared" si="155"/>
        <v>0</v>
      </c>
      <c r="AI185" s="251">
        <f t="shared" si="155"/>
        <v>0</v>
      </c>
      <c r="AJ185" s="251">
        <f t="shared" si="155"/>
        <v>0</v>
      </c>
      <c r="AK185" s="251">
        <f t="shared" si="155"/>
        <v>0</v>
      </c>
      <c r="AL185" s="251">
        <f t="shared" si="155"/>
        <v>0</v>
      </c>
      <c r="AM185" s="251">
        <f t="shared" si="155"/>
        <v>0</v>
      </c>
      <c r="AN185" s="251">
        <f t="shared" si="155"/>
        <v>0</v>
      </c>
      <c r="AO185" s="251">
        <f t="shared" si="155"/>
        <v>0</v>
      </c>
      <c r="AP185" s="251">
        <f t="shared" si="155"/>
        <v>0</v>
      </c>
      <c r="AQ185" s="251">
        <f t="shared" si="155"/>
        <v>0</v>
      </c>
      <c r="AR185" s="251">
        <f t="shared" si="155"/>
        <v>0</v>
      </c>
      <c r="AS185" s="251">
        <f t="shared" si="155"/>
        <v>0</v>
      </c>
      <c r="AT185" s="251">
        <f t="shared" si="155"/>
        <v>0</v>
      </c>
      <c r="AU185" s="251">
        <f t="shared" si="155"/>
        <v>0</v>
      </c>
      <c r="AV185" s="251">
        <f t="shared" si="155"/>
        <v>0</v>
      </c>
      <c r="AW185" s="251">
        <f t="shared" si="155"/>
        <v>0</v>
      </c>
      <c r="AX185" s="251">
        <f t="shared" si="155"/>
        <v>0</v>
      </c>
      <c r="AY185" s="251">
        <f t="shared" si="155"/>
        <v>0</v>
      </c>
      <c r="AZ185" s="251">
        <f t="shared" si="155"/>
        <v>0</v>
      </c>
      <c r="BA185" s="251">
        <f t="shared" si="155"/>
        <v>0</v>
      </c>
      <c r="BB185" s="251">
        <f t="shared" si="155"/>
        <v>0</v>
      </c>
      <c r="BC185" s="251">
        <f t="shared" si="155"/>
        <v>0</v>
      </c>
      <c r="BD185" s="251">
        <f t="shared" si="155"/>
        <v>0</v>
      </c>
      <c r="BE185" s="251">
        <f t="shared" si="155"/>
        <v>0</v>
      </c>
      <c r="BF185" s="251">
        <f t="shared" si="155"/>
        <v>0</v>
      </c>
      <c r="BG185" s="251">
        <f t="shared" si="155"/>
        <v>0</v>
      </c>
      <c r="BH185" s="251">
        <f t="shared" si="155"/>
        <v>0</v>
      </c>
      <c r="BI185" s="251">
        <f t="shared" si="155"/>
        <v>0</v>
      </c>
      <c r="BJ185" s="251">
        <f t="shared" si="155"/>
        <v>0</v>
      </c>
      <c r="BK185" s="251">
        <f t="shared" si="155"/>
        <v>0</v>
      </c>
      <c r="BL185" s="251">
        <f t="shared" si="155"/>
        <v>0</v>
      </c>
      <c r="BM185" s="251">
        <f t="shared" si="155"/>
        <v>0</v>
      </c>
      <c r="BN185" s="251">
        <f t="shared" si="155"/>
        <v>0</v>
      </c>
      <c r="BO185" s="251">
        <f t="shared" si="155"/>
        <v>0</v>
      </c>
      <c r="BP185" s="251">
        <f t="shared" si="155"/>
        <v>0</v>
      </c>
      <c r="BQ185" s="251">
        <f t="shared" si="155"/>
        <v>0</v>
      </c>
      <c r="BR185" s="251">
        <f t="shared" si="155"/>
        <v>0</v>
      </c>
      <c r="BS185" s="251">
        <f t="shared" si="155"/>
        <v>0</v>
      </c>
      <c r="BT185" s="251">
        <f t="shared" si="155"/>
        <v>0</v>
      </c>
      <c r="BU185" s="251">
        <f t="shared" si="155"/>
        <v>0</v>
      </c>
      <c r="BV185" s="251">
        <f t="shared" si="155"/>
        <v>0</v>
      </c>
      <c r="BW185" s="251">
        <f>SUM(BW115:BW116)</f>
        <v>0</v>
      </c>
      <c r="BX185" s="251">
        <f>SUM(BX115:BX116)</f>
        <v>0</v>
      </c>
      <c r="BY185" s="251">
        <f>SUM(BY115:BY116)</f>
        <v>0</v>
      </c>
      <c r="BZ185" s="251">
        <f>SUM(BZ115:BZ116)</f>
        <v>0</v>
      </c>
    </row>
    <row r="186" spans="1:100" s="251" customFormat="1">
      <c r="L186" s="261" t="s">
        <v>232</v>
      </c>
      <c r="M186" s="251">
        <f t="shared" ref="M186:BV186" si="156">SUM(M184:M185)</f>
        <v>0</v>
      </c>
      <c r="N186" s="251">
        <f t="shared" si="156"/>
        <v>0</v>
      </c>
      <c r="O186" s="251">
        <f t="shared" si="156"/>
        <v>0</v>
      </c>
      <c r="P186" s="251">
        <f t="shared" si="156"/>
        <v>0</v>
      </c>
      <c r="Q186" s="251">
        <f t="shared" si="156"/>
        <v>0</v>
      </c>
      <c r="R186" s="251">
        <f t="shared" si="156"/>
        <v>0</v>
      </c>
      <c r="S186" s="251">
        <f t="shared" si="156"/>
        <v>0</v>
      </c>
      <c r="T186" s="251">
        <f t="shared" si="156"/>
        <v>0</v>
      </c>
      <c r="U186" s="251">
        <f t="shared" si="156"/>
        <v>0</v>
      </c>
      <c r="V186" s="251">
        <f t="shared" si="156"/>
        <v>0</v>
      </c>
      <c r="W186" s="251">
        <f t="shared" si="156"/>
        <v>0</v>
      </c>
      <c r="X186" s="251">
        <f t="shared" si="156"/>
        <v>0</v>
      </c>
      <c r="Y186" s="251">
        <f t="shared" si="156"/>
        <v>0</v>
      </c>
      <c r="Z186" s="251">
        <f t="shared" si="156"/>
        <v>0</v>
      </c>
      <c r="AA186" s="251">
        <f t="shared" si="156"/>
        <v>0</v>
      </c>
      <c r="AB186" s="251">
        <f t="shared" si="156"/>
        <v>0</v>
      </c>
      <c r="AC186" s="251">
        <f t="shared" si="156"/>
        <v>0</v>
      </c>
      <c r="AD186" s="251">
        <f t="shared" si="156"/>
        <v>0</v>
      </c>
      <c r="AE186" s="251">
        <f t="shared" si="156"/>
        <v>0</v>
      </c>
      <c r="AF186" s="251">
        <f t="shared" si="156"/>
        <v>0</v>
      </c>
      <c r="AG186" s="251">
        <f t="shared" si="156"/>
        <v>0</v>
      </c>
      <c r="AH186" s="251">
        <f t="shared" si="156"/>
        <v>0</v>
      </c>
      <c r="AI186" s="251">
        <f t="shared" si="156"/>
        <v>0</v>
      </c>
      <c r="AJ186" s="251">
        <f t="shared" si="156"/>
        <v>0</v>
      </c>
      <c r="AK186" s="251">
        <f t="shared" si="156"/>
        <v>0</v>
      </c>
      <c r="AL186" s="251">
        <f t="shared" si="156"/>
        <v>0</v>
      </c>
      <c r="AM186" s="251">
        <f t="shared" si="156"/>
        <v>0</v>
      </c>
      <c r="AN186" s="251">
        <f t="shared" si="156"/>
        <v>0</v>
      </c>
      <c r="AO186" s="251">
        <f t="shared" si="156"/>
        <v>0</v>
      </c>
      <c r="AP186" s="251">
        <f t="shared" si="156"/>
        <v>0</v>
      </c>
      <c r="AQ186" s="251">
        <f t="shared" si="156"/>
        <v>0</v>
      </c>
      <c r="AR186" s="251">
        <f t="shared" si="156"/>
        <v>0</v>
      </c>
      <c r="AS186" s="251">
        <f t="shared" si="156"/>
        <v>0</v>
      </c>
      <c r="AT186" s="251">
        <f t="shared" si="156"/>
        <v>0</v>
      </c>
      <c r="AU186" s="251">
        <f t="shared" si="156"/>
        <v>0</v>
      </c>
      <c r="AV186" s="251">
        <f t="shared" si="156"/>
        <v>0</v>
      </c>
      <c r="AW186" s="251">
        <f t="shared" si="156"/>
        <v>0</v>
      </c>
      <c r="AX186" s="251">
        <f t="shared" si="156"/>
        <v>0</v>
      </c>
      <c r="AY186" s="251">
        <f t="shared" si="156"/>
        <v>0</v>
      </c>
      <c r="AZ186" s="251">
        <f t="shared" si="156"/>
        <v>0</v>
      </c>
      <c r="BA186" s="251">
        <f t="shared" si="156"/>
        <v>0</v>
      </c>
      <c r="BB186" s="251">
        <f t="shared" si="156"/>
        <v>0</v>
      </c>
      <c r="BC186" s="251">
        <f t="shared" si="156"/>
        <v>0</v>
      </c>
      <c r="BD186" s="251">
        <f t="shared" si="156"/>
        <v>0</v>
      </c>
      <c r="BE186" s="251">
        <f t="shared" si="156"/>
        <v>0</v>
      </c>
      <c r="BF186" s="251">
        <f t="shared" si="156"/>
        <v>0</v>
      </c>
      <c r="BG186" s="251">
        <f t="shared" si="156"/>
        <v>0</v>
      </c>
      <c r="BH186" s="251">
        <f t="shared" si="156"/>
        <v>0</v>
      </c>
      <c r="BI186" s="251">
        <f t="shared" si="156"/>
        <v>0</v>
      </c>
      <c r="BJ186" s="251">
        <f t="shared" si="156"/>
        <v>0</v>
      </c>
      <c r="BK186" s="251">
        <f t="shared" si="156"/>
        <v>0</v>
      </c>
      <c r="BL186" s="251">
        <f t="shared" si="156"/>
        <v>0</v>
      </c>
      <c r="BM186" s="251">
        <f t="shared" si="156"/>
        <v>0</v>
      </c>
      <c r="BN186" s="251">
        <f t="shared" si="156"/>
        <v>0</v>
      </c>
      <c r="BO186" s="251">
        <f t="shared" si="156"/>
        <v>0</v>
      </c>
      <c r="BP186" s="251">
        <f t="shared" si="156"/>
        <v>0</v>
      </c>
      <c r="BQ186" s="251">
        <f t="shared" si="156"/>
        <v>0</v>
      </c>
      <c r="BR186" s="251">
        <f t="shared" si="156"/>
        <v>0</v>
      </c>
      <c r="BS186" s="251">
        <f t="shared" si="156"/>
        <v>0</v>
      </c>
      <c r="BT186" s="251">
        <f t="shared" si="156"/>
        <v>0</v>
      </c>
      <c r="BU186" s="251">
        <f t="shared" si="156"/>
        <v>0</v>
      </c>
      <c r="BV186" s="251">
        <f t="shared" si="156"/>
        <v>0</v>
      </c>
      <c r="BW186" s="251">
        <f>SUM(BW184:BW185)</f>
        <v>0</v>
      </c>
      <c r="BX186" s="251">
        <f>SUM(BX184:BX185)</f>
        <v>0</v>
      </c>
      <c r="BY186" s="251">
        <f>SUM(BY184:BY185)</f>
        <v>0</v>
      </c>
      <c r="BZ186" s="251">
        <f>SUM(BZ184:BZ185)</f>
        <v>0</v>
      </c>
    </row>
    <row r="187" spans="1:100">
      <c r="B187" s="233"/>
      <c r="D187" s="52"/>
      <c r="F187" s="53"/>
      <c r="G187" s="53"/>
      <c r="H187" s="53"/>
      <c r="I187" s="53"/>
      <c r="J187" s="232"/>
      <c r="K187" s="250"/>
      <c r="L187" s="262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63"/>
      <c r="AI187" s="263"/>
      <c r="AJ187" s="263"/>
      <c r="AK187" s="263"/>
      <c r="AL187" s="263"/>
      <c r="AM187" s="263"/>
      <c r="AN187" s="263"/>
      <c r="AO187" s="263"/>
      <c r="AP187" s="263"/>
      <c r="AQ187" s="263"/>
      <c r="AR187" s="263"/>
      <c r="AS187" s="263"/>
      <c r="AT187" s="263"/>
      <c r="AU187" s="263"/>
      <c r="AV187" s="263"/>
      <c r="AW187" s="53"/>
      <c r="AX187" s="53"/>
      <c r="AY187" s="264"/>
      <c r="AZ187" s="264"/>
      <c r="BA187" s="53"/>
      <c r="BB187" s="265"/>
      <c r="BC187" s="54"/>
      <c r="BD187" s="265"/>
      <c r="BE187" s="54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265"/>
      <c r="BQ187" s="266"/>
      <c r="BR187" s="267"/>
      <c r="BS187" s="267"/>
      <c r="BT187" s="267"/>
      <c r="BU187" s="267"/>
      <c r="BV187" s="53"/>
      <c r="BW187" s="53"/>
      <c r="BX187" s="265"/>
      <c r="BY187" s="268"/>
      <c r="BZ187" s="54"/>
      <c r="CA187" s="53"/>
      <c r="CB187" s="53"/>
      <c r="CC187" s="53"/>
      <c r="CD187" s="53"/>
    </row>
    <row r="188" spans="1:100" s="251" customFormat="1">
      <c r="L188" s="261" t="s">
        <v>241</v>
      </c>
      <c r="M188" s="52"/>
      <c r="N188" s="251" t="str">
        <f t="shared" ref="N188:BY189" si="157">N115</f>
        <v/>
      </c>
      <c r="O188" s="251" t="str">
        <f t="shared" si="157"/>
        <v/>
      </c>
      <c r="P188" s="251" t="str">
        <f t="shared" si="157"/>
        <v/>
      </c>
      <c r="Q188" s="251" t="str">
        <f t="shared" si="157"/>
        <v/>
      </c>
      <c r="R188" s="251" t="str">
        <f t="shared" si="157"/>
        <v/>
      </c>
      <c r="S188" s="251" t="str">
        <f t="shared" si="157"/>
        <v/>
      </c>
      <c r="T188" s="251" t="str">
        <f t="shared" si="157"/>
        <v/>
      </c>
      <c r="U188" s="251" t="str">
        <f t="shared" si="157"/>
        <v/>
      </c>
      <c r="V188" s="251" t="str">
        <f t="shared" si="157"/>
        <v/>
      </c>
      <c r="W188" s="251" t="str">
        <f t="shared" si="157"/>
        <v/>
      </c>
      <c r="X188" s="251" t="str">
        <f t="shared" si="157"/>
        <v/>
      </c>
      <c r="Y188" s="251" t="str">
        <f t="shared" si="157"/>
        <v/>
      </c>
      <c r="Z188" s="251" t="str">
        <f t="shared" si="157"/>
        <v/>
      </c>
      <c r="AA188" s="251" t="str">
        <f t="shared" si="157"/>
        <v/>
      </c>
      <c r="AB188" s="251" t="str">
        <f t="shared" si="157"/>
        <v/>
      </c>
      <c r="AC188" s="251" t="str">
        <f t="shared" si="157"/>
        <v/>
      </c>
      <c r="AD188" s="251" t="str">
        <f t="shared" si="157"/>
        <v/>
      </c>
      <c r="AE188" s="251" t="str">
        <f t="shared" si="157"/>
        <v/>
      </c>
      <c r="AF188" s="251" t="str">
        <f t="shared" si="157"/>
        <v/>
      </c>
      <c r="AG188" s="251" t="str">
        <f t="shared" si="157"/>
        <v/>
      </c>
      <c r="AH188" s="251" t="str">
        <f t="shared" si="157"/>
        <v/>
      </c>
      <c r="AI188" s="251" t="str">
        <f t="shared" si="157"/>
        <v/>
      </c>
      <c r="AJ188" s="251" t="str">
        <f t="shared" si="157"/>
        <v/>
      </c>
      <c r="AK188" s="251" t="str">
        <f t="shared" si="157"/>
        <v/>
      </c>
      <c r="AL188" s="251" t="str">
        <f t="shared" si="157"/>
        <v/>
      </c>
      <c r="AM188" s="251" t="str">
        <f t="shared" si="157"/>
        <v/>
      </c>
      <c r="AN188" s="251" t="str">
        <f t="shared" si="157"/>
        <v/>
      </c>
      <c r="AO188" s="251" t="str">
        <f t="shared" si="157"/>
        <v/>
      </c>
      <c r="AP188" s="251" t="str">
        <f t="shared" si="157"/>
        <v/>
      </c>
      <c r="AQ188" s="251" t="str">
        <f t="shared" si="157"/>
        <v/>
      </c>
      <c r="AR188" s="251" t="str">
        <f t="shared" si="157"/>
        <v/>
      </c>
      <c r="AS188" s="251" t="str">
        <f t="shared" si="157"/>
        <v/>
      </c>
      <c r="AT188" s="251" t="str">
        <f t="shared" si="157"/>
        <v/>
      </c>
      <c r="AU188" s="251" t="str">
        <f t="shared" si="157"/>
        <v/>
      </c>
      <c r="AV188" s="251" t="str">
        <f t="shared" si="157"/>
        <v/>
      </c>
      <c r="AW188" s="251" t="str">
        <f t="shared" si="157"/>
        <v/>
      </c>
      <c r="AX188" s="251" t="str">
        <f t="shared" si="157"/>
        <v/>
      </c>
      <c r="AY188" s="251" t="str">
        <f t="shared" si="157"/>
        <v/>
      </c>
      <c r="AZ188" s="251" t="str">
        <f t="shared" si="157"/>
        <v/>
      </c>
      <c r="BA188" s="251" t="str">
        <f t="shared" si="157"/>
        <v/>
      </c>
      <c r="BB188" s="251" t="str">
        <f t="shared" si="157"/>
        <v/>
      </c>
      <c r="BC188" s="251" t="str">
        <f t="shared" si="157"/>
        <v/>
      </c>
      <c r="BD188" s="251" t="str">
        <f t="shared" si="157"/>
        <v/>
      </c>
      <c r="BE188" s="251" t="str">
        <f t="shared" si="157"/>
        <v/>
      </c>
      <c r="BF188" s="251" t="str">
        <f t="shared" si="157"/>
        <v/>
      </c>
      <c r="BG188" s="251" t="str">
        <f t="shared" si="157"/>
        <v/>
      </c>
      <c r="BH188" s="251" t="str">
        <f t="shared" si="157"/>
        <v/>
      </c>
      <c r="BI188" s="251" t="str">
        <f t="shared" si="157"/>
        <v/>
      </c>
      <c r="BJ188" s="251" t="str">
        <f t="shared" si="157"/>
        <v/>
      </c>
      <c r="BK188" s="251" t="str">
        <f t="shared" si="157"/>
        <v/>
      </c>
      <c r="BL188" s="251" t="str">
        <f t="shared" si="157"/>
        <v/>
      </c>
      <c r="BM188" s="251" t="str">
        <f t="shared" si="157"/>
        <v/>
      </c>
      <c r="BN188" s="251" t="str">
        <f t="shared" si="157"/>
        <v/>
      </c>
      <c r="BO188" s="251" t="str">
        <f t="shared" si="157"/>
        <v/>
      </c>
      <c r="BP188" s="251" t="str">
        <f t="shared" si="157"/>
        <v/>
      </c>
      <c r="BQ188" s="251" t="str">
        <f t="shared" si="157"/>
        <v/>
      </c>
      <c r="BR188" s="251" t="str">
        <f t="shared" si="157"/>
        <v/>
      </c>
      <c r="BS188" s="251" t="str">
        <f t="shared" si="157"/>
        <v/>
      </c>
      <c r="BT188" s="251" t="str">
        <f t="shared" si="157"/>
        <v/>
      </c>
      <c r="BU188" s="251" t="str">
        <f t="shared" si="157"/>
        <v/>
      </c>
      <c r="BV188" s="251">
        <f t="shared" si="157"/>
        <v>0</v>
      </c>
      <c r="BW188" s="251">
        <f t="shared" si="157"/>
        <v>0</v>
      </c>
      <c r="BX188" s="251">
        <f t="shared" si="157"/>
        <v>0</v>
      </c>
      <c r="BY188" s="251">
        <f t="shared" si="157"/>
        <v>0</v>
      </c>
      <c r="BZ188" s="251">
        <f t="shared" ref="BZ188:CD189" si="158">BZ115</f>
        <v>0</v>
      </c>
      <c r="CA188" s="251">
        <f t="shared" si="158"/>
        <v>0</v>
      </c>
      <c r="CB188" s="251">
        <f t="shared" si="158"/>
        <v>0</v>
      </c>
      <c r="CC188" s="251">
        <f t="shared" si="158"/>
        <v>0</v>
      </c>
      <c r="CD188" s="251">
        <f t="shared" si="158"/>
        <v>0</v>
      </c>
    </row>
    <row r="189" spans="1:100" s="251" customFormat="1">
      <c r="L189" s="261" t="s">
        <v>242</v>
      </c>
      <c r="M189" s="52"/>
      <c r="N189" s="251" t="str">
        <f t="shared" si="157"/>
        <v/>
      </c>
      <c r="O189" s="251" t="str">
        <f t="shared" si="157"/>
        <v/>
      </c>
      <c r="P189" s="251" t="str">
        <f t="shared" si="157"/>
        <v/>
      </c>
      <c r="Q189" s="251" t="str">
        <f t="shared" si="157"/>
        <v/>
      </c>
      <c r="R189" s="251" t="str">
        <f t="shared" si="157"/>
        <v/>
      </c>
      <c r="S189" s="251" t="str">
        <f t="shared" si="157"/>
        <v/>
      </c>
      <c r="T189" s="251" t="str">
        <f t="shared" si="157"/>
        <v/>
      </c>
      <c r="U189" s="251" t="str">
        <f t="shared" si="157"/>
        <v/>
      </c>
      <c r="V189" s="251" t="str">
        <f t="shared" si="157"/>
        <v/>
      </c>
      <c r="W189" s="251" t="str">
        <f t="shared" si="157"/>
        <v/>
      </c>
      <c r="X189" s="251" t="str">
        <f t="shared" si="157"/>
        <v/>
      </c>
      <c r="Y189" s="251" t="str">
        <f t="shared" si="157"/>
        <v/>
      </c>
      <c r="Z189" s="251" t="str">
        <f t="shared" si="157"/>
        <v/>
      </c>
      <c r="AA189" s="251" t="str">
        <f t="shared" si="157"/>
        <v/>
      </c>
      <c r="AB189" s="251" t="str">
        <f t="shared" si="157"/>
        <v/>
      </c>
      <c r="AC189" s="251" t="str">
        <f t="shared" si="157"/>
        <v/>
      </c>
      <c r="AD189" s="251" t="str">
        <f t="shared" si="157"/>
        <v/>
      </c>
      <c r="AE189" s="251" t="str">
        <f t="shared" si="157"/>
        <v/>
      </c>
      <c r="AF189" s="251" t="str">
        <f t="shared" si="157"/>
        <v/>
      </c>
      <c r="AG189" s="251" t="str">
        <f t="shared" si="157"/>
        <v/>
      </c>
      <c r="AH189" s="251" t="str">
        <f t="shared" si="157"/>
        <v/>
      </c>
      <c r="AI189" s="251" t="str">
        <f t="shared" si="157"/>
        <v/>
      </c>
      <c r="AJ189" s="251" t="str">
        <f t="shared" si="157"/>
        <v/>
      </c>
      <c r="AK189" s="251" t="str">
        <f t="shared" si="157"/>
        <v/>
      </c>
      <c r="AL189" s="251" t="str">
        <f t="shared" si="157"/>
        <v/>
      </c>
      <c r="AM189" s="251" t="str">
        <f t="shared" si="157"/>
        <v/>
      </c>
      <c r="AN189" s="251" t="str">
        <f t="shared" si="157"/>
        <v/>
      </c>
      <c r="AO189" s="251" t="str">
        <f t="shared" si="157"/>
        <v/>
      </c>
      <c r="AP189" s="251" t="str">
        <f t="shared" si="157"/>
        <v/>
      </c>
      <c r="AQ189" s="251" t="str">
        <f t="shared" si="157"/>
        <v/>
      </c>
      <c r="AR189" s="251" t="str">
        <f t="shared" si="157"/>
        <v/>
      </c>
      <c r="AS189" s="251" t="str">
        <f t="shared" si="157"/>
        <v/>
      </c>
      <c r="AT189" s="251" t="str">
        <f t="shared" si="157"/>
        <v/>
      </c>
      <c r="AU189" s="251" t="str">
        <f t="shared" si="157"/>
        <v/>
      </c>
      <c r="AV189" s="251" t="str">
        <f t="shared" si="157"/>
        <v/>
      </c>
      <c r="AW189" s="251" t="str">
        <f t="shared" si="157"/>
        <v/>
      </c>
      <c r="AX189" s="251" t="str">
        <f t="shared" si="157"/>
        <v/>
      </c>
      <c r="AY189" s="251" t="str">
        <f t="shared" si="157"/>
        <v/>
      </c>
      <c r="AZ189" s="251" t="str">
        <f t="shared" si="157"/>
        <v/>
      </c>
      <c r="BA189" s="251" t="str">
        <f t="shared" si="157"/>
        <v/>
      </c>
      <c r="BB189" s="251" t="str">
        <f t="shared" si="157"/>
        <v/>
      </c>
      <c r="BC189" s="251" t="str">
        <f t="shared" si="157"/>
        <v/>
      </c>
      <c r="BD189" s="251" t="str">
        <f t="shared" si="157"/>
        <v/>
      </c>
      <c r="BE189" s="251" t="str">
        <f t="shared" si="157"/>
        <v/>
      </c>
      <c r="BF189" s="251" t="str">
        <f t="shared" si="157"/>
        <v/>
      </c>
      <c r="BG189" s="251" t="str">
        <f t="shared" si="157"/>
        <v/>
      </c>
      <c r="BH189" s="251" t="str">
        <f t="shared" si="157"/>
        <v/>
      </c>
      <c r="BI189" s="251" t="str">
        <f t="shared" si="157"/>
        <v/>
      </c>
      <c r="BJ189" s="251" t="str">
        <f t="shared" si="157"/>
        <v/>
      </c>
      <c r="BK189" s="251" t="str">
        <f t="shared" si="157"/>
        <v/>
      </c>
      <c r="BL189" s="251" t="str">
        <f t="shared" si="157"/>
        <v/>
      </c>
      <c r="BM189" s="251" t="str">
        <f t="shared" si="157"/>
        <v/>
      </c>
      <c r="BN189" s="251" t="str">
        <f t="shared" si="157"/>
        <v/>
      </c>
      <c r="BO189" s="251" t="str">
        <f t="shared" si="157"/>
        <v/>
      </c>
      <c r="BP189" s="251" t="str">
        <f t="shared" si="157"/>
        <v/>
      </c>
      <c r="BQ189" s="251" t="str">
        <f t="shared" si="157"/>
        <v/>
      </c>
      <c r="BR189" s="251" t="str">
        <f t="shared" si="157"/>
        <v/>
      </c>
      <c r="BS189" s="251" t="str">
        <f t="shared" si="157"/>
        <v/>
      </c>
      <c r="BT189" s="251" t="str">
        <f t="shared" si="157"/>
        <v/>
      </c>
      <c r="BU189" s="251" t="str">
        <f t="shared" si="157"/>
        <v/>
      </c>
      <c r="BV189" s="251">
        <f t="shared" si="157"/>
        <v>0</v>
      </c>
      <c r="BW189" s="251">
        <f t="shared" si="157"/>
        <v>0</v>
      </c>
      <c r="BX189" s="251">
        <f t="shared" si="157"/>
        <v>0</v>
      </c>
      <c r="BY189" s="251">
        <f t="shared" si="157"/>
        <v>0</v>
      </c>
      <c r="BZ189" s="251">
        <f t="shared" si="158"/>
        <v>0</v>
      </c>
      <c r="CA189" s="251">
        <f t="shared" si="158"/>
        <v>0</v>
      </c>
      <c r="CB189" s="251">
        <f t="shared" si="158"/>
        <v>0</v>
      </c>
      <c r="CC189" s="251">
        <f t="shared" si="158"/>
        <v>0</v>
      </c>
      <c r="CD189" s="251">
        <f t="shared" si="158"/>
        <v>0</v>
      </c>
    </row>
    <row r="190" spans="1:100">
      <c r="B190" s="233"/>
      <c r="D190" s="52"/>
      <c r="F190" s="53"/>
      <c r="G190" s="53"/>
      <c r="H190" s="53"/>
      <c r="I190" s="53"/>
      <c r="J190" s="232"/>
      <c r="K190" s="250"/>
      <c r="L190" s="262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3"/>
      <c r="AU190" s="263"/>
      <c r="AV190" s="263"/>
      <c r="AW190" s="53"/>
      <c r="AX190" s="53"/>
      <c r="AY190" s="264"/>
      <c r="AZ190" s="264"/>
      <c r="BA190" s="53"/>
      <c r="BB190" s="265"/>
      <c r="BC190" s="54"/>
      <c r="BD190" s="265"/>
      <c r="BE190" s="54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265"/>
      <c r="BQ190" s="266"/>
      <c r="BR190" s="267"/>
      <c r="BS190" s="267"/>
      <c r="BT190" s="267"/>
      <c r="BU190" s="267"/>
      <c r="BV190" s="53"/>
      <c r="BW190" s="53"/>
      <c r="BX190" s="265"/>
      <c r="BY190" s="268"/>
      <c r="BZ190" s="54"/>
      <c r="CA190" s="53"/>
      <c r="CB190" s="53"/>
      <c r="CC190" s="53"/>
      <c r="CD190" s="53"/>
    </row>
    <row r="191" spans="1:100">
      <c r="G191" s="154"/>
      <c r="K191" s="192"/>
      <c r="L191" s="262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264"/>
      <c r="AZ191" s="264"/>
      <c r="BA191" s="53"/>
      <c r="BB191" s="265"/>
      <c r="BC191" s="54"/>
      <c r="BD191" s="265"/>
      <c r="BE191" s="54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265"/>
      <c r="BQ191" s="266"/>
      <c r="BR191" s="267"/>
      <c r="BS191" s="267"/>
      <c r="BT191" s="267"/>
      <c r="BU191" s="267"/>
      <c r="BV191" s="53"/>
      <c r="BW191" s="53"/>
      <c r="BX191" s="265"/>
      <c r="BY191" s="268"/>
      <c r="BZ191" s="54"/>
      <c r="CA191" s="53"/>
      <c r="CB191" s="53"/>
      <c r="CC191" s="53"/>
      <c r="CD191" s="53"/>
    </row>
    <row r="192" spans="1:100">
      <c r="G192" s="154"/>
      <c r="K192" s="192"/>
      <c r="L192" s="262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>
        <f>7852-8029</f>
        <v>-177</v>
      </c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264"/>
      <c r="AZ192" s="264"/>
      <c r="BA192" s="53"/>
      <c r="BB192" s="265"/>
      <c r="BC192" s="54"/>
      <c r="BD192" s="265"/>
      <c r="BE192" s="54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265"/>
      <c r="BQ192" s="266"/>
      <c r="BR192" s="267"/>
      <c r="BS192" s="267"/>
      <c r="BT192" s="267"/>
      <c r="BU192" s="267"/>
      <c r="BV192" s="53"/>
      <c r="BW192" s="53"/>
      <c r="BX192" s="265"/>
      <c r="BY192" s="268"/>
      <c r="BZ192" s="54"/>
      <c r="CA192" s="53"/>
      <c r="CB192" s="53"/>
      <c r="CC192" s="53"/>
      <c r="CD192" s="53"/>
    </row>
    <row r="193" spans="7:82">
      <c r="G193" s="154"/>
      <c r="K193" s="192"/>
      <c r="L193" s="250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264"/>
      <c r="AZ193" s="264"/>
      <c r="BA193" s="53"/>
      <c r="BB193" s="265"/>
      <c r="BC193" s="54"/>
      <c r="BD193" s="265"/>
      <c r="BE193" s="54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265"/>
      <c r="BQ193" s="266"/>
      <c r="BR193" s="267"/>
      <c r="BS193" s="267"/>
      <c r="BT193" s="267"/>
      <c r="BU193" s="267"/>
      <c r="BV193" s="53"/>
      <c r="BW193" s="53"/>
      <c r="BX193" s="265"/>
      <c r="BY193" s="268"/>
      <c r="BZ193" s="54"/>
      <c r="CA193" s="53"/>
      <c r="CB193" s="53"/>
      <c r="CC193" s="53"/>
      <c r="CD193" s="53"/>
    </row>
    <row r="194" spans="7:82">
      <c r="G194" s="154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264"/>
      <c r="AZ194" s="264"/>
      <c r="BA194" s="53"/>
      <c r="BB194" s="265"/>
      <c r="BC194" s="54"/>
      <c r="BD194" s="265"/>
      <c r="BE194" s="54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265"/>
      <c r="BQ194" s="266"/>
      <c r="BR194" s="267"/>
      <c r="BS194" s="267"/>
      <c r="BT194" s="267"/>
      <c r="BU194" s="267"/>
      <c r="BV194" s="53"/>
      <c r="BW194" s="53"/>
      <c r="BX194" s="265"/>
      <c r="BY194" s="268"/>
      <c r="BZ194" s="54"/>
      <c r="CA194" s="53"/>
      <c r="CB194" s="53"/>
      <c r="CC194" s="53"/>
      <c r="CD194" s="53"/>
    </row>
    <row r="195" spans="7:82">
      <c r="G195" s="154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264"/>
      <c r="AZ195" s="264"/>
      <c r="BA195" s="53"/>
      <c r="BB195" s="265"/>
      <c r="BC195" s="54"/>
      <c r="BD195" s="265"/>
      <c r="BE195" s="54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265"/>
      <c r="BQ195" s="266"/>
      <c r="BR195" s="267"/>
      <c r="BS195" s="267"/>
      <c r="BT195" s="267"/>
      <c r="BU195" s="267"/>
      <c r="BV195" s="53"/>
      <c r="BW195" s="53"/>
      <c r="BX195" s="265"/>
      <c r="BY195" s="268"/>
      <c r="BZ195" s="54"/>
      <c r="CA195" s="53"/>
      <c r="CB195" s="53"/>
      <c r="CC195" s="53"/>
      <c r="CD195" s="53"/>
    </row>
    <row r="196" spans="7:82">
      <c r="G196" s="154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264"/>
      <c r="AZ196" s="264"/>
      <c r="BA196" s="53"/>
      <c r="BB196" s="265"/>
      <c r="BC196" s="54"/>
      <c r="BD196" s="265"/>
      <c r="BE196" s="54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265"/>
      <c r="BQ196" s="266"/>
      <c r="BR196" s="267"/>
      <c r="BS196" s="267"/>
      <c r="BT196" s="267"/>
      <c r="BU196" s="267"/>
      <c r="BV196" s="53"/>
      <c r="BW196" s="53"/>
      <c r="BX196" s="265"/>
      <c r="BY196" s="268"/>
      <c r="BZ196" s="54"/>
      <c r="CA196" s="53"/>
      <c r="CB196" s="53"/>
      <c r="CC196" s="53"/>
      <c r="CD196" s="53"/>
    </row>
    <row r="197" spans="7:82">
      <c r="G197" s="154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264"/>
      <c r="AZ197" s="264"/>
      <c r="BA197" s="53"/>
      <c r="BB197" s="265"/>
      <c r="BC197" s="54"/>
      <c r="BD197" s="265"/>
      <c r="BE197" s="54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265"/>
      <c r="BQ197" s="266"/>
      <c r="BR197" s="267"/>
      <c r="BS197" s="267"/>
      <c r="BT197" s="267"/>
      <c r="BU197" s="267"/>
      <c r="BV197" s="53"/>
      <c r="BW197" s="53"/>
      <c r="BX197" s="265"/>
      <c r="BY197" s="268"/>
      <c r="BZ197" s="54"/>
      <c r="CA197" s="53"/>
      <c r="CB197" s="53"/>
      <c r="CC197" s="53"/>
      <c r="CD197" s="53"/>
    </row>
    <row r="198" spans="7:82">
      <c r="G198" s="154"/>
    </row>
    <row r="199" spans="7:82">
      <c r="G199" s="154"/>
    </row>
    <row r="200" spans="7:82">
      <c r="G200" s="154"/>
    </row>
  </sheetData>
  <sheetProtection algorithmName="SHA-512" hashValue="7R2T8bnQ09bnteD6/WsAizm/Ksr1+dHzjoIwp+sdRzGfNjNShH5S2bYBMlCXsr2/dqQDx8lPoK3a5+O6oo19Yg==" saltValue="k5owQELks53XfMZ7RnwwOg==" spinCount="100000" sheet="1" selectLockedCells="1"/>
  <autoFilter ref="A99:CG179" xr:uid="{00000000-0009-0000-0000-000018000000}"/>
  <mergeCells count="5">
    <mergeCell ref="Q3:Y3"/>
    <mergeCell ref="Z3:AC3"/>
    <mergeCell ref="AD3:AE3"/>
    <mergeCell ref="BW3:CB3"/>
    <mergeCell ref="BW97:CB97"/>
  </mergeCells>
  <phoneticPr fontId="24" type="noConversion"/>
  <conditionalFormatting sqref="B100:K179">
    <cfRule type="expression" dxfId="8" priority="1">
      <formula>IF(B100=0,TRUE,FALSE)</formula>
    </cfRule>
  </conditionalFormatting>
  <conditionalFormatting sqref="F5:G5">
    <cfRule type="expression" dxfId="7" priority="10">
      <formula>IF(F5="",FALSE,TRUE)</formula>
    </cfRule>
  </conditionalFormatting>
  <conditionalFormatting sqref="L88:L89">
    <cfRule type="expression" dxfId="6" priority="9">
      <formula>IF(L88=0,TRUE,FALSE)</formula>
    </cfRule>
  </conditionalFormatting>
  <conditionalFormatting sqref="L100:L179">
    <cfRule type="expression" dxfId="5" priority="3">
      <formula>IF(L100=0,TRUE,FALSE)</formula>
    </cfRule>
  </conditionalFormatting>
  <conditionalFormatting sqref="M97:BU97">
    <cfRule type="cellIs" dxfId="4" priority="7" operator="equal">
      <formula>"Actual"</formula>
    </cfRule>
  </conditionalFormatting>
  <conditionalFormatting sqref="M100:BU179 M180:BL182 K182:L182 K183 A184:K186 M184:XFD186 K187 M187 A188:K189 N188:XFD189 K190:K192 K193:L193">
    <cfRule type="cellIs" dxfId="3" priority="4" operator="greaterThan">
      <formula>"&lt;1"</formula>
    </cfRule>
  </conditionalFormatting>
  <conditionalFormatting sqref="M4:CD4">
    <cfRule type="cellIs" dxfId="2" priority="8" operator="equal">
      <formula>"Actual"</formula>
    </cfRule>
  </conditionalFormatting>
  <conditionalFormatting sqref="N187:AG187">
    <cfRule type="cellIs" dxfId="1" priority="5" operator="greaterThan">
      <formula>0.5</formula>
    </cfRule>
  </conditionalFormatting>
  <conditionalFormatting sqref="CE4">
    <cfRule type="expression" dxfId="0" priority="11">
      <formula>IF(CE4="Actual",TRUE,FALSE)</formula>
    </cfRule>
  </conditionalFormatting>
  <dataValidations count="10">
    <dataValidation type="list" allowBlank="1" showInputMessage="1" showErrorMessage="1" sqref="B88:B89" xr:uid="{E7A27D2C-0327-4773-9540-65ED00E006F6}">
      <formula1>WBSCode</formula1>
    </dataValidation>
    <dataValidation type="list" allowBlank="1" showInputMessage="1" showErrorMessage="1" sqref="D88:D89" xr:uid="{E1A8F6D0-F8D6-446E-AD63-70EB108484B0}">
      <formula1>ProjectPhase</formula1>
    </dataValidation>
    <dataValidation type="list" allowBlank="1" showInputMessage="1" showErrorMessage="1" sqref="E88:E89" xr:uid="{7E6754A5-BB61-423D-9ADD-B1257F628E59}">
      <formula1>Workstream</formula1>
    </dataValidation>
    <dataValidation type="date" operator="greaterThanOrEqual" allowBlank="1" showInputMessage="1" showErrorMessage="1" sqref="H8:I89" xr:uid="{F8CFD9ED-9981-4FAE-A6A2-951188221C94}">
      <formula1>1/12/2022</formula1>
    </dataValidation>
    <dataValidation type="decimal" allowBlank="1" showInputMessage="1" showErrorMessage="1" sqref="J8:J87" xr:uid="{1661ADDD-F93E-4BB2-BB66-1C12BDFD7CB7}">
      <formula1>0</formula1>
      <formula2>1</formula2>
    </dataValidation>
    <dataValidation type="list" allowBlank="1" showInputMessage="1" showErrorMessage="1" sqref="C8:C87" xr:uid="{058187D5-1D11-4DF0-9D8A-4673D869E144}">
      <formula1>MS_Name</formula1>
    </dataValidation>
    <dataValidation type="list" allowBlank="1" showInputMessage="1" showErrorMessage="1" sqref="K8:K87" xr:uid="{8FD26E84-2E50-419B-99B5-B261010A437C}">
      <formula1>Orgs</formula1>
    </dataValidation>
    <dataValidation type="list" allowBlank="1" showInputMessage="1" showErrorMessage="1" sqref="F8:F87" xr:uid="{0B310BCA-96A6-462E-9798-79322527166E}">
      <formula1>Grades</formula1>
    </dataValidation>
    <dataValidation type="list" allowBlank="1" showInputMessage="1" showErrorMessage="1" sqref="D8:D87" xr:uid="{8A55E6B8-A156-44B2-976C-9AE4EF2974B7}">
      <formula1>Packages</formula1>
    </dataValidation>
    <dataValidation type="list" allowBlank="1" showInputMessage="1" showErrorMessage="1" sqref="B8:B87" xr:uid="{F179D51E-D59E-4BD9-BA1A-832D87121BFA}">
      <formula1>Miles</formula1>
    </dataValidation>
  </dataValidations>
  <pageMargins left="0.70866141732283472" right="0.70866141732283472" top="0.74803149606299213" bottom="0.74803149606299213" header="0.31496062992125984" footer="0.31496062992125984"/>
  <pageSetup paperSize="8" scale="56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492920-6982-46E5-A6CB-ACC5B94078B6}">
          <x14:formula1>
            <xm:f>Ref_Data!$AA$8:$AA$96</xm:f>
          </x14:formula1>
          <xm:sqref>I2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496EB-B772-40F0-BD0F-4C7F39F5E41E}">
  <sheetPr>
    <tabColor theme="9" tint="0.39997558519241921"/>
    <pageSetUpPr fitToPage="1"/>
  </sheetPr>
  <dimension ref="B3:AN167"/>
  <sheetViews>
    <sheetView showGridLines="0" tabSelected="1" zoomScale="69" zoomScaleNormal="55" workbookViewId="0">
      <pane xSplit="15" ySplit="7" topLeftCell="P8" activePane="bottomRight" state="frozen"/>
      <selection pane="bottomRight" activeCell="K6" sqref="K6"/>
      <selection pane="bottomLeft" activeCell="A8" sqref="A8"/>
      <selection pane="topRight" activeCell="P1" sqref="P1"/>
    </sheetView>
  </sheetViews>
  <sheetFormatPr defaultRowHeight="15"/>
  <cols>
    <col min="2" max="2" width="10" customWidth="1"/>
    <col min="3" max="3" width="9.42578125" bestFit="1" customWidth="1"/>
    <col min="4" max="4" width="19.140625" customWidth="1"/>
    <col min="5" max="5" width="9.5703125" bestFit="1" customWidth="1"/>
    <col min="6" max="6" width="15.5703125" bestFit="1" customWidth="1"/>
    <col min="7" max="7" width="9.42578125" bestFit="1" customWidth="1"/>
    <col min="8" max="8" width="13.140625" bestFit="1" customWidth="1"/>
    <col min="9" max="9" width="19.5703125" bestFit="1" customWidth="1"/>
    <col min="10" max="10" width="33.42578125" bestFit="1" customWidth="1"/>
    <col min="11" max="11" width="16.42578125" bestFit="1" customWidth="1"/>
    <col min="12" max="12" width="13.5703125" bestFit="1" customWidth="1"/>
    <col min="13" max="13" width="10.42578125" bestFit="1" customWidth="1"/>
    <col min="14" max="14" width="15" bestFit="1" customWidth="1"/>
    <col min="15" max="15" width="13.42578125" customWidth="1"/>
    <col min="16" max="16" width="10.5703125" bestFit="1" customWidth="1"/>
    <col min="17" max="17" width="10.42578125" bestFit="1" customWidth="1"/>
    <col min="18" max="18" width="11" bestFit="1" customWidth="1"/>
    <col min="19" max="19" width="10.140625" bestFit="1" customWidth="1"/>
    <col min="20" max="20" width="9.5703125" bestFit="1" customWidth="1"/>
    <col min="21" max="21" width="10.5703125" bestFit="1" customWidth="1"/>
    <col min="22" max="23" width="10.42578125" bestFit="1" customWidth="1"/>
    <col min="24" max="24" width="10.5703125" bestFit="1" customWidth="1"/>
    <col min="25" max="25" width="10.42578125" bestFit="1" customWidth="1"/>
    <col min="26" max="26" width="10.140625" bestFit="1" customWidth="1"/>
    <col min="27" max="27" width="10.42578125" bestFit="1" customWidth="1"/>
    <col min="28" max="28" width="10.5703125" bestFit="1" customWidth="1"/>
    <col min="29" max="29" width="10.42578125" bestFit="1" customWidth="1"/>
    <col min="30" max="30" width="11" bestFit="1" customWidth="1"/>
    <col min="31" max="31" width="10.140625" bestFit="1" customWidth="1"/>
    <col min="32" max="32" width="9.5703125" bestFit="1" customWidth="1"/>
    <col min="33" max="33" width="10.5703125" bestFit="1" customWidth="1"/>
    <col min="34" max="35" width="10.42578125" bestFit="1" customWidth="1"/>
    <col min="36" max="36" width="10.5703125" bestFit="1" customWidth="1"/>
    <col min="37" max="37" width="10.42578125" bestFit="1" customWidth="1"/>
    <col min="38" max="38" width="9.85546875" bestFit="1" customWidth="1"/>
    <col min="39" max="40" width="10.42578125" bestFit="1" customWidth="1"/>
  </cols>
  <sheetData>
    <row r="3" spans="2:40">
      <c r="B3" s="3" t="s">
        <v>243</v>
      </c>
    </row>
    <row r="5" spans="2:40">
      <c r="K5" s="89" t="s">
        <v>244</v>
      </c>
    </row>
    <row r="6" spans="2:40" s="89" customFormat="1">
      <c r="C6" s="89" t="s">
        <v>245</v>
      </c>
      <c r="D6" s="89" t="s">
        <v>245</v>
      </c>
      <c r="E6" s="270" t="s">
        <v>116</v>
      </c>
      <c r="F6" s="270" t="s">
        <v>116</v>
      </c>
      <c r="G6" s="89" t="s">
        <v>116</v>
      </c>
      <c r="H6" s="89" t="s">
        <v>116</v>
      </c>
      <c r="I6" s="89" t="s">
        <v>245</v>
      </c>
      <c r="J6" s="89" t="s">
        <v>245</v>
      </c>
      <c r="K6" s="89" t="s">
        <v>245</v>
      </c>
      <c r="L6" s="89" t="s">
        <v>245</v>
      </c>
      <c r="M6" s="89" t="s">
        <v>245</v>
      </c>
      <c r="N6" s="89" t="s">
        <v>245</v>
      </c>
      <c r="O6" s="89" t="s">
        <v>245</v>
      </c>
    </row>
    <row r="7" spans="2:40">
      <c r="B7" s="57" t="s">
        <v>246</v>
      </c>
      <c r="C7" s="57" t="s">
        <v>121</v>
      </c>
      <c r="D7" s="58" t="s">
        <v>122</v>
      </c>
      <c r="E7" s="58" t="s">
        <v>137</v>
      </c>
      <c r="F7" s="58" t="s">
        <v>138</v>
      </c>
      <c r="G7" s="59" t="s">
        <v>124</v>
      </c>
      <c r="H7" s="59" t="str">
        <f t="shared" ref="H7:H38" si="0">IFERROR(INDEX(WP_Name,MATCH(G7,WP_Ref,0)),"")</f>
        <v>WP_Name</v>
      </c>
      <c r="I7" s="58" t="s">
        <v>247</v>
      </c>
      <c r="J7" s="60" t="s">
        <v>248</v>
      </c>
      <c r="K7" s="58" t="s">
        <v>249</v>
      </c>
      <c r="L7" s="58" t="s">
        <v>250</v>
      </c>
      <c r="M7" s="61" t="s">
        <v>251</v>
      </c>
      <c r="N7" s="58" t="s">
        <v>16</v>
      </c>
      <c r="O7" s="58" t="s">
        <v>252</v>
      </c>
      <c r="P7" s="56">
        <v>44986</v>
      </c>
      <c r="Q7" s="56">
        <v>45017</v>
      </c>
      <c r="R7" s="56">
        <v>45047</v>
      </c>
      <c r="S7" s="56">
        <v>45078</v>
      </c>
      <c r="T7" s="56">
        <v>45108</v>
      </c>
      <c r="U7" s="56">
        <v>45139</v>
      </c>
      <c r="V7" s="56">
        <v>45170</v>
      </c>
      <c r="W7" s="56">
        <v>45200</v>
      </c>
      <c r="X7" s="56">
        <v>45231</v>
      </c>
      <c r="Y7" s="56">
        <v>45261</v>
      </c>
      <c r="Z7" s="56">
        <v>45292</v>
      </c>
      <c r="AA7" s="56">
        <v>45323</v>
      </c>
      <c r="AB7" s="56">
        <v>45352</v>
      </c>
      <c r="AC7" s="56">
        <v>45383</v>
      </c>
      <c r="AD7" s="56">
        <v>45413</v>
      </c>
      <c r="AE7" s="56">
        <v>45444</v>
      </c>
      <c r="AF7" s="56">
        <v>45474</v>
      </c>
      <c r="AG7" s="56">
        <v>45505</v>
      </c>
      <c r="AH7" s="56">
        <v>45536</v>
      </c>
      <c r="AI7" s="56">
        <v>45566</v>
      </c>
      <c r="AJ7" s="56">
        <v>45597</v>
      </c>
      <c r="AK7" s="56">
        <v>45627</v>
      </c>
      <c r="AL7" s="56">
        <v>45658</v>
      </c>
      <c r="AM7" s="56">
        <v>45689</v>
      </c>
      <c r="AN7" s="56">
        <v>45717</v>
      </c>
    </row>
    <row r="8" spans="2:40">
      <c r="B8" s="79">
        <v>1</v>
      </c>
      <c r="C8" s="79"/>
      <c r="D8" s="145" t="str">
        <f t="shared" ref="D8:D39" si="1">IFERROR(INDEX(MS_Name,MATCH(C8,MS_Ref,0)),"")</f>
        <v/>
      </c>
      <c r="E8" s="269"/>
      <c r="F8" s="145"/>
      <c r="G8" s="79"/>
      <c r="H8" s="145" t="str">
        <f t="shared" si="0"/>
        <v/>
      </c>
      <c r="I8" s="74"/>
      <c r="J8" s="144"/>
      <c r="K8" s="146"/>
      <c r="L8" s="146"/>
      <c r="M8" s="147"/>
      <c r="N8" s="74"/>
      <c r="O8" s="148"/>
      <c r="P8" s="131" t="str">
        <f t="shared" ref="P8:Q27" si="2">IFERROR(VLOOKUP(P$7, $K8:$O8, 5, FALSE), "")</f>
        <v/>
      </c>
      <c r="Q8" s="131" t="str">
        <f t="shared" si="2"/>
        <v/>
      </c>
      <c r="R8" s="131" t="str">
        <f>IFERROR(VLOOKUP(R7, $K$8:$O$8, 5, FALSE), "")</f>
        <v/>
      </c>
      <c r="S8" s="131" t="str">
        <f>IFERROR(VLOOKUP(S7, $K$8:$O$8, 5, FALSE), "")</f>
        <v/>
      </c>
      <c r="T8" s="131" t="str">
        <f>IFERROR(VLOOKUP(T7, $K$8:$O$8, 5, FALSE), "")</f>
        <v/>
      </c>
      <c r="U8" s="131" t="str">
        <f>IFERROR(VLOOKUP(U7, $K$8:$O$8, 5, FALSE), "")</f>
        <v/>
      </c>
      <c r="V8" s="131" t="str">
        <f t="shared" ref="V8:AN8" si="3">IFERROR(VLOOKUP(V7, $K$8:$O$8, 5, FALSE), "")</f>
        <v/>
      </c>
      <c r="W8" s="131" t="str">
        <f t="shared" si="3"/>
        <v/>
      </c>
      <c r="X8" s="131" t="str">
        <f t="shared" si="3"/>
        <v/>
      </c>
      <c r="Y8" s="131" t="str">
        <f t="shared" si="3"/>
        <v/>
      </c>
      <c r="Z8" s="131" t="str">
        <f t="shared" si="3"/>
        <v/>
      </c>
      <c r="AA8" s="131" t="str">
        <f t="shared" si="3"/>
        <v/>
      </c>
      <c r="AB8" s="131" t="str">
        <f t="shared" si="3"/>
        <v/>
      </c>
      <c r="AC8" s="131" t="str">
        <f t="shared" si="3"/>
        <v/>
      </c>
      <c r="AD8" s="131" t="str">
        <f t="shared" si="3"/>
        <v/>
      </c>
      <c r="AE8" s="131" t="str">
        <f t="shared" si="3"/>
        <v/>
      </c>
      <c r="AF8" s="131" t="str">
        <f t="shared" si="3"/>
        <v/>
      </c>
      <c r="AG8" s="131" t="str">
        <f t="shared" si="3"/>
        <v/>
      </c>
      <c r="AH8" s="131" t="str">
        <f t="shared" si="3"/>
        <v/>
      </c>
      <c r="AI8" s="131" t="str">
        <f t="shared" si="3"/>
        <v/>
      </c>
      <c r="AJ8" s="131" t="str">
        <f t="shared" si="3"/>
        <v/>
      </c>
      <c r="AK8" s="131" t="str">
        <f t="shared" si="3"/>
        <v/>
      </c>
      <c r="AL8" s="131" t="str">
        <f t="shared" si="3"/>
        <v/>
      </c>
      <c r="AM8" s="131" t="str">
        <f t="shared" si="3"/>
        <v/>
      </c>
      <c r="AN8" s="131" t="str">
        <f t="shared" si="3"/>
        <v/>
      </c>
    </row>
    <row r="9" spans="2:40">
      <c r="B9" s="79">
        <v>2</v>
      </c>
      <c r="C9" s="79"/>
      <c r="D9" s="145" t="str">
        <f t="shared" si="1"/>
        <v/>
      </c>
      <c r="E9" s="74"/>
      <c r="F9" s="145"/>
      <c r="G9" s="79"/>
      <c r="H9" s="145" t="str">
        <f t="shared" si="0"/>
        <v/>
      </c>
      <c r="I9" s="74"/>
      <c r="J9" s="209"/>
      <c r="K9" s="149"/>
      <c r="L9" s="149"/>
      <c r="M9" s="77"/>
      <c r="N9" s="74"/>
      <c r="O9" s="150"/>
      <c r="P9" s="131" t="str">
        <f t="shared" si="2"/>
        <v/>
      </c>
      <c r="Q9" s="131" t="str">
        <f t="shared" si="2"/>
        <v/>
      </c>
      <c r="R9" s="131" t="str">
        <f t="shared" ref="R9:AN20" si="4">IFERROR(VLOOKUP(R$7, $K9:$O9, 5, FALSE), "")</f>
        <v/>
      </c>
      <c r="S9" s="131" t="str">
        <f t="shared" si="4"/>
        <v/>
      </c>
      <c r="T9" s="131" t="str">
        <f t="shared" si="4"/>
        <v/>
      </c>
      <c r="U9" s="131" t="str">
        <f t="shared" si="4"/>
        <v/>
      </c>
      <c r="V9" s="131" t="str">
        <f t="shared" si="4"/>
        <v/>
      </c>
      <c r="W9" s="131" t="str">
        <f t="shared" si="4"/>
        <v/>
      </c>
      <c r="X9" s="131" t="str">
        <f t="shared" si="4"/>
        <v/>
      </c>
      <c r="Y9" s="131" t="str">
        <f t="shared" si="4"/>
        <v/>
      </c>
      <c r="Z9" s="131" t="str">
        <f t="shared" si="4"/>
        <v/>
      </c>
      <c r="AA9" s="131" t="str">
        <f t="shared" si="4"/>
        <v/>
      </c>
      <c r="AB9" s="131" t="str">
        <f t="shared" si="4"/>
        <v/>
      </c>
      <c r="AC9" s="131" t="str">
        <f t="shared" si="4"/>
        <v/>
      </c>
      <c r="AD9" s="131" t="str">
        <f t="shared" si="4"/>
        <v/>
      </c>
      <c r="AE9" s="131" t="str">
        <f t="shared" si="4"/>
        <v/>
      </c>
      <c r="AF9" s="131" t="str">
        <f t="shared" si="4"/>
        <v/>
      </c>
      <c r="AG9" s="131" t="str">
        <f t="shared" si="4"/>
        <v/>
      </c>
      <c r="AH9" s="131" t="str">
        <f t="shared" si="4"/>
        <v/>
      </c>
      <c r="AI9" s="131" t="str">
        <f t="shared" si="4"/>
        <v/>
      </c>
      <c r="AJ9" s="131" t="str">
        <f t="shared" si="4"/>
        <v/>
      </c>
      <c r="AK9" s="131" t="str">
        <f t="shared" si="4"/>
        <v/>
      </c>
      <c r="AL9" s="131" t="str">
        <f t="shared" si="4"/>
        <v/>
      </c>
      <c r="AM9" s="131" t="str">
        <f t="shared" si="4"/>
        <v/>
      </c>
      <c r="AN9" s="131" t="str">
        <f t="shared" si="4"/>
        <v/>
      </c>
    </row>
    <row r="10" spans="2:40">
      <c r="B10" s="79">
        <v>3</v>
      </c>
      <c r="C10" s="79"/>
      <c r="D10" s="145" t="str">
        <f t="shared" si="1"/>
        <v/>
      </c>
      <c r="E10" s="74"/>
      <c r="F10" s="145" t="str">
        <f t="shared" ref="F10:F41" si="5">IFERROR(INDEX(Ass_Name,MATCH(E10,Ass_Ref,0)),"")</f>
        <v/>
      </c>
      <c r="G10" s="79"/>
      <c r="H10" s="145" t="str">
        <f t="shared" si="0"/>
        <v/>
      </c>
      <c r="I10" s="74"/>
      <c r="J10" s="75"/>
      <c r="K10" s="149"/>
      <c r="L10" s="149"/>
      <c r="M10" s="77"/>
      <c r="N10" s="74"/>
      <c r="O10" s="150"/>
      <c r="P10" s="131" t="str">
        <f t="shared" si="2"/>
        <v/>
      </c>
      <c r="Q10" s="131" t="str">
        <f t="shared" si="2"/>
        <v/>
      </c>
      <c r="R10" s="131" t="str">
        <f t="shared" ref="R10:AF10" si="6">IFERROR(VLOOKUP(R$7, $K10:$O10, 5, FALSE), "")</f>
        <v/>
      </c>
      <c r="S10" s="131" t="str">
        <f t="shared" si="6"/>
        <v/>
      </c>
      <c r="T10" s="131" t="str">
        <f t="shared" si="6"/>
        <v/>
      </c>
      <c r="U10" s="131" t="str">
        <f t="shared" si="6"/>
        <v/>
      </c>
      <c r="V10" s="131" t="str">
        <f t="shared" si="6"/>
        <v/>
      </c>
      <c r="W10" s="131" t="str">
        <f t="shared" si="6"/>
        <v/>
      </c>
      <c r="X10" s="131" t="str">
        <f t="shared" si="6"/>
        <v/>
      </c>
      <c r="Y10" s="131" t="str">
        <f t="shared" si="6"/>
        <v/>
      </c>
      <c r="Z10" s="131" t="str">
        <f t="shared" si="6"/>
        <v/>
      </c>
      <c r="AA10" s="131" t="str">
        <f t="shared" si="6"/>
        <v/>
      </c>
      <c r="AB10" s="131" t="str">
        <f t="shared" si="6"/>
        <v/>
      </c>
      <c r="AC10" s="131" t="str">
        <f t="shared" si="6"/>
        <v/>
      </c>
      <c r="AD10" s="131" t="str">
        <f t="shared" si="6"/>
        <v/>
      </c>
      <c r="AE10" s="131" t="str">
        <f t="shared" si="6"/>
        <v/>
      </c>
      <c r="AF10" s="131" t="str">
        <f t="shared" si="6"/>
        <v/>
      </c>
      <c r="AG10" s="131" t="str">
        <f t="shared" si="4"/>
        <v/>
      </c>
      <c r="AH10" s="131" t="str">
        <f t="shared" si="4"/>
        <v/>
      </c>
      <c r="AI10" s="131" t="str">
        <f t="shared" si="4"/>
        <v/>
      </c>
      <c r="AJ10" s="131" t="str">
        <f t="shared" si="4"/>
        <v/>
      </c>
      <c r="AK10" s="131" t="str">
        <f t="shared" si="4"/>
        <v/>
      </c>
      <c r="AL10" s="131" t="str">
        <f t="shared" si="4"/>
        <v/>
      </c>
      <c r="AM10" s="131" t="str">
        <f t="shared" si="4"/>
        <v/>
      </c>
      <c r="AN10" s="131" t="str">
        <f t="shared" si="4"/>
        <v/>
      </c>
    </row>
    <row r="11" spans="2:40">
      <c r="B11" s="79">
        <v>4</v>
      </c>
      <c r="C11" s="79"/>
      <c r="D11" s="145" t="str">
        <f t="shared" si="1"/>
        <v/>
      </c>
      <c r="E11" s="74"/>
      <c r="F11" s="145" t="str">
        <f t="shared" si="5"/>
        <v/>
      </c>
      <c r="G11" s="79"/>
      <c r="H11" s="145" t="str">
        <f t="shared" si="0"/>
        <v/>
      </c>
      <c r="I11" s="74"/>
      <c r="J11" s="75"/>
      <c r="K11" s="149"/>
      <c r="L11" s="149"/>
      <c r="M11" s="149"/>
      <c r="N11" s="74"/>
      <c r="O11" s="150"/>
      <c r="P11" s="131" t="str">
        <f t="shared" si="2"/>
        <v/>
      </c>
      <c r="Q11" s="131" t="str">
        <f t="shared" si="2"/>
        <v/>
      </c>
      <c r="R11" s="131" t="str">
        <f t="shared" si="4"/>
        <v/>
      </c>
      <c r="S11" s="131" t="str">
        <f t="shared" si="4"/>
        <v/>
      </c>
      <c r="T11" s="131" t="str">
        <f t="shared" si="4"/>
        <v/>
      </c>
      <c r="U11" s="131" t="str">
        <f t="shared" si="4"/>
        <v/>
      </c>
      <c r="V11" s="131" t="str">
        <f t="shared" si="4"/>
        <v/>
      </c>
      <c r="W11" s="131" t="str">
        <f t="shared" si="4"/>
        <v/>
      </c>
      <c r="X11" s="131" t="str">
        <f t="shared" si="4"/>
        <v/>
      </c>
      <c r="Y11" s="131" t="str">
        <f t="shared" si="4"/>
        <v/>
      </c>
      <c r="Z11" s="131" t="str">
        <f t="shared" si="4"/>
        <v/>
      </c>
      <c r="AA11" s="131" t="str">
        <f t="shared" si="4"/>
        <v/>
      </c>
      <c r="AB11" s="131" t="str">
        <f t="shared" si="4"/>
        <v/>
      </c>
      <c r="AC11" s="131" t="str">
        <f t="shared" si="4"/>
        <v/>
      </c>
      <c r="AD11" s="131" t="str">
        <f t="shared" si="4"/>
        <v/>
      </c>
      <c r="AE11" s="131" t="str">
        <f t="shared" si="4"/>
        <v/>
      </c>
      <c r="AF11" s="131" t="str">
        <f t="shared" si="4"/>
        <v/>
      </c>
      <c r="AG11" s="131" t="str">
        <f t="shared" si="4"/>
        <v/>
      </c>
      <c r="AH11" s="131" t="str">
        <f t="shared" si="4"/>
        <v/>
      </c>
      <c r="AI11" s="131" t="str">
        <f t="shared" si="4"/>
        <v/>
      </c>
      <c r="AJ11" s="131" t="str">
        <f t="shared" si="4"/>
        <v/>
      </c>
      <c r="AK11" s="131" t="str">
        <f t="shared" si="4"/>
        <v/>
      </c>
      <c r="AL11" s="131" t="str">
        <f t="shared" si="4"/>
        <v/>
      </c>
      <c r="AM11" s="131" t="str">
        <f t="shared" si="4"/>
        <v/>
      </c>
      <c r="AN11" s="131" t="str">
        <f t="shared" si="4"/>
        <v/>
      </c>
    </row>
    <row r="12" spans="2:40">
      <c r="B12" s="79">
        <v>5</v>
      </c>
      <c r="C12" s="79"/>
      <c r="D12" s="145" t="str">
        <f t="shared" si="1"/>
        <v/>
      </c>
      <c r="E12" s="74"/>
      <c r="F12" s="145" t="str">
        <f t="shared" si="5"/>
        <v/>
      </c>
      <c r="G12" s="79"/>
      <c r="H12" s="145" t="str">
        <f t="shared" si="0"/>
        <v/>
      </c>
      <c r="I12" s="74"/>
      <c r="J12" s="75"/>
      <c r="K12" s="149"/>
      <c r="L12" s="149"/>
      <c r="M12" s="149"/>
      <c r="N12" s="74"/>
      <c r="O12" s="150"/>
      <c r="P12" s="131" t="str">
        <f t="shared" si="2"/>
        <v/>
      </c>
      <c r="Q12" s="131" t="str">
        <f t="shared" si="2"/>
        <v/>
      </c>
      <c r="R12" s="131" t="str">
        <f t="shared" si="4"/>
        <v/>
      </c>
      <c r="S12" s="131" t="str">
        <f t="shared" si="4"/>
        <v/>
      </c>
      <c r="T12" s="131" t="str">
        <f t="shared" si="4"/>
        <v/>
      </c>
      <c r="U12" s="131" t="str">
        <f t="shared" si="4"/>
        <v/>
      </c>
      <c r="V12" s="131" t="str">
        <f t="shared" si="4"/>
        <v/>
      </c>
      <c r="W12" s="131" t="str">
        <f t="shared" si="4"/>
        <v/>
      </c>
      <c r="X12" s="131" t="str">
        <f t="shared" si="4"/>
        <v/>
      </c>
      <c r="Y12" s="131" t="str">
        <f t="shared" si="4"/>
        <v/>
      </c>
      <c r="Z12" s="131" t="str">
        <f t="shared" si="4"/>
        <v/>
      </c>
      <c r="AA12" s="131" t="str">
        <f t="shared" si="4"/>
        <v/>
      </c>
      <c r="AB12" s="131" t="str">
        <f t="shared" si="4"/>
        <v/>
      </c>
      <c r="AC12" s="131" t="str">
        <f t="shared" si="4"/>
        <v/>
      </c>
      <c r="AD12" s="131" t="str">
        <f t="shared" si="4"/>
        <v/>
      </c>
      <c r="AE12" s="131" t="str">
        <f t="shared" si="4"/>
        <v/>
      </c>
      <c r="AF12" s="131" t="str">
        <f t="shared" si="4"/>
        <v/>
      </c>
      <c r="AG12" s="131" t="str">
        <f t="shared" si="4"/>
        <v/>
      </c>
      <c r="AH12" s="131" t="str">
        <f t="shared" si="4"/>
        <v/>
      </c>
      <c r="AI12" s="131" t="str">
        <f t="shared" si="4"/>
        <v/>
      </c>
      <c r="AJ12" s="131" t="str">
        <f t="shared" si="4"/>
        <v/>
      </c>
      <c r="AK12" s="131" t="str">
        <f t="shared" si="4"/>
        <v/>
      </c>
      <c r="AL12" s="131" t="str">
        <f t="shared" si="4"/>
        <v/>
      </c>
      <c r="AM12" s="131" t="str">
        <f t="shared" si="4"/>
        <v/>
      </c>
      <c r="AN12" s="131" t="str">
        <f t="shared" si="4"/>
        <v/>
      </c>
    </row>
    <row r="13" spans="2:40">
      <c r="B13" s="79">
        <v>6</v>
      </c>
      <c r="C13" s="79"/>
      <c r="D13" s="145" t="str">
        <f t="shared" si="1"/>
        <v/>
      </c>
      <c r="E13" s="74"/>
      <c r="F13" s="145" t="str">
        <f t="shared" si="5"/>
        <v/>
      </c>
      <c r="G13" s="79"/>
      <c r="H13" s="145" t="str">
        <f t="shared" si="0"/>
        <v/>
      </c>
      <c r="I13" s="74"/>
      <c r="J13" s="75"/>
      <c r="K13" s="149"/>
      <c r="L13" s="149"/>
      <c r="M13" s="149"/>
      <c r="N13" s="74"/>
      <c r="O13" s="150"/>
      <c r="P13" s="131" t="str">
        <f t="shared" si="2"/>
        <v/>
      </c>
      <c r="Q13" s="131" t="str">
        <f t="shared" si="2"/>
        <v/>
      </c>
      <c r="R13" s="131" t="str">
        <f t="shared" si="4"/>
        <v/>
      </c>
      <c r="S13" s="131" t="str">
        <f t="shared" si="4"/>
        <v/>
      </c>
      <c r="T13" s="131" t="str">
        <f t="shared" si="4"/>
        <v/>
      </c>
      <c r="U13" s="131" t="str">
        <f t="shared" si="4"/>
        <v/>
      </c>
      <c r="V13" s="131" t="str">
        <f t="shared" si="4"/>
        <v/>
      </c>
      <c r="W13" s="131" t="str">
        <f t="shared" si="4"/>
        <v/>
      </c>
      <c r="X13" s="131" t="str">
        <f t="shared" si="4"/>
        <v/>
      </c>
      <c r="Y13" s="131" t="str">
        <f t="shared" si="4"/>
        <v/>
      </c>
      <c r="Z13" s="131" t="str">
        <f t="shared" si="4"/>
        <v/>
      </c>
      <c r="AA13" s="131" t="str">
        <f t="shared" si="4"/>
        <v/>
      </c>
      <c r="AB13" s="131" t="str">
        <f t="shared" si="4"/>
        <v/>
      </c>
      <c r="AC13" s="131" t="str">
        <f t="shared" si="4"/>
        <v/>
      </c>
      <c r="AD13" s="131" t="str">
        <f t="shared" si="4"/>
        <v/>
      </c>
      <c r="AE13" s="131" t="str">
        <f t="shared" si="4"/>
        <v/>
      </c>
      <c r="AF13" s="131" t="str">
        <f t="shared" si="4"/>
        <v/>
      </c>
      <c r="AG13" s="131" t="str">
        <f t="shared" si="4"/>
        <v/>
      </c>
      <c r="AH13" s="131" t="str">
        <f t="shared" si="4"/>
        <v/>
      </c>
      <c r="AI13" s="131" t="str">
        <f t="shared" si="4"/>
        <v/>
      </c>
      <c r="AJ13" s="131" t="str">
        <f t="shared" si="4"/>
        <v/>
      </c>
      <c r="AK13" s="131" t="str">
        <f t="shared" si="4"/>
        <v/>
      </c>
      <c r="AL13" s="131" t="str">
        <f t="shared" si="4"/>
        <v/>
      </c>
      <c r="AM13" s="131" t="str">
        <f t="shared" si="4"/>
        <v/>
      </c>
      <c r="AN13" s="131" t="str">
        <f t="shared" si="4"/>
        <v/>
      </c>
    </row>
    <row r="14" spans="2:40">
      <c r="B14" s="79">
        <v>7</v>
      </c>
      <c r="C14" s="79"/>
      <c r="D14" s="145" t="str">
        <f t="shared" si="1"/>
        <v/>
      </c>
      <c r="E14" s="74"/>
      <c r="F14" s="145" t="str">
        <f t="shared" si="5"/>
        <v/>
      </c>
      <c r="G14" s="79"/>
      <c r="H14" s="145" t="str">
        <f t="shared" si="0"/>
        <v/>
      </c>
      <c r="I14" s="74"/>
      <c r="J14" s="75"/>
      <c r="K14" s="149"/>
      <c r="L14" s="149"/>
      <c r="M14" s="77"/>
      <c r="N14" s="74"/>
      <c r="O14" s="150"/>
      <c r="P14" s="131" t="str">
        <f t="shared" si="2"/>
        <v/>
      </c>
      <c r="Q14" s="131" t="str">
        <f t="shared" si="2"/>
        <v/>
      </c>
      <c r="R14" s="131" t="str">
        <f t="shared" si="4"/>
        <v/>
      </c>
      <c r="S14" s="131" t="str">
        <f t="shared" si="4"/>
        <v/>
      </c>
      <c r="T14" s="131" t="str">
        <f t="shared" si="4"/>
        <v/>
      </c>
      <c r="U14" s="131" t="str">
        <f t="shared" si="4"/>
        <v/>
      </c>
      <c r="V14" s="131" t="str">
        <f t="shared" si="4"/>
        <v/>
      </c>
      <c r="W14" s="131" t="str">
        <f t="shared" si="4"/>
        <v/>
      </c>
      <c r="X14" s="131" t="str">
        <f t="shared" si="4"/>
        <v/>
      </c>
      <c r="Y14" s="131" t="str">
        <f t="shared" si="4"/>
        <v/>
      </c>
      <c r="Z14" s="131" t="str">
        <f t="shared" si="4"/>
        <v/>
      </c>
      <c r="AA14" s="131" t="str">
        <f t="shared" si="4"/>
        <v/>
      </c>
      <c r="AB14" s="131" t="str">
        <f t="shared" si="4"/>
        <v/>
      </c>
      <c r="AC14" s="131" t="str">
        <f t="shared" si="4"/>
        <v/>
      </c>
      <c r="AD14" s="131" t="str">
        <f t="shared" si="4"/>
        <v/>
      </c>
      <c r="AE14" s="131" t="str">
        <f t="shared" si="4"/>
        <v/>
      </c>
      <c r="AF14" s="131" t="str">
        <f t="shared" si="4"/>
        <v/>
      </c>
      <c r="AG14" s="131" t="str">
        <f t="shared" si="4"/>
        <v/>
      </c>
      <c r="AH14" s="131" t="str">
        <f t="shared" si="4"/>
        <v/>
      </c>
      <c r="AI14" s="131" t="str">
        <f t="shared" si="4"/>
        <v/>
      </c>
      <c r="AJ14" s="131" t="str">
        <f t="shared" si="4"/>
        <v/>
      </c>
      <c r="AK14" s="131" t="str">
        <f t="shared" si="4"/>
        <v/>
      </c>
      <c r="AL14" s="131" t="str">
        <f t="shared" si="4"/>
        <v/>
      </c>
      <c r="AM14" s="131" t="str">
        <f t="shared" si="4"/>
        <v/>
      </c>
      <c r="AN14" s="131" t="str">
        <f t="shared" si="4"/>
        <v/>
      </c>
    </row>
    <row r="15" spans="2:40">
      <c r="B15" s="79">
        <v>8</v>
      </c>
      <c r="C15" s="79"/>
      <c r="D15" s="145" t="str">
        <f t="shared" si="1"/>
        <v/>
      </c>
      <c r="E15" s="74"/>
      <c r="F15" s="145" t="str">
        <f t="shared" si="5"/>
        <v/>
      </c>
      <c r="G15" s="79"/>
      <c r="H15" s="145" t="str">
        <f t="shared" si="0"/>
        <v/>
      </c>
      <c r="I15" s="74"/>
      <c r="J15" s="75"/>
      <c r="K15" s="149"/>
      <c r="L15" s="149"/>
      <c r="M15" s="77"/>
      <c r="N15" s="74"/>
      <c r="O15" s="150"/>
      <c r="P15" s="131" t="str">
        <f t="shared" si="2"/>
        <v/>
      </c>
      <c r="Q15" s="131" t="str">
        <f t="shared" si="2"/>
        <v/>
      </c>
      <c r="R15" s="131" t="str">
        <f t="shared" si="4"/>
        <v/>
      </c>
      <c r="S15" s="131" t="str">
        <f t="shared" si="4"/>
        <v/>
      </c>
      <c r="T15" s="131" t="str">
        <f t="shared" si="4"/>
        <v/>
      </c>
      <c r="U15" s="131" t="str">
        <f t="shared" si="4"/>
        <v/>
      </c>
      <c r="V15" s="131" t="str">
        <f t="shared" si="4"/>
        <v/>
      </c>
      <c r="W15" s="131" t="str">
        <f t="shared" si="4"/>
        <v/>
      </c>
      <c r="X15" s="131" t="str">
        <f t="shared" si="4"/>
        <v/>
      </c>
      <c r="Y15" s="131" t="str">
        <f t="shared" si="4"/>
        <v/>
      </c>
      <c r="Z15" s="131" t="str">
        <f t="shared" si="4"/>
        <v/>
      </c>
      <c r="AA15" s="131" t="str">
        <f t="shared" si="4"/>
        <v/>
      </c>
      <c r="AB15" s="131" t="str">
        <f t="shared" si="4"/>
        <v/>
      </c>
      <c r="AC15" s="131" t="str">
        <f t="shared" si="4"/>
        <v/>
      </c>
      <c r="AD15" s="131" t="str">
        <f t="shared" si="4"/>
        <v/>
      </c>
      <c r="AE15" s="131" t="str">
        <f t="shared" si="4"/>
        <v/>
      </c>
      <c r="AF15" s="131" t="str">
        <f t="shared" si="4"/>
        <v/>
      </c>
      <c r="AG15" s="131" t="str">
        <f t="shared" si="4"/>
        <v/>
      </c>
      <c r="AH15" s="131" t="str">
        <f t="shared" si="4"/>
        <v/>
      </c>
      <c r="AI15" s="131" t="str">
        <f t="shared" si="4"/>
        <v/>
      </c>
      <c r="AJ15" s="131" t="str">
        <f t="shared" si="4"/>
        <v/>
      </c>
      <c r="AK15" s="131" t="str">
        <f t="shared" si="4"/>
        <v/>
      </c>
      <c r="AL15" s="131" t="str">
        <f t="shared" si="4"/>
        <v/>
      </c>
      <c r="AM15" s="131" t="str">
        <f t="shared" si="4"/>
        <v/>
      </c>
      <c r="AN15" s="131" t="str">
        <f t="shared" si="4"/>
        <v/>
      </c>
    </row>
    <row r="16" spans="2:40">
      <c r="B16" s="79">
        <v>9</v>
      </c>
      <c r="C16" s="79"/>
      <c r="D16" s="145" t="str">
        <f t="shared" si="1"/>
        <v/>
      </c>
      <c r="E16" s="74"/>
      <c r="F16" s="145" t="str">
        <f t="shared" si="5"/>
        <v/>
      </c>
      <c r="G16" s="79"/>
      <c r="H16" s="145" t="str">
        <f t="shared" si="0"/>
        <v/>
      </c>
      <c r="I16" s="74"/>
      <c r="J16" s="75"/>
      <c r="K16" s="149"/>
      <c r="L16" s="149"/>
      <c r="M16" s="77"/>
      <c r="N16" s="74"/>
      <c r="O16" s="150" t="str">
        <f t="shared" ref="O16:O42" si="7">IFERROR(INDEX(Day_Rate,MATCH(I16,Res_Grade,0)),"")</f>
        <v/>
      </c>
      <c r="P16" s="131" t="str">
        <f t="shared" si="2"/>
        <v/>
      </c>
      <c r="Q16" s="131" t="str">
        <f t="shared" si="2"/>
        <v/>
      </c>
      <c r="R16" s="131" t="str">
        <f t="shared" si="4"/>
        <v/>
      </c>
      <c r="S16" s="131" t="str">
        <f t="shared" si="4"/>
        <v/>
      </c>
      <c r="T16" s="131" t="str">
        <f t="shared" si="4"/>
        <v/>
      </c>
      <c r="U16" s="131" t="str">
        <f t="shared" si="4"/>
        <v/>
      </c>
      <c r="V16" s="131" t="str">
        <f t="shared" si="4"/>
        <v/>
      </c>
      <c r="W16" s="131" t="str">
        <f t="shared" si="4"/>
        <v/>
      </c>
      <c r="X16" s="131" t="str">
        <f t="shared" si="4"/>
        <v/>
      </c>
      <c r="Y16" s="131" t="str">
        <f t="shared" si="4"/>
        <v/>
      </c>
      <c r="Z16" s="131" t="str">
        <f t="shared" si="4"/>
        <v/>
      </c>
      <c r="AA16" s="131" t="str">
        <f t="shared" si="4"/>
        <v/>
      </c>
      <c r="AB16" s="131" t="str">
        <f t="shared" si="4"/>
        <v/>
      </c>
      <c r="AC16" s="131" t="str">
        <f t="shared" si="4"/>
        <v/>
      </c>
      <c r="AD16" s="131" t="str">
        <f t="shared" si="4"/>
        <v/>
      </c>
      <c r="AE16" s="131" t="str">
        <f t="shared" si="4"/>
        <v/>
      </c>
      <c r="AF16" s="131" t="str">
        <f t="shared" si="4"/>
        <v/>
      </c>
      <c r="AG16" s="131" t="str">
        <f t="shared" si="4"/>
        <v/>
      </c>
      <c r="AH16" s="131" t="str">
        <f t="shared" si="4"/>
        <v/>
      </c>
      <c r="AI16" s="131" t="str">
        <f t="shared" si="4"/>
        <v/>
      </c>
      <c r="AJ16" s="131" t="str">
        <f t="shared" si="4"/>
        <v/>
      </c>
      <c r="AK16" s="131" t="str">
        <f t="shared" si="4"/>
        <v/>
      </c>
      <c r="AL16" s="131" t="str">
        <f t="shared" si="4"/>
        <v/>
      </c>
      <c r="AM16" s="131" t="str">
        <f t="shared" si="4"/>
        <v/>
      </c>
      <c r="AN16" s="131" t="str">
        <f t="shared" si="4"/>
        <v/>
      </c>
    </row>
    <row r="17" spans="2:40">
      <c r="B17" s="79">
        <v>10</v>
      </c>
      <c r="C17" s="79"/>
      <c r="D17" s="145" t="str">
        <f t="shared" si="1"/>
        <v/>
      </c>
      <c r="E17" s="74"/>
      <c r="F17" s="145" t="str">
        <f t="shared" si="5"/>
        <v/>
      </c>
      <c r="G17" s="79"/>
      <c r="H17" s="145" t="str">
        <f t="shared" si="0"/>
        <v/>
      </c>
      <c r="I17" s="74"/>
      <c r="J17" s="75"/>
      <c r="K17" s="149"/>
      <c r="L17" s="149"/>
      <c r="M17" s="77"/>
      <c r="N17" s="74"/>
      <c r="O17" s="150" t="str">
        <f t="shared" si="7"/>
        <v/>
      </c>
      <c r="P17" s="131" t="str">
        <f t="shared" si="2"/>
        <v/>
      </c>
      <c r="Q17" s="131" t="str">
        <f t="shared" si="2"/>
        <v/>
      </c>
      <c r="R17" s="131" t="str">
        <f t="shared" si="4"/>
        <v/>
      </c>
      <c r="S17" s="131" t="str">
        <f t="shared" si="4"/>
        <v/>
      </c>
      <c r="T17" s="131" t="str">
        <f t="shared" si="4"/>
        <v/>
      </c>
      <c r="U17" s="131" t="str">
        <f t="shared" si="4"/>
        <v/>
      </c>
      <c r="V17" s="131" t="str">
        <f t="shared" si="4"/>
        <v/>
      </c>
      <c r="W17" s="131" t="str">
        <f t="shared" si="4"/>
        <v/>
      </c>
      <c r="X17" s="131" t="str">
        <f t="shared" si="4"/>
        <v/>
      </c>
      <c r="Y17" s="131" t="str">
        <f t="shared" si="4"/>
        <v/>
      </c>
      <c r="Z17" s="131" t="str">
        <f t="shared" si="4"/>
        <v/>
      </c>
      <c r="AA17" s="131" t="str">
        <f t="shared" si="4"/>
        <v/>
      </c>
      <c r="AB17" s="131" t="str">
        <f t="shared" si="4"/>
        <v/>
      </c>
      <c r="AC17" s="131" t="str">
        <f t="shared" si="4"/>
        <v/>
      </c>
      <c r="AD17" s="131" t="str">
        <f t="shared" si="4"/>
        <v/>
      </c>
      <c r="AE17" s="131" t="str">
        <f t="shared" si="4"/>
        <v/>
      </c>
      <c r="AF17" s="131" t="str">
        <f t="shared" si="4"/>
        <v/>
      </c>
      <c r="AG17" s="131" t="str">
        <f t="shared" si="4"/>
        <v/>
      </c>
      <c r="AH17" s="131" t="str">
        <f t="shared" si="4"/>
        <v/>
      </c>
      <c r="AI17" s="131" t="str">
        <f t="shared" si="4"/>
        <v/>
      </c>
      <c r="AJ17" s="131" t="str">
        <f t="shared" si="4"/>
        <v/>
      </c>
      <c r="AK17" s="131" t="str">
        <f t="shared" si="4"/>
        <v/>
      </c>
      <c r="AL17" s="131" t="str">
        <f t="shared" si="4"/>
        <v/>
      </c>
      <c r="AM17" s="131" t="str">
        <f t="shared" si="4"/>
        <v/>
      </c>
      <c r="AN17" s="131" t="str">
        <f t="shared" si="4"/>
        <v/>
      </c>
    </row>
    <row r="18" spans="2:40">
      <c r="B18" s="79">
        <v>11</v>
      </c>
      <c r="C18" s="79"/>
      <c r="D18" s="145" t="str">
        <f t="shared" si="1"/>
        <v/>
      </c>
      <c r="E18" s="74"/>
      <c r="F18" s="145" t="str">
        <f t="shared" si="5"/>
        <v/>
      </c>
      <c r="G18" s="79"/>
      <c r="H18" s="145" t="str">
        <f t="shared" si="0"/>
        <v/>
      </c>
      <c r="I18" s="74"/>
      <c r="J18" s="75"/>
      <c r="K18" s="149"/>
      <c r="L18" s="149"/>
      <c r="M18" s="77"/>
      <c r="N18" s="74"/>
      <c r="O18" s="150" t="str">
        <f t="shared" si="7"/>
        <v/>
      </c>
      <c r="P18" s="131" t="str">
        <f t="shared" si="2"/>
        <v/>
      </c>
      <c r="Q18" s="131" t="str">
        <f t="shared" si="2"/>
        <v/>
      </c>
      <c r="R18" s="131" t="str">
        <f t="shared" si="4"/>
        <v/>
      </c>
      <c r="S18" s="131" t="str">
        <f t="shared" si="4"/>
        <v/>
      </c>
      <c r="T18" s="131" t="str">
        <f t="shared" si="4"/>
        <v/>
      </c>
      <c r="U18" s="131" t="str">
        <f t="shared" si="4"/>
        <v/>
      </c>
      <c r="V18" s="131" t="str">
        <f t="shared" si="4"/>
        <v/>
      </c>
      <c r="W18" s="131" t="str">
        <f t="shared" si="4"/>
        <v/>
      </c>
      <c r="X18" s="131" t="str">
        <f t="shared" si="4"/>
        <v/>
      </c>
      <c r="Y18" s="131" t="str">
        <f t="shared" si="4"/>
        <v/>
      </c>
      <c r="Z18" s="131" t="str">
        <f t="shared" si="4"/>
        <v/>
      </c>
      <c r="AA18" s="131" t="str">
        <f t="shared" si="4"/>
        <v/>
      </c>
      <c r="AB18" s="131" t="str">
        <f t="shared" si="4"/>
        <v/>
      </c>
      <c r="AC18" s="131" t="str">
        <f t="shared" si="4"/>
        <v/>
      </c>
      <c r="AD18" s="131" t="str">
        <f t="shared" si="4"/>
        <v/>
      </c>
      <c r="AE18" s="131" t="str">
        <f t="shared" si="4"/>
        <v/>
      </c>
      <c r="AF18" s="131" t="str">
        <f t="shared" si="4"/>
        <v/>
      </c>
      <c r="AG18" s="131" t="str">
        <f t="shared" si="4"/>
        <v/>
      </c>
      <c r="AH18" s="131" t="str">
        <f t="shared" si="4"/>
        <v/>
      </c>
      <c r="AI18" s="131" t="str">
        <f t="shared" si="4"/>
        <v/>
      </c>
      <c r="AJ18" s="131" t="str">
        <f t="shared" si="4"/>
        <v/>
      </c>
      <c r="AK18" s="131" t="str">
        <f t="shared" si="4"/>
        <v/>
      </c>
      <c r="AL18" s="131" t="str">
        <f t="shared" si="4"/>
        <v/>
      </c>
      <c r="AM18" s="131" t="str">
        <f t="shared" si="4"/>
        <v/>
      </c>
      <c r="AN18" s="131" t="str">
        <f t="shared" si="4"/>
        <v/>
      </c>
    </row>
    <row r="19" spans="2:40">
      <c r="B19" s="79">
        <v>12</v>
      </c>
      <c r="C19" s="79"/>
      <c r="D19" s="145" t="str">
        <f t="shared" si="1"/>
        <v/>
      </c>
      <c r="E19" s="74"/>
      <c r="F19" s="145" t="str">
        <f t="shared" si="5"/>
        <v/>
      </c>
      <c r="G19" s="79"/>
      <c r="H19" s="145" t="str">
        <f t="shared" si="0"/>
        <v/>
      </c>
      <c r="I19" s="74"/>
      <c r="J19" s="75"/>
      <c r="K19" s="149"/>
      <c r="L19" s="149"/>
      <c r="M19" s="77"/>
      <c r="N19" s="74"/>
      <c r="O19" s="150" t="str">
        <f t="shared" si="7"/>
        <v/>
      </c>
      <c r="P19" s="131" t="str">
        <f t="shared" si="2"/>
        <v/>
      </c>
      <c r="Q19" s="131" t="str">
        <f t="shared" si="2"/>
        <v/>
      </c>
      <c r="R19" s="131" t="str">
        <f t="shared" si="4"/>
        <v/>
      </c>
      <c r="S19" s="131" t="str">
        <f t="shared" si="4"/>
        <v/>
      </c>
      <c r="T19" s="131" t="str">
        <f t="shared" si="4"/>
        <v/>
      </c>
      <c r="U19" s="131" t="str">
        <f t="shared" si="4"/>
        <v/>
      </c>
      <c r="V19" s="131" t="str">
        <f t="shared" si="4"/>
        <v/>
      </c>
      <c r="W19" s="131" t="str">
        <f t="shared" si="4"/>
        <v/>
      </c>
      <c r="X19" s="131" t="str">
        <f t="shared" si="4"/>
        <v/>
      </c>
      <c r="Y19" s="131" t="str">
        <f t="shared" si="4"/>
        <v/>
      </c>
      <c r="Z19" s="131" t="str">
        <f t="shared" si="4"/>
        <v/>
      </c>
      <c r="AA19" s="131" t="str">
        <f t="shared" si="4"/>
        <v/>
      </c>
      <c r="AB19" s="131" t="str">
        <f t="shared" si="4"/>
        <v/>
      </c>
      <c r="AC19" s="131" t="str">
        <f t="shared" si="4"/>
        <v/>
      </c>
      <c r="AD19" s="131" t="str">
        <f t="shared" si="4"/>
        <v/>
      </c>
      <c r="AE19" s="131" t="str">
        <f t="shared" si="4"/>
        <v/>
      </c>
      <c r="AF19" s="131" t="str">
        <f t="shared" si="4"/>
        <v/>
      </c>
      <c r="AG19" s="131" t="str">
        <f t="shared" si="4"/>
        <v/>
      </c>
      <c r="AH19" s="131" t="str">
        <f t="shared" si="4"/>
        <v/>
      </c>
      <c r="AI19" s="131" t="str">
        <f t="shared" si="4"/>
        <v/>
      </c>
      <c r="AJ19" s="131" t="str">
        <f t="shared" si="4"/>
        <v/>
      </c>
      <c r="AK19" s="131" t="str">
        <f t="shared" si="4"/>
        <v/>
      </c>
      <c r="AL19" s="131" t="str">
        <f t="shared" si="4"/>
        <v/>
      </c>
      <c r="AM19" s="131" t="str">
        <f t="shared" si="4"/>
        <v/>
      </c>
      <c r="AN19" s="131" t="str">
        <f t="shared" si="4"/>
        <v/>
      </c>
    </row>
    <row r="20" spans="2:40">
      <c r="B20" s="79">
        <v>13</v>
      </c>
      <c r="C20" s="79"/>
      <c r="D20" s="145" t="str">
        <f t="shared" si="1"/>
        <v/>
      </c>
      <c r="E20" s="74"/>
      <c r="F20" s="145" t="str">
        <f t="shared" si="5"/>
        <v/>
      </c>
      <c r="G20" s="79"/>
      <c r="H20" s="145" t="str">
        <f t="shared" si="0"/>
        <v/>
      </c>
      <c r="I20" s="74"/>
      <c r="J20" s="75"/>
      <c r="K20" s="149"/>
      <c r="L20" s="149"/>
      <c r="M20" s="77"/>
      <c r="N20" s="74"/>
      <c r="O20" s="150" t="str">
        <f t="shared" si="7"/>
        <v/>
      </c>
      <c r="P20" s="131" t="str">
        <f t="shared" si="2"/>
        <v/>
      </c>
      <c r="Q20" s="131" t="str">
        <f t="shared" si="2"/>
        <v/>
      </c>
      <c r="R20" s="131" t="str">
        <f t="shared" si="4"/>
        <v/>
      </c>
      <c r="S20" s="131" t="str">
        <f t="shared" si="4"/>
        <v/>
      </c>
      <c r="T20" s="131" t="str">
        <f t="shared" si="4"/>
        <v/>
      </c>
      <c r="U20" s="131" t="str">
        <f t="shared" si="4"/>
        <v/>
      </c>
      <c r="V20" s="131" t="str">
        <f t="shared" si="4"/>
        <v/>
      </c>
      <c r="W20" s="131" t="str">
        <f t="shared" si="4"/>
        <v/>
      </c>
      <c r="X20" s="131" t="str">
        <f t="shared" si="4"/>
        <v/>
      </c>
      <c r="Y20" s="131" t="str">
        <f t="shared" si="4"/>
        <v/>
      </c>
      <c r="Z20" s="131" t="str">
        <f t="shared" si="4"/>
        <v/>
      </c>
      <c r="AA20" s="131" t="str">
        <f t="shared" si="4"/>
        <v/>
      </c>
      <c r="AB20" s="131" t="str">
        <f t="shared" si="4"/>
        <v/>
      </c>
      <c r="AC20" s="131" t="str">
        <f t="shared" si="4"/>
        <v/>
      </c>
      <c r="AD20" s="131" t="str">
        <f t="shared" si="4"/>
        <v/>
      </c>
      <c r="AE20" s="131" t="str">
        <f t="shared" si="4"/>
        <v/>
      </c>
      <c r="AF20" s="131" t="str">
        <f t="shared" si="4"/>
        <v/>
      </c>
      <c r="AG20" s="131" t="str">
        <f t="shared" si="4"/>
        <v/>
      </c>
      <c r="AH20" s="131" t="str">
        <f t="shared" si="4"/>
        <v/>
      </c>
      <c r="AI20" s="131" t="str">
        <f t="shared" ref="R20:AN31" si="8">IFERROR(VLOOKUP(AI$7, $K20:$O20, 5, FALSE), "")</f>
        <v/>
      </c>
      <c r="AJ20" s="131" t="str">
        <f t="shared" si="8"/>
        <v/>
      </c>
      <c r="AK20" s="131" t="str">
        <f t="shared" si="8"/>
        <v/>
      </c>
      <c r="AL20" s="131" t="str">
        <f t="shared" si="8"/>
        <v/>
      </c>
      <c r="AM20" s="131" t="str">
        <f t="shared" si="8"/>
        <v/>
      </c>
      <c r="AN20" s="131" t="str">
        <f t="shared" si="8"/>
        <v/>
      </c>
    </row>
    <row r="21" spans="2:40">
      <c r="B21" s="79">
        <v>14</v>
      </c>
      <c r="C21" s="79"/>
      <c r="D21" s="145" t="str">
        <f t="shared" si="1"/>
        <v/>
      </c>
      <c r="E21" s="74"/>
      <c r="F21" s="145" t="str">
        <f t="shared" si="5"/>
        <v/>
      </c>
      <c r="G21" s="79"/>
      <c r="H21" s="145" t="str">
        <f t="shared" si="0"/>
        <v/>
      </c>
      <c r="I21" s="74"/>
      <c r="J21" s="75"/>
      <c r="K21" s="149"/>
      <c r="L21" s="149"/>
      <c r="M21" s="77"/>
      <c r="N21" s="74"/>
      <c r="O21" s="150" t="str">
        <f t="shared" si="7"/>
        <v/>
      </c>
      <c r="P21" s="131" t="str">
        <f t="shared" si="2"/>
        <v/>
      </c>
      <c r="Q21" s="131" t="str">
        <f t="shared" si="2"/>
        <v/>
      </c>
      <c r="R21" s="131" t="str">
        <f t="shared" si="8"/>
        <v/>
      </c>
      <c r="S21" s="131" t="str">
        <f t="shared" si="8"/>
        <v/>
      </c>
      <c r="T21" s="131" t="str">
        <f t="shared" si="8"/>
        <v/>
      </c>
      <c r="U21" s="131" t="str">
        <f t="shared" si="8"/>
        <v/>
      </c>
      <c r="V21" s="131" t="str">
        <f t="shared" si="8"/>
        <v/>
      </c>
      <c r="W21" s="131" t="str">
        <f t="shared" si="8"/>
        <v/>
      </c>
      <c r="X21" s="131" t="str">
        <f t="shared" si="8"/>
        <v/>
      </c>
      <c r="Y21" s="131" t="str">
        <f t="shared" si="8"/>
        <v/>
      </c>
      <c r="Z21" s="131" t="str">
        <f t="shared" si="8"/>
        <v/>
      </c>
      <c r="AA21" s="131" t="str">
        <f t="shared" si="8"/>
        <v/>
      </c>
      <c r="AB21" s="131" t="str">
        <f t="shared" si="8"/>
        <v/>
      </c>
      <c r="AC21" s="131" t="str">
        <f t="shared" si="8"/>
        <v/>
      </c>
      <c r="AD21" s="131" t="str">
        <f t="shared" si="8"/>
        <v/>
      </c>
      <c r="AE21" s="131" t="str">
        <f t="shared" si="8"/>
        <v/>
      </c>
      <c r="AF21" s="131" t="str">
        <f t="shared" si="8"/>
        <v/>
      </c>
      <c r="AG21" s="131" t="str">
        <f t="shared" si="8"/>
        <v/>
      </c>
      <c r="AH21" s="131" t="str">
        <f t="shared" si="8"/>
        <v/>
      </c>
      <c r="AI21" s="131" t="str">
        <f t="shared" si="8"/>
        <v/>
      </c>
      <c r="AJ21" s="131" t="str">
        <f t="shared" si="8"/>
        <v/>
      </c>
      <c r="AK21" s="131" t="str">
        <f t="shared" si="8"/>
        <v/>
      </c>
      <c r="AL21" s="131" t="str">
        <f t="shared" si="8"/>
        <v/>
      </c>
      <c r="AM21" s="131" t="str">
        <f t="shared" si="8"/>
        <v/>
      </c>
      <c r="AN21" s="131" t="str">
        <f t="shared" si="8"/>
        <v/>
      </c>
    </row>
    <row r="22" spans="2:40">
      <c r="B22" s="79">
        <v>15</v>
      </c>
      <c r="C22" s="79"/>
      <c r="D22" s="145" t="str">
        <f t="shared" si="1"/>
        <v/>
      </c>
      <c r="E22" s="74"/>
      <c r="F22" s="145" t="str">
        <f t="shared" si="5"/>
        <v/>
      </c>
      <c r="G22" s="79"/>
      <c r="H22" s="145" t="str">
        <f t="shared" si="0"/>
        <v/>
      </c>
      <c r="I22" s="74"/>
      <c r="J22" s="75"/>
      <c r="K22" s="149"/>
      <c r="L22" s="149"/>
      <c r="M22" s="77"/>
      <c r="N22" s="74"/>
      <c r="O22" s="150" t="str">
        <f t="shared" si="7"/>
        <v/>
      </c>
      <c r="P22" s="131" t="str">
        <f t="shared" si="2"/>
        <v/>
      </c>
      <c r="Q22" s="131" t="str">
        <f t="shared" si="2"/>
        <v/>
      </c>
      <c r="R22" s="131" t="str">
        <f t="shared" si="8"/>
        <v/>
      </c>
      <c r="S22" s="131" t="str">
        <f t="shared" si="8"/>
        <v/>
      </c>
      <c r="T22" s="131" t="str">
        <f t="shared" si="8"/>
        <v/>
      </c>
      <c r="U22" s="131" t="str">
        <f t="shared" si="8"/>
        <v/>
      </c>
      <c r="V22" s="131" t="str">
        <f t="shared" si="8"/>
        <v/>
      </c>
      <c r="W22" s="131" t="str">
        <f t="shared" si="8"/>
        <v/>
      </c>
      <c r="X22" s="131" t="str">
        <f t="shared" si="8"/>
        <v/>
      </c>
      <c r="Y22" s="131" t="str">
        <f t="shared" si="8"/>
        <v/>
      </c>
      <c r="Z22" s="131" t="str">
        <f t="shared" si="8"/>
        <v/>
      </c>
      <c r="AA22" s="131" t="str">
        <f t="shared" si="8"/>
        <v/>
      </c>
      <c r="AB22" s="131" t="str">
        <f t="shared" si="8"/>
        <v/>
      </c>
      <c r="AC22" s="131" t="str">
        <f t="shared" si="8"/>
        <v/>
      </c>
      <c r="AD22" s="131" t="str">
        <f t="shared" si="8"/>
        <v/>
      </c>
      <c r="AE22" s="131" t="str">
        <f t="shared" si="8"/>
        <v/>
      </c>
      <c r="AF22" s="131" t="str">
        <f t="shared" si="8"/>
        <v/>
      </c>
      <c r="AG22" s="131" t="str">
        <f t="shared" si="8"/>
        <v/>
      </c>
      <c r="AH22" s="131" t="str">
        <f t="shared" si="8"/>
        <v/>
      </c>
      <c r="AI22" s="131" t="str">
        <f t="shared" si="8"/>
        <v/>
      </c>
      <c r="AJ22" s="131" t="str">
        <f t="shared" si="8"/>
        <v/>
      </c>
      <c r="AK22" s="131" t="str">
        <f t="shared" si="8"/>
        <v/>
      </c>
      <c r="AL22" s="131" t="str">
        <f t="shared" si="8"/>
        <v/>
      </c>
      <c r="AM22" s="131" t="str">
        <f t="shared" si="8"/>
        <v/>
      </c>
      <c r="AN22" s="131" t="str">
        <f t="shared" si="8"/>
        <v/>
      </c>
    </row>
    <row r="23" spans="2:40">
      <c r="B23" s="79">
        <v>16</v>
      </c>
      <c r="C23" s="79"/>
      <c r="D23" s="145" t="str">
        <f t="shared" si="1"/>
        <v/>
      </c>
      <c r="E23" s="74"/>
      <c r="F23" s="145" t="str">
        <f t="shared" si="5"/>
        <v/>
      </c>
      <c r="G23" s="79"/>
      <c r="H23" s="145" t="str">
        <f t="shared" si="0"/>
        <v/>
      </c>
      <c r="I23" s="74"/>
      <c r="J23" s="75"/>
      <c r="K23" s="149"/>
      <c r="L23" s="149"/>
      <c r="M23" s="77"/>
      <c r="N23" s="74"/>
      <c r="O23" s="150" t="str">
        <f t="shared" si="7"/>
        <v/>
      </c>
      <c r="P23" s="131" t="str">
        <f t="shared" si="2"/>
        <v/>
      </c>
      <c r="Q23" s="131" t="str">
        <f t="shared" si="2"/>
        <v/>
      </c>
      <c r="R23" s="131" t="str">
        <f t="shared" si="8"/>
        <v/>
      </c>
      <c r="S23" s="131" t="str">
        <f t="shared" si="8"/>
        <v/>
      </c>
      <c r="T23" s="131" t="str">
        <f t="shared" si="8"/>
        <v/>
      </c>
      <c r="U23" s="131" t="str">
        <f t="shared" si="8"/>
        <v/>
      </c>
      <c r="V23" s="131" t="str">
        <f t="shared" si="8"/>
        <v/>
      </c>
      <c r="W23" s="131" t="str">
        <f t="shared" si="8"/>
        <v/>
      </c>
      <c r="X23" s="131" t="str">
        <f t="shared" si="8"/>
        <v/>
      </c>
      <c r="Y23" s="131" t="str">
        <f t="shared" si="8"/>
        <v/>
      </c>
      <c r="Z23" s="131" t="str">
        <f t="shared" si="8"/>
        <v/>
      </c>
      <c r="AA23" s="131" t="str">
        <f t="shared" si="8"/>
        <v/>
      </c>
      <c r="AB23" s="131" t="str">
        <f t="shared" si="8"/>
        <v/>
      </c>
      <c r="AC23" s="131" t="str">
        <f t="shared" si="8"/>
        <v/>
      </c>
      <c r="AD23" s="131" t="str">
        <f t="shared" si="8"/>
        <v/>
      </c>
      <c r="AE23" s="131" t="str">
        <f t="shared" si="8"/>
        <v/>
      </c>
      <c r="AF23" s="131" t="str">
        <f t="shared" si="8"/>
        <v/>
      </c>
      <c r="AG23" s="131" t="str">
        <f t="shared" si="8"/>
        <v/>
      </c>
      <c r="AH23" s="131" t="str">
        <f t="shared" si="8"/>
        <v/>
      </c>
      <c r="AI23" s="131" t="str">
        <f t="shared" si="8"/>
        <v/>
      </c>
      <c r="AJ23" s="131" t="str">
        <f t="shared" si="8"/>
        <v/>
      </c>
      <c r="AK23" s="131" t="str">
        <f t="shared" si="8"/>
        <v/>
      </c>
      <c r="AL23" s="131" t="str">
        <f t="shared" si="8"/>
        <v/>
      </c>
      <c r="AM23" s="131" t="str">
        <f t="shared" si="8"/>
        <v/>
      </c>
      <c r="AN23" s="131" t="str">
        <f t="shared" si="8"/>
        <v/>
      </c>
    </row>
    <row r="24" spans="2:40">
      <c r="B24" s="79">
        <v>17</v>
      </c>
      <c r="C24" s="79"/>
      <c r="D24" s="145" t="str">
        <f t="shared" si="1"/>
        <v/>
      </c>
      <c r="E24" s="74"/>
      <c r="F24" s="145" t="str">
        <f t="shared" si="5"/>
        <v/>
      </c>
      <c r="G24" s="79"/>
      <c r="H24" s="145" t="str">
        <f t="shared" si="0"/>
        <v/>
      </c>
      <c r="I24" s="74"/>
      <c r="J24" s="75"/>
      <c r="K24" s="149"/>
      <c r="L24" s="149"/>
      <c r="M24" s="77"/>
      <c r="N24" s="74"/>
      <c r="O24" s="150" t="str">
        <f t="shared" si="7"/>
        <v/>
      </c>
      <c r="P24" s="131" t="str">
        <f t="shared" si="2"/>
        <v/>
      </c>
      <c r="Q24" s="131" t="str">
        <f t="shared" si="2"/>
        <v/>
      </c>
      <c r="R24" s="131" t="str">
        <f t="shared" si="8"/>
        <v/>
      </c>
      <c r="S24" s="131" t="str">
        <f t="shared" si="8"/>
        <v/>
      </c>
      <c r="T24" s="131" t="str">
        <f t="shared" si="8"/>
        <v/>
      </c>
      <c r="U24" s="131" t="str">
        <f t="shared" si="8"/>
        <v/>
      </c>
      <c r="V24" s="131" t="str">
        <f t="shared" si="8"/>
        <v/>
      </c>
      <c r="W24" s="131" t="str">
        <f t="shared" si="8"/>
        <v/>
      </c>
      <c r="X24" s="131" t="str">
        <f t="shared" si="8"/>
        <v/>
      </c>
      <c r="Y24" s="131" t="str">
        <f t="shared" si="8"/>
        <v/>
      </c>
      <c r="Z24" s="131" t="str">
        <f t="shared" si="8"/>
        <v/>
      </c>
      <c r="AA24" s="131" t="str">
        <f t="shared" si="8"/>
        <v/>
      </c>
      <c r="AB24" s="131" t="str">
        <f t="shared" si="8"/>
        <v/>
      </c>
      <c r="AC24" s="131" t="str">
        <f t="shared" si="8"/>
        <v/>
      </c>
      <c r="AD24" s="131" t="str">
        <f t="shared" si="8"/>
        <v/>
      </c>
      <c r="AE24" s="131" t="str">
        <f t="shared" si="8"/>
        <v/>
      </c>
      <c r="AF24" s="131" t="str">
        <f t="shared" si="8"/>
        <v/>
      </c>
      <c r="AG24" s="131" t="str">
        <f t="shared" si="8"/>
        <v/>
      </c>
      <c r="AH24" s="131" t="str">
        <f t="shared" si="8"/>
        <v/>
      </c>
      <c r="AI24" s="131" t="str">
        <f t="shared" si="8"/>
        <v/>
      </c>
      <c r="AJ24" s="131" t="str">
        <f t="shared" si="8"/>
        <v/>
      </c>
      <c r="AK24" s="131" t="str">
        <f t="shared" si="8"/>
        <v/>
      </c>
      <c r="AL24" s="131" t="str">
        <f t="shared" si="8"/>
        <v/>
      </c>
      <c r="AM24" s="131" t="str">
        <f t="shared" si="8"/>
        <v/>
      </c>
      <c r="AN24" s="131" t="str">
        <f t="shared" si="8"/>
        <v/>
      </c>
    </row>
    <row r="25" spans="2:40">
      <c r="B25" s="79">
        <v>18</v>
      </c>
      <c r="C25" s="79"/>
      <c r="D25" s="145" t="str">
        <f t="shared" si="1"/>
        <v/>
      </c>
      <c r="E25" s="74"/>
      <c r="F25" s="145" t="str">
        <f t="shared" si="5"/>
        <v/>
      </c>
      <c r="G25" s="79"/>
      <c r="H25" s="145" t="str">
        <f t="shared" si="0"/>
        <v/>
      </c>
      <c r="I25" s="74"/>
      <c r="J25" s="75"/>
      <c r="K25" s="149"/>
      <c r="L25" s="149"/>
      <c r="M25" s="77"/>
      <c r="N25" s="74"/>
      <c r="O25" s="150" t="str">
        <f t="shared" si="7"/>
        <v/>
      </c>
      <c r="P25" s="131" t="str">
        <f t="shared" si="2"/>
        <v/>
      </c>
      <c r="Q25" s="131" t="str">
        <f t="shared" si="2"/>
        <v/>
      </c>
      <c r="R25" s="131" t="str">
        <f t="shared" si="8"/>
        <v/>
      </c>
      <c r="S25" s="131" t="str">
        <f t="shared" si="8"/>
        <v/>
      </c>
      <c r="T25" s="131" t="str">
        <f t="shared" si="8"/>
        <v/>
      </c>
      <c r="U25" s="131" t="str">
        <f t="shared" si="8"/>
        <v/>
      </c>
      <c r="V25" s="131" t="str">
        <f t="shared" si="8"/>
        <v/>
      </c>
      <c r="W25" s="131" t="str">
        <f t="shared" si="8"/>
        <v/>
      </c>
      <c r="X25" s="131" t="str">
        <f t="shared" si="8"/>
        <v/>
      </c>
      <c r="Y25" s="131" t="str">
        <f t="shared" si="8"/>
        <v/>
      </c>
      <c r="Z25" s="131" t="str">
        <f t="shared" si="8"/>
        <v/>
      </c>
      <c r="AA25" s="131" t="str">
        <f t="shared" si="8"/>
        <v/>
      </c>
      <c r="AB25" s="131" t="str">
        <f t="shared" si="8"/>
        <v/>
      </c>
      <c r="AC25" s="131" t="str">
        <f t="shared" si="8"/>
        <v/>
      </c>
      <c r="AD25" s="131" t="str">
        <f t="shared" si="8"/>
        <v/>
      </c>
      <c r="AE25" s="131" t="str">
        <f t="shared" si="8"/>
        <v/>
      </c>
      <c r="AF25" s="131" t="str">
        <f t="shared" si="8"/>
        <v/>
      </c>
      <c r="AG25" s="131" t="str">
        <f t="shared" si="8"/>
        <v/>
      </c>
      <c r="AH25" s="131" t="str">
        <f t="shared" si="8"/>
        <v/>
      </c>
      <c r="AI25" s="131" t="str">
        <f t="shared" si="8"/>
        <v/>
      </c>
      <c r="AJ25" s="131" t="str">
        <f t="shared" si="8"/>
        <v/>
      </c>
      <c r="AK25" s="131" t="str">
        <f t="shared" si="8"/>
        <v/>
      </c>
      <c r="AL25" s="131" t="str">
        <f t="shared" si="8"/>
        <v/>
      </c>
      <c r="AM25" s="131" t="str">
        <f t="shared" si="8"/>
        <v/>
      </c>
      <c r="AN25" s="131" t="str">
        <f t="shared" si="8"/>
        <v/>
      </c>
    </row>
    <row r="26" spans="2:40">
      <c r="B26" s="79">
        <v>19</v>
      </c>
      <c r="C26" s="79"/>
      <c r="D26" s="145" t="str">
        <f t="shared" si="1"/>
        <v/>
      </c>
      <c r="E26" s="74"/>
      <c r="F26" s="145" t="str">
        <f t="shared" si="5"/>
        <v/>
      </c>
      <c r="G26" s="79"/>
      <c r="H26" s="145" t="str">
        <f t="shared" si="0"/>
        <v/>
      </c>
      <c r="I26" s="74"/>
      <c r="J26" s="75"/>
      <c r="K26" s="149"/>
      <c r="L26" s="149"/>
      <c r="M26" s="77"/>
      <c r="N26" s="74"/>
      <c r="O26" s="150" t="str">
        <f t="shared" si="7"/>
        <v/>
      </c>
      <c r="P26" s="131" t="str">
        <f t="shared" si="2"/>
        <v/>
      </c>
      <c r="Q26" s="131" t="str">
        <f t="shared" si="2"/>
        <v/>
      </c>
      <c r="R26" s="131" t="str">
        <f t="shared" si="8"/>
        <v/>
      </c>
      <c r="S26" s="131" t="str">
        <f t="shared" si="8"/>
        <v/>
      </c>
      <c r="T26" s="131" t="str">
        <f t="shared" si="8"/>
        <v/>
      </c>
      <c r="U26" s="131" t="str">
        <f t="shared" si="8"/>
        <v/>
      </c>
      <c r="V26" s="131" t="str">
        <f t="shared" si="8"/>
        <v/>
      </c>
      <c r="W26" s="131" t="str">
        <f t="shared" si="8"/>
        <v/>
      </c>
      <c r="X26" s="131" t="str">
        <f t="shared" si="8"/>
        <v/>
      </c>
      <c r="Y26" s="131" t="str">
        <f t="shared" si="8"/>
        <v/>
      </c>
      <c r="Z26" s="131" t="str">
        <f t="shared" si="8"/>
        <v/>
      </c>
      <c r="AA26" s="131" t="str">
        <f t="shared" si="8"/>
        <v/>
      </c>
      <c r="AB26" s="131" t="str">
        <f t="shared" si="8"/>
        <v/>
      </c>
      <c r="AC26" s="131" t="str">
        <f t="shared" si="8"/>
        <v/>
      </c>
      <c r="AD26" s="131" t="str">
        <f t="shared" si="8"/>
        <v/>
      </c>
      <c r="AE26" s="131" t="str">
        <f t="shared" si="8"/>
        <v/>
      </c>
      <c r="AF26" s="131" t="str">
        <f t="shared" si="8"/>
        <v/>
      </c>
      <c r="AG26" s="131" t="str">
        <f t="shared" si="8"/>
        <v/>
      </c>
      <c r="AH26" s="131" t="str">
        <f t="shared" si="8"/>
        <v/>
      </c>
      <c r="AI26" s="131" t="str">
        <f t="shared" si="8"/>
        <v/>
      </c>
      <c r="AJ26" s="131" t="str">
        <f t="shared" si="8"/>
        <v/>
      </c>
      <c r="AK26" s="131" t="str">
        <f t="shared" si="8"/>
        <v/>
      </c>
      <c r="AL26" s="131" t="str">
        <f t="shared" si="8"/>
        <v/>
      </c>
      <c r="AM26" s="131" t="str">
        <f t="shared" si="8"/>
        <v/>
      </c>
      <c r="AN26" s="131" t="str">
        <f t="shared" si="8"/>
        <v/>
      </c>
    </row>
    <row r="27" spans="2:40">
      <c r="B27" s="79">
        <v>20</v>
      </c>
      <c r="C27" s="79"/>
      <c r="D27" s="145" t="str">
        <f t="shared" si="1"/>
        <v/>
      </c>
      <c r="E27" s="74"/>
      <c r="F27" s="145" t="str">
        <f t="shared" si="5"/>
        <v/>
      </c>
      <c r="G27" s="79"/>
      <c r="H27" s="145" t="str">
        <f t="shared" si="0"/>
        <v/>
      </c>
      <c r="I27" s="74"/>
      <c r="J27" s="75"/>
      <c r="K27" s="149"/>
      <c r="L27" s="149"/>
      <c r="M27" s="77"/>
      <c r="N27" s="74"/>
      <c r="O27" s="150" t="str">
        <f t="shared" si="7"/>
        <v/>
      </c>
      <c r="P27" s="131" t="str">
        <f t="shared" si="2"/>
        <v/>
      </c>
      <c r="Q27" s="131" t="str">
        <f t="shared" si="2"/>
        <v/>
      </c>
      <c r="R27" s="131" t="str">
        <f t="shared" si="8"/>
        <v/>
      </c>
      <c r="S27" s="131" t="str">
        <f t="shared" si="8"/>
        <v/>
      </c>
      <c r="T27" s="131" t="str">
        <f t="shared" si="8"/>
        <v/>
      </c>
      <c r="U27" s="131" t="str">
        <f t="shared" si="8"/>
        <v/>
      </c>
      <c r="V27" s="131" t="str">
        <f t="shared" si="8"/>
        <v/>
      </c>
      <c r="W27" s="131" t="str">
        <f t="shared" si="8"/>
        <v/>
      </c>
      <c r="X27" s="131" t="str">
        <f t="shared" si="8"/>
        <v/>
      </c>
      <c r="Y27" s="131" t="str">
        <f t="shared" si="8"/>
        <v/>
      </c>
      <c r="Z27" s="131" t="str">
        <f t="shared" si="8"/>
        <v/>
      </c>
      <c r="AA27" s="131" t="str">
        <f t="shared" si="8"/>
        <v/>
      </c>
      <c r="AB27" s="131" t="str">
        <f t="shared" si="8"/>
        <v/>
      </c>
      <c r="AC27" s="131" t="str">
        <f t="shared" si="8"/>
        <v/>
      </c>
      <c r="AD27" s="131" t="str">
        <f t="shared" si="8"/>
        <v/>
      </c>
      <c r="AE27" s="131" t="str">
        <f t="shared" si="8"/>
        <v/>
      </c>
      <c r="AF27" s="131" t="str">
        <f t="shared" si="8"/>
        <v/>
      </c>
      <c r="AG27" s="131" t="str">
        <f t="shared" si="8"/>
        <v/>
      </c>
      <c r="AH27" s="131" t="str">
        <f t="shared" si="8"/>
        <v/>
      </c>
      <c r="AI27" s="131" t="str">
        <f t="shared" si="8"/>
        <v/>
      </c>
      <c r="AJ27" s="131" t="str">
        <f t="shared" si="8"/>
        <v/>
      </c>
      <c r="AK27" s="131" t="str">
        <f t="shared" si="8"/>
        <v/>
      </c>
      <c r="AL27" s="131" t="str">
        <f t="shared" si="8"/>
        <v/>
      </c>
      <c r="AM27" s="131" t="str">
        <f t="shared" si="8"/>
        <v/>
      </c>
      <c r="AN27" s="131" t="str">
        <f t="shared" si="8"/>
        <v/>
      </c>
    </row>
    <row r="28" spans="2:40">
      <c r="B28" s="79">
        <v>21</v>
      </c>
      <c r="C28" s="79"/>
      <c r="D28" s="145" t="str">
        <f t="shared" si="1"/>
        <v/>
      </c>
      <c r="E28" s="74"/>
      <c r="F28" s="145" t="str">
        <f t="shared" si="5"/>
        <v/>
      </c>
      <c r="G28" s="79"/>
      <c r="H28" s="145" t="str">
        <f t="shared" si="0"/>
        <v/>
      </c>
      <c r="I28" s="74"/>
      <c r="J28" s="75"/>
      <c r="K28" s="149"/>
      <c r="L28" s="149"/>
      <c r="M28" s="77"/>
      <c r="N28" s="74"/>
      <c r="O28" s="150" t="str">
        <f t="shared" si="7"/>
        <v/>
      </c>
      <c r="P28" s="131" t="str">
        <f t="shared" ref="P28:Q47" si="9">IFERROR(VLOOKUP(P$7, $K28:$O28, 5, FALSE), "")</f>
        <v/>
      </c>
      <c r="Q28" s="131" t="str">
        <f t="shared" si="9"/>
        <v/>
      </c>
      <c r="R28" s="131" t="str">
        <f t="shared" si="8"/>
        <v/>
      </c>
      <c r="S28" s="131" t="str">
        <f t="shared" si="8"/>
        <v/>
      </c>
      <c r="T28" s="131" t="str">
        <f t="shared" si="8"/>
        <v/>
      </c>
      <c r="U28" s="131" t="str">
        <f t="shared" si="8"/>
        <v/>
      </c>
      <c r="V28" s="131" t="str">
        <f t="shared" si="8"/>
        <v/>
      </c>
      <c r="W28" s="131" t="str">
        <f t="shared" si="8"/>
        <v/>
      </c>
      <c r="X28" s="131" t="str">
        <f t="shared" si="8"/>
        <v/>
      </c>
      <c r="Y28" s="131" t="str">
        <f t="shared" si="8"/>
        <v/>
      </c>
      <c r="Z28" s="131" t="str">
        <f t="shared" si="8"/>
        <v/>
      </c>
      <c r="AA28" s="131" t="str">
        <f t="shared" si="8"/>
        <v/>
      </c>
      <c r="AB28" s="131" t="str">
        <f t="shared" si="8"/>
        <v/>
      </c>
      <c r="AC28" s="131" t="str">
        <f t="shared" si="8"/>
        <v/>
      </c>
      <c r="AD28" s="131" t="str">
        <f t="shared" si="8"/>
        <v/>
      </c>
      <c r="AE28" s="131" t="str">
        <f t="shared" si="8"/>
        <v/>
      </c>
      <c r="AF28" s="131" t="str">
        <f t="shared" si="8"/>
        <v/>
      </c>
      <c r="AG28" s="131" t="str">
        <f t="shared" si="8"/>
        <v/>
      </c>
      <c r="AH28" s="131" t="str">
        <f t="shared" si="8"/>
        <v/>
      </c>
      <c r="AI28" s="131" t="str">
        <f t="shared" si="8"/>
        <v/>
      </c>
      <c r="AJ28" s="131" t="str">
        <f t="shared" si="8"/>
        <v/>
      </c>
      <c r="AK28" s="131" t="str">
        <f t="shared" si="8"/>
        <v/>
      </c>
      <c r="AL28" s="131" t="str">
        <f t="shared" si="8"/>
        <v/>
      </c>
      <c r="AM28" s="131" t="str">
        <f t="shared" si="8"/>
        <v/>
      </c>
      <c r="AN28" s="131" t="str">
        <f t="shared" si="8"/>
        <v/>
      </c>
    </row>
    <row r="29" spans="2:40">
      <c r="B29" s="79">
        <v>22</v>
      </c>
      <c r="C29" s="79"/>
      <c r="D29" s="145" t="str">
        <f t="shared" si="1"/>
        <v/>
      </c>
      <c r="E29" s="74"/>
      <c r="F29" s="145" t="str">
        <f t="shared" si="5"/>
        <v/>
      </c>
      <c r="G29" s="79"/>
      <c r="H29" s="145" t="str">
        <f t="shared" si="0"/>
        <v/>
      </c>
      <c r="I29" s="74"/>
      <c r="J29" s="75"/>
      <c r="K29" s="149"/>
      <c r="L29" s="149"/>
      <c r="M29" s="77"/>
      <c r="N29" s="74"/>
      <c r="O29" s="150" t="str">
        <f t="shared" si="7"/>
        <v/>
      </c>
      <c r="P29" s="131" t="str">
        <f t="shared" si="9"/>
        <v/>
      </c>
      <c r="Q29" s="131" t="str">
        <f t="shared" si="9"/>
        <v/>
      </c>
      <c r="R29" s="131" t="str">
        <f t="shared" si="8"/>
        <v/>
      </c>
      <c r="S29" s="131" t="str">
        <f t="shared" si="8"/>
        <v/>
      </c>
      <c r="T29" s="131" t="str">
        <f t="shared" si="8"/>
        <v/>
      </c>
      <c r="U29" s="131" t="str">
        <f t="shared" si="8"/>
        <v/>
      </c>
      <c r="V29" s="131" t="str">
        <f t="shared" si="8"/>
        <v/>
      </c>
      <c r="W29" s="131" t="str">
        <f t="shared" si="8"/>
        <v/>
      </c>
      <c r="X29" s="131" t="str">
        <f t="shared" si="8"/>
        <v/>
      </c>
      <c r="Y29" s="131" t="str">
        <f t="shared" si="8"/>
        <v/>
      </c>
      <c r="Z29" s="131" t="str">
        <f t="shared" si="8"/>
        <v/>
      </c>
      <c r="AA29" s="131" t="str">
        <f t="shared" si="8"/>
        <v/>
      </c>
      <c r="AB29" s="131" t="str">
        <f t="shared" si="8"/>
        <v/>
      </c>
      <c r="AC29" s="131" t="str">
        <f t="shared" si="8"/>
        <v/>
      </c>
      <c r="AD29" s="131" t="str">
        <f t="shared" si="8"/>
        <v/>
      </c>
      <c r="AE29" s="131" t="str">
        <f t="shared" si="8"/>
        <v/>
      </c>
      <c r="AF29" s="131" t="str">
        <f t="shared" si="8"/>
        <v/>
      </c>
      <c r="AG29" s="131" t="str">
        <f t="shared" si="8"/>
        <v/>
      </c>
      <c r="AH29" s="131" t="str">
        <f t="shared" si="8"/>
        <v/>
      </c>
      <c r="AI29" s="131" t="str">
        <f t="shared" si="8"/>
        <v/>
      </c>
      <c r="AJ29" s="131" t="str">
        <f t="shared" si="8"/>
        <v/>
      </c>
      <c r="AK29" s="131" t="str">
        <f t="shared" si="8"/>
        <v/>
      </c>
      <c r="AL29" s="131" t="str">
        <f t="shared" si="8"/>
        <v/>
      </c>
      <c r="AM29" s="131" t="str">
        <f t="shared" si="8"/>
        <v/>
      </c>
      <c r="AN29" s="131" t="str">
        <f t="shared" si="8"/>
        <v/>
      </c>
    </row>
    <row r="30" spans="2:40">
      <c r="B30" s="79">
        <v>23</v>
      </c>
      <c r="C30" s="79"/>
      <c r="D30" s="145" t="str">
        <f t="shared" si="1"/>
        <v/>
      </c>
      <c r="E30" s="74"/>
      <c r="F30" s="145" t="str">
        <f t="shared" si="5"/>
        <v/>
      </c>
      <c r="G30" s="79"/>
      <c r="H30" s="145" t="str">
        <f t="shared" si="0"/>
        <v/>
      </c>
      <c r="I30" s="74"/>
      <c r="J30" s="75"/>
      <c r="K30" s="149"/>
      <c r="L30" s="149"/>
      <c r="M30" s="77"/>
      <c r="N30" s="74"/>
      <c r="O30" s="150" t="str">
        <f t="shared" si="7"/>
        <v/>
      </c>
      <c r="P30" s="131" t="str">
        <f t="shared" si="9"/>
        <v/>
      </c>
      <c r="Q30" s="131" t="str">
        <f t="shared" si="9"/>
        <v/>
      </c>
      <c r="R30" s="131" t="str">
        <f t="shared" si="8"/>
        <v/>
      </c>
      <c r="S30" s="131" t="str">
        <f t="shared" si="8"/>
        <v/>
      </c>
      <c r="T30" s="131" t="str">
        <f t="shared" si="8"/>
        <v/>
      </c>
      <c r="U30" s="131" t="str">
        <f t="shared" si="8"/>
        <v/>
      </c>
      <c r="V30" s="131" t="str">
        <f t="shared" si="8"/>
        <v/>
      </c>
      <c r="W30" s="131" t="str">
        <f t="shared" si="8"/>
        <v/>
      </c>
      <c r="X30" s="131" t="str">
        <f t="shared" si="8"/>
        <v/>
      </c>
      <c r="Y30" s="131" t="str">
        <f t="shared" si="8"/>
        <v/>
      </c>
      <c r="Z30" s="131" t="str">
        <f t="shared" si="8"/>
        <v/>
      </c>
      <c r="AA30" s="131" t="str">
        <f t="shared" si="8"/>
        <v/>
      </c>
      <c r="AB30" s="131" t="str">
        <f t="shared" si="8"/>
        <v/>
      </c>
      <c r="AC30" s="131" t="str">
        <f t="shared" si="8"/>
        <v/>
      </c>
      <c r="AD30" s="131" t="str">
        <f t="shared" si="8"/>
        <v/>
      </c>
      <c r="AE30" s="131" t="str">
        <f t="shared" si="8"/>
        <v/>
      </c>
      <c r="AF30" s="131" t="str">
        <f t="shared" si="8"/>
        <v/>
      </c>
      <c r="AG30" s="131" t="str">
        <f t="shared" si="8"/>
        <v/>
      </c>
      <c r="AH30" s="131" t="str">
        <f t="shared" si="8"/>
        <v/>
      </c>
      <c r="AI30" s="131" t="str">
        <f t="shared" si="8"/>
        <v/>
      </c>
      <c r="AJ30" s="131" t="str">
        <f t="shared" si="8"/>
        <v/>
      </c>
      <c r="AK30" s="131" t="str">
        <f t="shared" si="8"/>
        <v/>
      </c>
      <c r="AL30" s="131" t="str">
        <f t="shared" si="8"/>
        <v/>
      </c>
      <c r="AM30" s="131" t="str">
        <f t="shared" si="8"/>
        <v/>
      </c>
      <c r="AN30" s="131" t="str">
        <f t="shared" si="8"/>
        <v/>
      </c>
    </row>
    <row r="31" spans="2:40">
      <c r="B31" s="79">
        <v>24</v>
      </c>
      <c r="C31" s="79"/>
      <c r="D31" s="145" t="str">
        <f t="shared" si="1"/>
        <v/>
      </c>
      <c r="E31" s="74"/>
      <c r="F31" s="145" t="str">
        <f t="shared" si="5"/>
        <v/>
      </c>
      <c r="G31" s="79"/>
      <c r="H31" s="145" t="str">
        <f t="shared" si="0"/>
        <v/>
      </c>
      <c r="I31" s="74"/>
      <c r="J31" s="75"/>
      <c r="K31" s="149"/>
      <c r="L31" s="149"/>
      <c r="M31" s="77"/>
      <c r="N31" s="74"/>
      <c r="O31" s="150" t="str">
        <f t="shared" si="7"/>
        <v/>
      </c>
      <c r="P31" s="131" t="str">
        <f t="shared" si="9"/>
        <v/>
      </c>
      <c r="Q31" s="131" t="str">
        <f t="shared" si="9"/>
        <v/>
      </c>
      <c r="R31" s="131" t="str">
        <f t="shared" si="8"/>
        <v/>
      </c>
      <c r="S31" s="131" t="str">
        <f t="shared" si="8"/>
        <v/>
      </c>
      <c r="T31" s="131" t="str">
        <f t="shared" si="8"/>
        <v/>
      </c>
      <c r="U31" s="131" t="str">
        <f t="shared" si="8"/>
        <v/>
      </c>
      <c r="V31" s="131" t="str">
        <f t="shared" si="8"/>
        <v/>
      </c>
      <c r="W31" s="131" t="str">
        <f t="shared" si="8"/>
        <v/>
      </c>
      <c r="X31" s="131" t="str">
        <f t="shared" si="8"/>
        <v/>
      </c>
      <c r="Y31" s="131" t="str">
        <f t="shared" si="8"/>
        <v/>
      </c>
      <c r="Z31" s="131" t="str">
        <f t="shared" si="8"/>
        <v/>
      </c>
      <c r="AA31" s="131" t="str">
        <f t="shared" si="8"/>
        <v/>
      </c>
      <c r="AB31" s="131" t="str">
        <f t="shared" si="8"/>
        <v/>
      </c>
      <c r="AC31" s="131" t="str">
        <f t="shared" si="8"/>
        <v/>
      </c>
      <c r="AD31" s="131" t="str">
        <f t="shared" si="8"/>
        <v/>
      </c>
      <c r="AE31" s="131" t="str">
        <f t="shared" si="8"/>
        <v/>
      </c>
      <c r="AF31" s="131" t="str">
        <f t="shared" si="8"/>
        <v/>
      </c>
      <c r="AG31" s="131" t="str">
        <f t="shared" si="8"/>
        <v/>
      </c>
      <c r="AH31" s="131" t="str">
        <f t="shared" si="8"/>
        <v/>
      </c>
      <c r="AI31" s="131" t="str">
        <f t="shared" si="8"/>
        <v/>
      </c>
      <c r="AJ31" s="131" t="str">
        <f t="shared" si="8"/>
        <v/>
      </c>
      <c r="AK31" s="131" t="str">
        <f t="shared" ref="R31:AN42" si="10">IFERROR(VLOOKUP(AK$7, $K31:$O31, 5, FALSE), "")</f>
        <v/>
      </c>
      <c r="AL31" s="131" t="str">
        <f t="shared" si="10"/>
        <v/>
      </c>
      <c r="AM31" s="131" t="str">
        <f t="shared" si="10"/>
        <v/>
      </c>
      <c r="AN31" s="131" t="str">
        <f t="shared" si="10"/>
        <v/>
      </c>
    </row>
    <row r="32" spans="2:40">
      <c r="B32" s="79">
        <v>25</v>
      </c>
      <c r="C32" s="79"/>
      <c r="D32" s="145" t="str">
        <f t="shared" si="1"/>
        <v/>
      </c>
      <c r="E32" s="74"/>
      <c r="F32" s="145" t="str">
        <f t="shared" si="5"/>
        <v/>
      </c>
      <c r="G32" s="79"/>
      <c r="H32" s="145" t="str">
        <f t="shared" si="0"/>
        <v/>
      </c>
      <c r="I32" s="74"/>
      <c r="J32" s="75"/>
      <c r="K32" s="149"/>
      <c r="L32" s="149"/>
      <c r="M32" s="77"/>
      <c r="N32" s="74"/>
      <c r="O32" s="150" t="str">
        <f t="shared" si="7"/>
        <v/>
      </c>
      <c r="P32" s="131" t="str">
        <f t="shared" si="9"/>
        <v/>
      </c>
      <c r="Q32" s="131" t="str">
        <f t="shared" si="9"/>
        <v/>
      </c>
      <c r="R32" s="131" t="str">
        <f t="shared" si="10"/>
        <v/>
      </c>
      <c r="S32" s="131" t="str">
        <f t="shared" si="10"/>
        <v/>
      </c>
      <c r="T32" s="131" t="str">
        <f t="shared" si="10"/>
        <v/>
      </c>
      <c r="U32" s="131" t="str">
        <f t="shared" si="10"/>
        <v/>
      </c>
      <c r="V32" s="131" t="str">
        <f t="shared" si="10"/>
        <v/>
      </c>
      <c r="W32" s="131" t="str">
        <f t="shared" si="10"/>
        <v/>
      </c>
      <c r="X32" s="131" t="str">
        <f t="shared" si="10"/>
        <v/>
      </c>
      <c r="Y32" s="131" t="str">
        <f t="shared" si="10"/>
        <v/>
      </c>
      <c r="Z32" s="131" t="str">
        <f t="shared" si="10"/>
        <v/>
      </c>
      <c r="AA32" s="131" t="str">
        <f t="shared" si="10"/>
        <v/>
      </c>
      <c r="AB32" s="131" t="str">
        <f t="shared" si="10"/>
        <v/>
      </c>
      <c r="AC32" s="131" t="str">
        <f t="shared" si="10"/>
        <v/>
      </c>
      <c r="AD32" s="131" t="str">
        <f t="shared" si="10"/>
        <v/>
      </c>
      <c r="AE32" s="131" t="str">
        <f t="shared" si="10"/>
        <v/>
      </c>
      <c r="AF32" s="131" t="str">
        <f t="shared" si="10"/>
        <v/>
      </c>
      <c r="AG32" s="131" t="str">
        <f t="shared" si="10"/>
        <v/>
      </c>
      <c r="AH32" s="131" t="str">
        <f t="shared" si="10"/>
        <v/>
      </c>
      <c r="AI32" s="131" t="str">
        <f t="shared" si="10"/>
        <v/>
      </c>
      <c r="AJ32" s="131" t="str">
        <f t="shared" si="10"/>
        <v/>
      </c>
      <c r="AK32" s="131" t="str">
        <f t="shared" si="10"/>
        <v/>
      </c>
      <c r="AL32" s="131" t="str">
        <f t="shared" si="10"/>
        <v/>
      </c>
      <c r="AM32" s="131" t="str">
        <f t="shared" si="10"/>
        <v/>
      </c>
      <c r="AN32" s="131" t="str">
        <f t="shared" si="10"/>
        <v/>
      </c>
    </row>
    <row r="33" spans="2:40">
      <c r="B33" s="79">
        <v>26</v>
      </c>
      <c r="C33" s="79"/>
      <c r="D33" s="145" t="str">
        <f t="shared" si="1"/>
        <v/>
      </c>
      <c r="E33" s="74"/>
      <c r="F33" s="145" t="str">
        <f t="shared" si="5"/>
        <v/>
      </c>
      <c r="G33" s="79"/>
      <c r="H33" s="145" t="str">
        <f t="shared" si="0"/>
        <v/>
      </c>
      <c r="I33" s="74"/>
      <c r="J33" s="75"/>
      <c r="K33" s="149"/>
      <c r="L33" s="149"/>
      <c r="M33" s="77"/>
      <c r="N33" s="74"/>
      <c r="O33" s="150" t="str">
        <f t="shared" si="7"/>
        <v/>
      </c>
      <c r="P33" s="131" t="str">
        <f t="shared" si="9"/>
        <v/>
      </c>
      <c r="Q33" s="131" t="str">
        <f t="shared" si="9"/>
        <v/>
      </c>
      <c r="R33" s="131" t="str">
        <f t="shared" si="10"/>
        <v/>
      </c>
      <c r="S33" s="131" t="str">
        <f t="shared" si="10"/>
        <v/>
      </c>
      <c r="T33" s="131" t="str">
        <f t="shared" si="10"/>
        <v/>
      </c>
      <c r="U33" s="131" t="str">
        <f t="shared" si="10"/>
        <v/>
      </c>
      <c r="V33" s="131" t="str">
        <f t="shared" si="10"/>
        <v/>
      </c>
      <c r="W33" s="131" t="str">
        <f t="shared" si="10"/>
        <v/>
      </c>
      <c r="X33" s="131" t="str">
        <f t="shared" si="10"/>
        <v/>
      </c>
      <c r="Y33" s="131" t="str">
        <f t="shared" si="10"/>
        <v/>
      </c>
      <c r="Z33" s="131" t="str">
        <f t="shared" si="10"/>
        <v/>
      </c>
      <c r="AA33" s="131" t="str">
        <f t="shared" si="10"/>
        <v/>
      </c>
      <c r="AB33" s="131" t="str">
        <f t="shared" si="10"/>
        <v/>
      </c>
      <c r="AC33" s="131" t="str">
        <f t="shared" si="10"/>
        <v/>
      </c>
      <c r="AD33" s="131" t="str">
        <f t="shared" si="10"/>
        <v/>
      </c>
      <c r="AE33" s="131" t="str">
        <f t="shared" si="10"/>
        <v/>
      </c>
      <c r="AF33" s="131" t="str">
        <f t="shared" si="10"/>
        <v/>
      </c>
      <c r="AG33" s="131" t="str">
        <f t="shared" si="10"/>
        <v/>
      </c>
      <c r="AH33" s="131" t="str">
        <f t="shared" si="10"/>
        <v/>
      </c>
      <c r="AI33" s="131" t="str">
        <f t="shared" si="10"/>
        <v/>
      </c>
      <c r="AJ33" s="131" t="str">
        <f t="shared" si="10"/>
        <v/>
      </c>
      <c r="AK33" s="131" t="str">
        <f t="shared" si="10"/>
        <v/>
      </c>
      <c r="AL33" s="131" t="str">
        <f t="shared" si="10"/>
        <v/>
      </c>
      <c r="AM33" s="131" t="str">
        <f t="shared" si="10"/>
        <v/>
      </c>
      <c r="AN33" s="131" t="str">
        <f t="shared" si="10"/>
        <v/>
      </c>
    </row>
    <row r="34" spans="2:40">
      <c r="B34" s="79">
        <v>27</v>
      </c>
      <c r="C34" s="79"/>
      <c r="D34" s="145" t="str">
        <f t="shared" si="1"/>
        <v/>
      </c>
      <c r="E34" s="74"/>
      <c r="F34" s="145" t="str">
        <f t="shared" si="5"/>
        <v/>
      </c>
      <c r="G34" s="79"/>
      <c r="H34" s="145" t="str">
        <f t="shared" si="0"/>
        <v/>
      </c>
      <c r="I34" s="74"/>
      <c r="J34" s="75"/>
      <c r="K34" s="149"/>
      <c r="L34" s="149"/>
      <c r="M34" s="77"/>
      <c r="N34" s="74"/>
      <c r="O34" s="150" t="str">
        <f t="shared" si="7"/>
        <v/>
      </c>
      <c r="P34" s="131" t="str">
        <f t="shared" si="9"/>
        <v/>
      </c>
      <c r="Q34" s="131" t="str">
        <f t="shared" si="9"/>
        <v/>
      </c>
      <c r="R34" s="131" t="str">
        <f t="shared" si="10"/>
        <v/>
      </c>
      <c r="S34" s="131" t="str">
        <f t="shared" si="10"/>
        <v/>
      </c>
      <c r="T34" s="131" t="str">
        <f t="shared" si="10"/>
        <v/>
      </c>
      <c r="U34" s="131" t="str">
        <f t="shared" si="10"/>
        <v/>
      </c>
      <c r="V34" s="131" t="str">
        <f t="shared" si="10"/>
        <v/>
      </c>
      <c r="W34" s="131" t="str">
        <f t="shared" si="10"/>
        <v/>
      </c>
      <c r="X34" s="131" t="str">
        <f t="shared" si="10"/>
        <v/>
      </c>
      <c r="Y34" s="131" t="str">
        <f t="shared" si="10"/>
        <v/>
      </c>
      <c r="Z34" s="131" t="str">
        <f t="shared" si="10"/>
        <v/>
      </c>
      <c r="AA34" s="131" t="str">
        <f t="shared" si="10"/>
        <v/>
      </c>
      <c r="AB34" s="131" t="str">
        <f t="shared" si="10"/>
        <v/>
      </c>
      <c r="AC34" s="131" t="str">
        <f t="shared" si="10"/>
        <v/>
      </c>
      <c r="AD34" s="131" t="str">
        <f t="shared" si="10"/>
        <v/>
      </c>
      <c r="AE34" s="131" t="str">
        <f t="shared" si="10"/>
        <v/>
      </c>
      <c r="AF34" s="131" t="str">
        <f t="shared" si="10"/>
        <v/>
      </c>
      <c r="AG34" s="131" t="str">
        <f t="shared" si="10"/>
        <v/>
      </c>
      <c r="AH34" s="131" t="str">
        <f t="shared" si="10"/>
        <v/>
      </c>
      <c r="AI34" s="131" t="str">
        <f t="shared" si="10"/>
        <v/>
      </c>
      <c r="AJ34" s="131" t="str">
        <f t="shared" si="10"/>
        <v/>
      </c>
      <c r="AK34" s="131" t="str">
        <f t="shared" si="10"/>
        <v/>
      </c>
      <c r="AL34" s="131" t="str">
        <f t="shared" si="10"/>
        <v/>
      </c>
      <c r="AM34" s="131" t="str">
        <f t="shared" si="10"/>
        <v/>
      </c>
      <c r="AN34" s="131" t="str">
        <f t="shared" si="10"/>
        <v/>
      </c>
    </row>
    <row r="35" spans="2:40">
      <c r="B35" s="79">
        <v>28</v>
      </c>
      <c r="C35" s="79"/>
      <c r="D35" s="145" t="str">
        <f t="shared" si="1"/>
        <v/>
      </c>
      <c r="E35" s="74"/>
      <c r="F35" s="145" t="str">
        <f t="shared" si="5"/>
        <v/>
      </c>
      <c r="G35" s="79"/>
      <c r="H35" s="145" t="str">
        <f t="shared" si="0"/>
        <v/>
      </c>
      <c r="I35" s="74"/>
      <c r="J35" s="75"/>
      <c r="K35" s="149"/>
      <c r="L35" s="149"/>
      <c r="M35" s="77"/>
      <c r="N35" s="74"/>
      <c r="O35" s="150" t="str">
        <f t="shared" si="7"/>
        <v/>
      </c>
      <c r="P35" s="131" t="str">
        <f t="shared" si="9"/>
        <v/>
      </c>
      <c r="Q35" s="131" t="str">
        <f t="shared" si="9"/>
        <v/>
      </c>
      <c r="R35" s="131" t="str">
        <f t="shared" si="10"/>
        <v/>
      </c>
      <c r="S35" s="131" t="str">
        <f t="shared" si="10"/>
        <v/>
      </c>
      <c r="T35" s="131" t="str">
        <f t="shared" si="10"/>
        <v/>
      </c>
      <c r="U35" s="131" t="str">
        <f t="shared" si="10"/>
        <v/>
      </c>
      <c r="V35" s="131" t="str">
        <f t="shared" si="10"/>
        <v/>
      </c>
      <c r="W35" s="131" t="str">
        <f t="shared" si="10"/>
        <v/>
      </c>
      <c r="X35" s="131" t="str">
        <f t="shared" si="10"/>
        <v/>
      </c>
      <c r="Y35" s="131" t="str">
        <f t="shared" si="10"/>
        <v/>
      </c>
      <c r="Z35" s="131" t="str">
        <f t="shared" si="10"/>
        <v/>
      </c>
      <c r="AA35" s="131" t="str">
        <f t="shared" si="10"/>
        <v/>
      </c>
      <c r="AB35" s="131" t="str">
        <f t="shared" si="10"/>
        <v/>
      </c>
      <c r="AC35" s="131" t="str">
        <f t="shared" si="10"/>
        <v/>
      </c>
      <c r="AD35" s="131" t="str">
        <f t="shared" si="10"/>
        <v/>
      </c>
      <c r="AE35" s="131" t="str">
        <f t="shared" si="10"/>
        <v/>
      </c>
      <c r="AF35" s="131" t="str">
        <f t="shared" si="10"/>
        <v/>
      </c>
      <c r="AG35" s="131" t="str">
        <f t="shared" si="10"/>
        <v/>
      </c>
      <c r="AH35" s="131" t="str">
        <f t="shared" si="10"/>
        <v/>
      </c>
      <c r="AI35" s="131" t="str">
        <f t="shared" si="10"/>
        <v/>
      </c>
      <c r="AJ35" s="131" t="str">
        <f t="shared" si="10"/>
        <v/>
      </c>
      <c r="AK35" s="131" t="str">
        <f t="shared" si="10"/>
        <v/>
      </c>
      <c r="AL35" s="131" t="str">
        <f t="shared" si="10"/>
        <v/>
      </c>
      <c r="AM35" s="131" t="str">
        <f t="shared" si="10"/>
        <v/>
      </c>
      <c r="AN35" s="131" t="str">
        <f t="shared" si="10"/>
        <v/>
      </c>
    </row>
    <row r="36" spans="2:40">
      <c r="B36" s="79">
        <v>29</v>
      </c>
      <c r="C36" s="79"/>
      <c r="D36" s="145" t="str">
        <f t="shared" si="1"/>
        <v/>
      </c>
      <c r="E36" s="74"/>
      <c r="F36" s="145" t="str">
        <f t="shared" si="5"/>
        <v/>
      </c>
      <c r="G36" s="79"/>
      <c r="H36" s="145" t="str">
        <f t="shared" si="0"/>
        <v/>
      </c>
      <c r="I36" s="74"/>
      <c r="J36" s="75"/>
      <c r="K36" s="149"/>
      <c r="L36" s="149"/>
      <c r="M36" s="77"/>
      <c r="N36" s="74"/>
      <c r="O36" s="150" t="str">
        <f t="shared" si="7"/>
        <v/>
      </c>
      <c r="P36" s="131" t="str">
        <f t="shared" si="9"/>
        <v/>
      </c>
      <c r="Q36" s="131" t="str">
        <f t="shared" si="9"/>
        <v/>
      </c>
      <c r="R36" s="131" t="str">
        <f t="shared" si="10"/>
        <v/>
      </c>
      <c r="S36" s="131" t="str">
        <f t="shared" si="10"/>
        <v/>
      </c>
      <c r="T36" s="131" t="str">
        <f t="shared" si="10"/>
        <v/>
      </c>
      <c r="U36" s="131" t="str">
        <f t="shared" si="10"/>
        <v/>
      </c>
      <c r="V36" s="131" t="str">
        <f t="shared" si="10"/>
        <v/>
      </c>
      <c r="W36" s="131" t="str">
        <f t="shared" si="10"/>
        <v/>
      </c>
      <c r="X36" s="131" t="str">
        <f t="shared" si="10"/>
        <v/>
      </c>
      <c r="Y36" s="131" t="str">
        <f t="shared" si="10"/>
        <v/>
      </c>
      <c r="Z36" s="131" t="str">
        <f t="shared" si="10"/>
        <v/>
      </c>
      <c r="AA36" s="131" t="str">
        <f t="shared" si="10"/>
        <v/>
      </c>
      <c r="AB36" s="131" t="str">
        <f t="shared" si="10"/>
        <v/>
      </c>
      <c r="AC36" s="131" t="str">
        <f t="shared" si="10"/>
        <v/>
      </c>
      <c r="AD36" s="131" t="str">
        <f t="shared" si="10"/>
        <v/>
      </c>
      <c r="AE36" s="131" t="str">
        <f t="shared" si="10"/>
        <v/>
      </c>
      <c r="AF36" s="131" t="str">
        <f t="shared" si="10"/>
        <v/>
      </c>
      <c r="AG36" s="131" t="str">
        <f t="shared" si="10"/>
        <v/>
      </c>
      <c r="AH36" s="131" t="str">
        <f t="shared" si="10"/>
        <v/>
      </c>
      <c r="AI36" s="131" t="str">
        <f t="shared" si="10"/>
        <v/>
      </c>
      <c r="AJ36" s="131" t="str">
        <f t="shared" si="10"/>
        <v/>
      </c>
      <c r="AK36" s="131" t="str">
        <f t="shared" si="10"/>
        <v/>
      </c>
      <c r="AL36" s="131" t="str">
        <f t="shared" si="10"/>
        <v/>
      </c>
      <c r="AM36" s="131" t="str">
        <f t="shared" si="10"/>
        <v/>
      </c>
      <c r="AN36" s="131" t="str">
        <f t="shared" si="10"/>
        <v/>
      </c>
    </row>
    <row r="37" spans="2:40">
      <c r="B37" s="79">
        <v>30</v>
      </c>
      <c r="C37" s="79"/>
      <c r="D37" s="145" t="str">
        <f t="shared" si="1"/>
        <v/>
      </c>
      <c r="E37" s="74"/>
      <c r="F37" s="145" t="str">
        <f t="shared" si="5"/>
        <v/>
      </c>
      <c r="G37" s="79"/>
      <c r="H37" s="145" t="str">
        <f t="shared" si="0"/>
        <v/>
      </c>
      <c r="I37" s="74"/>
      <c r="J37" s="75"/>
      <c r="K37" s="149"/>
      <c r="L37" s="149"/>
      <c r="M37" s="77"/>
      <c r="N37" s="74"/>
      <c r="O37" s="150" t="str">
        <f t="shared" si="7"/>
        <v/>
      </c>
      <c r="P37" s="131" t="str">
        <f t="shared" si="9"/>
        <v/>
      </c>
      <c r="Q37" s="131" t="str">
        <f t="shared" si="9"/>
        <v/>
      </c>
      <c r="R37" s="131" t="str">
        <f t="shared" si="10"/>
        <v/>
      </c>
      <c r="S37" s="131" t="str">
        <f t="shared" si="10"/>
        <v/>
      </c>
      <c r="T37" s="131" t="str">
        <f t="shared" si="10"/>
        <v/>
      </c>
      <c r="U37" s="131" t="str">
        <f t="shared" si="10"/>
        <v/>
      </c>
      <c r="V37" s="131" t="str">
        <f t="shared" si="10"/>
        <v/>
      </c>
      <c r="W37" s="131" t="str">
        <f t="shared" si="10"/>
        <v/>
      </c>
      <c r="X37" s="131" t="str">
        <f t="shared" si="10"/>
        <v/>
      </c>
      <c r="Y37" s="131" t="str">
        <f t="shared" si="10"/>
        <v/>
      </c>
      <c r="Z37" s="131" t="str">
        <f t="shared" si="10"/>
        <v/>
      </c>
      <c r="AA37" s="131" t="str">
        <f t="shared" si="10"/>
        <v/>
      </c>
      <c r="AB37" s="131" t="str">
        <f t="shared" si="10"/>
        <v/>
      </c>
      <c r="AC37" s="131" t="str">
        <f t="shared" si="10"/>
        <v/>
      </c>
      <c r="AD37" s="131" t="str">
        <f t="shared" si="10"/>
        <v/>
      </c>
      <c r="AE37" s="131" t="str">
        <f t="shared" si="10"/>
        <v/>
      </c>
      <c r="AF37" s="131" t="str">
        <f t="shared" si="10"/>
        <v/>
      </c>
      <c r="AG37" s="131" t="str">
        <f t="shared" si="10"/>
        <v/>
      </c>
      <c r="AH37" s="131" t="str">
        <f t="shared" si="10"/>
        <v/>
      </c>
      <c r="AI37" s="131" t="str">
        <f t="shared" si="10"/>
        <v/>
      </c>
      <c r="AJ37" s="131" t="str">
        <f t="shared" si="10"/>
        <v/>
      </c>
      <c r="AK37" s="131" t="str">
        <f t="shared" si="10"/>
        <v/>
      </c>
      <c r="AL37" s="131" t="str">
        <f t="shared" si="10"/>
        <v/>
      </c>
      <c r="AM37" s="131" t="str">
        <f t="shared" si="10"/>
        <v/>
      </c>
      <c r="AN37" s="131" t="str">
        <f t="shared" si="10"/>
        <v/>
      </c>
    </row>
    <row r="38" spans="2:40">
      <c r="B38" s="79">
        <v>31</v>
      </c>
      <c r="C38" s="79"/>
      <c r="D38" s="145" t="str">
        <f t="shared" si="1"/>
        <v/>
      </c>
      <c r="E38" s="74"/>
      <c r="F38" s="145" t="str">
        <f t="shared" si="5"/>
        <v/>
      </c>
      <c r="G38" s="79"/>
      <c r="H38" s="145" t="str">
        <f t="shared" si="0"/>
        <v/>
      </c>
      <c r="I38" s="74"/>
      <c r="J38" s="75"/>
      <c r="K38" s="149"/>
      <c r="L38" s="149"/>
      <c r="M38" s="77"/>
      <c r="N38" s="74"/>
      <c r="O38" s="150" t="str">
        <f t="shared" si="7"/>
        <v/>
      </c>
      <c r="P38" s="131" t="str">
        <f t="shared" si="9"/>
        <v/>
      </c>
      <c r="Q38" s="131" t="str">
        <f t="shared" si="9"/>
        <v/>
      </c>
      <c r="R38" s="131" t="str">
        <f t="shared" si="10"/>
        <v/>
      </c>
      <c r="S38" s="131" t="str">
        <f t="shared" si="10"/>
        <v/>
      </c>
      <c r="T38" s="131" t="str">
        <f t="shared" si="10"/>
        <v/>
      </c>
      <c r="U38" s="131" t="str">
        <f t="shared" si="10"/>
        <v/>
      </c>
      <c r="V38" s="131" t="str">
        <f t="shared" si="10"/>
        <v/>
      </c>
      <c r="W38" s="131" t="str">
        <f t="shared" si="10"/>
        <v/>
      </c>
      <c r="X38" s="131" t="str">
        <f t="shared" si="10"/>
        <v/>
      </c>
      <c r="Y38" s="131" t="str">
        <f t="shared" si="10"/>
        <v/>
      </c>
      <c r="Z38" s="131" t="str">
        <f t="shared" si="10"/>
        <v/>
      </c>
      <c r="AA38" s="131" t="str">
        <f t="shared" si="10"/>
        <v/>
      </c>
      <c r="AB38" s="131" t="str">
        <f t="shared" si="10"/>
        <v/>
      </c>
      <c r="AC38" s="131" t="str">
        <f t="shared" si="10"/>
        <v/>
      </c>
      <c r="AD38" s="131" t="str">
        <f t="shared" si="10"/>
        <v/>
      </c>
      <c r="AE38" s="131" t="str">
        <f t="shared" si="10"/>
        <v/>
      </c>
      <c r="AF38" s="131" t="str">
        <f t="shared" si="10"/>
        <v/>
      </c>
      <c r="AG38" s="131" t="str">
        <f t="shared" si="10"/>
        <v/>
      </c>
      <c r="AH38" s="131" t="str">
        <f t="shared" si="10"/>
        <v/>
      </c>
      <c r="AI38" s="131" t="str">
        <f t="shared" si="10"/>
        <v/>
      </c>
      <c r="AJ38" s="131" t="str">
        <f t="shared" si="10"/>
        <v/>
      </c>
      <c r="AK38" s="131" t="str">
        <f t="shared" si="10"/>
        <v/>
      </c>
      <c r="AL38" s="131" t="str">
        <f t="shared" si="10"/>
        <v/>
      </c>
      <c r="AM38" s="131" t="str">
        <f t="shared" si="10"/>
        <v/>
      </c>
      <c r="AN38" s="131" t="str">
        <f t="shared" si="10"/>
        <v/>
      </c>
    </row>
    <row r="39" spans="2:40">
      <c r="B39" s="79">
        <v>32</v>
      </c>
      <c r="C39" s="79"/>
      <c r="D39" s="145" t="str">
        <f t="shared" si="1"/>
        <v/>
      </c>
      <c r="E39" s="74"/>
      <c r="F39" s="145" t="str">
        <f t="shared" si="5"/>
        <v/>
      </c>
      <c r="G39" s="79"/>
      <c r="H39" s="145" t="str">
        <f t="shared" ref="H39:H70" si="11">IFERROR(INDEX(WP_Name,MATCH(G39,WP_Ref,0)),"")</f>
        <v/>
      </c>
      <c r="I39" s="74"/>
      <c r="J39" s="75"/>
      <c r="K39" s="149"/>
      <c r="L39" s="149"/>
      <c r="M39" s="77"/>
      <c r="N39" s="74"/>
      <c r="O39" s="150" t="str">
        <f t="shared" si="7"/>
        <v/>
      </c>
      <c r="P39" s="131" t="str">
        <f t="shared" si="9"/>
        <v/>
      </c>
      <c r="Q39" s="131" t="str">
        <f t="shared" si="9"/>
        <v/>
      </c>
      <c r="R39" s="131" t="str">
        <f t="shared" si="10"/>
        <v/>
      </c>
      <c r="S39" s="131" t="str">
        <f t="shared" si="10"/>
        <v/>
      </c>
      <c r="T39" s="131" t="str">
        <f t="shared" si="10"/>
        <v/>
      </c>
      <c r="U39" s="131" t="str">
        <f t="shared" si="10"/>
        <v/>
      </c>
      <c r="V39" s="131" t="str">
        <f t="shared" si="10"/>
        <v/>
      </c>
      <c r="W39" s="131" t="str">
        <f t="shared" si="10"/>
        <v/>
      </c>
      <c r="X39" s="131" t="str">
        <f t="shared" si="10"/>
        <v/>
      </c>
      <c r="Y39" s="131" t="str">
        <f t="shared" si="10"/>
        <v/>
      </c>
      <c r="Z39" s="131" t="str">
        <f t="shared" si="10"/>
        <v/>
      </c>
      <c r="AA39" s="131" t="str">
        <f t="shared" si="10"/>
        <v/>
      </c>
      <c r="AB39" s="131" t="str">
        <f t="shared" si="10"/>
        <v/>
      </c>
      <c r="AC39" s="131" t="str">
        <f t="shared" si="10"/>
        <v/>
      </c>
      <c r="AD39" s="131" t="str">
        <f t="shared" si="10"/>
        <v/>
      </c>
      <c r="AE39" s="131" t="str">
        <f t="shared" si="10"/>
        <v/>
      </c>
      <c r="AF39" s="131" t="str">
        <f t="shared" si="10"/>
        <v/>
      </c>
      <c r="AG39" s="131" t="str">
        <f t="shared" si="10"/>
        <v/>
      </c>
      <c r="AH39" s="131" t="str">
        <f t="shared" si="10"/>
        <v/>
      </c>
      <c r="AI39" s="131" t="str">
        <f t="shared" si="10"/>
        <v/>
      </c>
      <c r="AJ39" s="131" t="str">
        <f t="shared" si="10"/>
        <v/>
      </c>
      <c r="AK39" s="131" t="str">
        <f t="shared" si="10"/>
        <v/>
      </c>
      <c r="AL39" s="131" t="str">
        <f t="shared" si="10"/>
        <v/>
      </c>
      <c r="AM39" s="131" t="str">
        <f t="shared" si="10"/>
        <v/>
      </c>
      <c r="AN39" s="131" t="str">
        <f t="shared" si="10"/>
        <v/>
      </c>
    </row>
    <row r="40" spans="2:40">
      <c r="B40" s="79">
        <v>33</v>
      </c>
      <c r="C40" s="79"/>
      <c r="D40" s="145" t="str">
        <f t="shared" ref="D40:D71" si="12">IFERROR(INDEX(MS_Name,MATCH(C40,MS_Ref,0)),"")</f>
        <v/>
      </c>
      <c r="E40" s="74"/>
      <c r="F40" s="145" t="str">
        <f t="shared" si="5"/>
        <v/>
      </c>
      <c r="G40" s="79"/>
      <c r="H40" s="145" t="str">
        <f t="shared" si="11"/>
        <v/>
      </c>
      <c r="I40" s="74"/>
      <c r="J40" s="75"/>
      <c r="K40" s="149"/>
      <c r="L40" s="149"/>
      <c r="M40" s="77"/>
      <c r="N40" s="74"/>
      <c r="O40" s="150" t="str">
        <f t="shared" si="7"/>
        <v/>
      </c>
      <c r="P40" s="131" t="str">
        <f t="shared" si="9"/>
        <v/>
      </c>
      <c r="Q40" s="131" t="str">
        <f t="shared" si="9"/>
        <v/>
      </c>
      <c r="R40" s="131" t="str">
        <f t="shared" si="10"/>
        <v/>
      </c>
      <c r="S40" s="131" t="str">
        <f t="shared" si="10"/>
        <v/>
      </c>
      <c r="T40" s="131" t="str">
        <f t="shared" si="10"/>
        <v/>
      </c>
      <c r="U40" s="131" t="str">
        <f t="shared" si="10"/>
        <v/>
      </c>
      <c r="V40" s="131" t="str">
        <f t="shared" si="10"/>
        <v/>
      </c>
      <c r="W40" s="131" t="str">
        <f t="shared" si="10"/>
        <v/>
      </c>
      <c r="X40" s="131" t="str">
        <f t="shared" si="10"/>
        <v/>
      </c>
      <c r="Y40" s="131" t="str">
        <f t="shared" si="10"/>
        <v/>
      </c>
      <c r="Z40" s="131" t="str">
        <f t="shared" si="10"/>
        <v/>
      </c>
      <c r="AA40" s="131" t="str">
        <f t="shared" si="10"/>
        <v/>
      </c>
      <c r="AB40" s="131" t="str">
        <f t="shared" si="10"/>
        <v/>
      </c>
      <c r="AC40" s="131" t="str">
        <f t="shared" si="10"/>
        <v/>
      </c>
      <c r="AD40" s="131" t="str">
        <f t="shared" si="10"/>
        <v/>
      </c>
      <c r="AE40" s="131" t="str">
        <f t="shared" si="10"/>
        <v/>
      </c>
      <c r="AF40" s="131" t="str">
        <f t="shared" si="10"/>
        <v/>
      </c>
      <c r="AG40" s="131" t="str">
        <f t="shared" si="10"/>
        <v/>
      </c>
      <c r="AH40" s="131" t="str">
        <f t="shared" si="10"/>
        <v/>
      </c>
      <c r="AI40" s="131" t="str">
        <f t="shared" si="10"/>
        <v/>
      </c>
      <c r="AJ40" s="131" t="str">
        <f t="shared" si="10"/>
        <v/>
      </c>
      <c r="AK40" s="131" t="str">
        <f t="shared" si="10"/>
        <v/>
      </c>
      <c r="AL40" s="131" t="str">
        <f t="shared" si="10"/>
        <v/>
      </c>
      <c r="AM40" s="131" t="str">
        <f t="shared" si="10"/>
        <v/>
      </c>
      <c r="AN40" s="131" t="str">
        <f t="shared" si="10"/>
        <v/>
      </c>
    </row>
    <row r="41" spans="2:40">
      <c r="B41" s="79">
        <v>34</v>
      </c>
      <c r="C41" s="79"/>
      <c r="D41" s="145" t="str">
        <f t="shared" si="12"/>
        <v/>
      </c>
      <c r="E41" s="74"/>
      <c r="F41" s="145" t="str">
        <f t="shared" si="5"/>
        <v/>
      </c>
      <c r="G41" s="79"/>
      <c r="H41" s="145" t="str">
        <f t="shared" si="11"/>
        <v/>
      </c>
      <c r="I41" s="74"/>
      <c r="J41" s="75"/>
      <c r="K41" s="149"/>
      <c r="L41" s="149"/>
      <c r="M41" s="77"/>
      <c r="N41" s="74"/>
      <c r="O41" s="150" t="str">
        <f t="shared" si="7"/>
        <v/>
      </c>
      <c r="P41" s="131" t="str">
        <f t="shared" si="9"/>
        <v/>
      </c>
      <c r="Q41" s="131" t="str">
        <f t="shared" si="9"/>
        <v/>
      </c>
      <c r="R41" s="131" t="str">
        <f t="shared" si="10"/>
        <v/>
      </c>
      <c r="S41" s="131" t="str">
        <f t="shared" si="10"/>
        <v/>
      </c>
      <c r="T41" s="131" t="str">
        <f t="shared" si="10"/>
        <v/>
      </c>
      <c r="U41" s="131" t="str">
        <f t="shared" si="10"/>
        <v/>
      </c>
      <c r="V41" s="131" t="str">
        <f t="shared" si="10"/>
        <v/>
      </c>
      <c r="W41" s="131" t="str">
        <f t="shared" si="10"/>
        <v/>
      </c>
      <c r="X41" s="131" t="str">
        <f t="shared" si="10"/>
        <v/>
      </c>
      <c r="Y41" s="131" t="str">
        <f t="shared" si="10"/>
        <v/>
      </c>
      <c r="Z41" s="131" t="str">
        <f t="shared" si="10"/>
        <v/>
      </c>
      <c r="AA41" s="131" t="str">
        <f t="shared" si="10"/>
        <v/>
      </c>
      <c r="AB41" s="131" t="str">
        <f t="shared" si="10"/>
        <v/>
      </c>
      <c r="AC41" s="131" t="str">
        <f t="shared" si="10"/>
        <v/>
      </c>
      <c r="AD41" s="131" t="str">
        <f t="shared" si="10"/>
        <v/>
      </c>
      <c r="AE41" s="131" t="str">
        <f t="shared" si="10"/>
        <v/>
      </c>
      <c r="AF41" s="131" t="str">
        <f t="shared" si="10"/>
        <v/>
      </c>
      <c r="AG41" s="131" t="str">
        <f t="shared" si="10"/>
        <v/>
      </c>
      <c r="AH41" s="131" t="str">
        <f t="shared" si="10"/>
        <v/>
      </c>
      <c r="AI41" s="131" t="str">
        <f t="shared" si="10"/>
        <v/>
      </c>
      <c r="AJ41" s="131" t="str">
        <f t="shared" si="10"/>
        <v/>
      </c>
      <c r="AK41" s="131" t="str">
        <f t="shared" si="10"/>
        <v/>
      </c>
      <c r="AL41" s="131" t="str">
        <f t="shared" si="10"/>
        <v/>
      </c>
      <c r="AM41" s="131" t="str">
        <f t="shared" si="10"/>
        <v/>
      </c>
      <c r="AN41" s="131" t="str">
        <f t="shared" si="10"/>
        <v/>
      </c>
    </row>
    <row r="42" spans="2:40">
      <c r="B42" s="79">
        <v>35</v>
      </c>
      <c r="C42" s="79"/>
      <c r="D42" s="145" t="str">
        <f t="shared" si="12"/>
        <v/>
      </c>
      <c r="E42" s="74"/>
      <c r="F42" s="145" t="str">
        <f t="shared" ref="F42:F73" si="13">IFERROR(INDEX(Ass_Name,MATCH(E42,Ass_Ref,0)),"")</f>
        <v/>
      </c>
      <c r="G42" s="79"/>
      <c r="H42" s="145" t="str">
        <f t="shared" si="11"/>
        <v/>
      </c>
      <c r="I42" s="74"/>
      <c r="J42" s="75"/>
      <c r="K42" s="149"/>
      <c r="L42" s="149"/>
      <c r="M42" s="77"/>
      <c r="N42" s="74"/>
      <c r="O42" s="150" t="str">
        <f t="shared" si="7"/>
        <v/>
      </c>
      <c r="P42" s="131" t="str">
        <f t="shared" si="9"/>
        <v/>
      </c>
      <c r="Q42" s="131" t="str">
        <f t="shared" si="9"/>
        <v/>
      </c>
      <c r="R42" s="131" t="str">
        <f t="shared" si="10"/>
        <v/>
      </c>
      <c r="S42" s="131" t="str">
        <f t="shared" si="10"/>
        <v/>
      </c>
      <c r="T42" s="131" t="str">
        <f t="shared" si="10"/>
        <v/>
      </c>
      <c r="U42" s="131" t="str">
        <f t="shared" si="10"/>
        <v/>
      </c>
      <c r="V42" s="131" t="str">
        <f t="shared" si="10"/>
        <v/>
      </c>
      <c r="W42" s="131" t="str">
        <f t="shared" si="10"/>
        <v/>
      </c>
      <c r="X42" s="131" t="str">
        <f t="shared" si="10"/>
        <v/>
      </c>
      <c r="Y42" s="131" t="str">
        <f t="shared" si="10"/>
        <v/>
      </c>
      <c r="Z42" s="131" t="str">
        <f t="shared" si="10"/>
        <v/>
      </c>
      <c r="AA42" s="131" t="str">
        <f t="shared" si="10"/>
        <v/>
      </c>
      <c r="AB42" s="131" t="str">
        <f t="shared" si="10"/>
        <v/>
      </c>
      <c r="AC42" s="131" t="str">
        <f t="shared" si="10"/>
        <v/>
      </c>
      <c r="AD42" s="131" t="str">
        <f t="shared" si="10"/>
        <v/>
      </c>
      <c r="AE42" s="131" t="str">
        <f t="shared" si="10"/>
        <v/>
      </c>
      <c r="AF42" s="131" t="str">
        <f t="shared" si="10"/>
        <v/>
      </c>
      <c r="AG42" s="131" t="str">
        <f t="shared" si="10"/>
        <v/>
      </c>
      <c r="AH42" s="131" t="str">
        <f t="shared" si="10"/>
        <v/>
      </c>
      <c r="AI42" s="131" t="str">
        <f t="shared" si="10"/>
        <v/>
      </c>
      <c r="AJ42" s="131" t="str">
        <f t="shared" si="10"/>
        <v/>
      </c>
      <c r="AK42" s="131" t="str">
        <f t="shared" si="10"/>
        <v/>
      </c>
      <c r="AL42" s="131" t="str">
        <f t="shared" si="10"/>
        <v/>
      </c>
      <c r="AM42" s="131" t="str">
        <f t="shared" ref="AM42:AN57" si="14">IFERROR(VLOOKUP(AM$7, $K42:$O42, 5, FALSE), "")</f>
        <v/>
      </c>
      <c r="AN42" s="131" t="str">
        <f t="shared" si="14"/>
        <v/>
      </c>
    </row>
    <row r="43" spans="2:40">
      <c r="B43" s="79">
        <v>36</v>
      </c>
      <c r="C43" s="79"/>
      <c r="D43" s="145" t="str">
        <f t="shared" si="12"/>
        <v/>
      </c>
      <c r="E43" s="74"/>
      <c r="F43" s="145" t="str">
        <f t="shared" si="13"/>
        <v/>
      </c>
      <c r="G43" s="79"/>
      <c r="H43" s="145" t="str">
        <f t="shared" si="11"/>
        <v/>
      </c>
      <c r="I43" s="74"/>
      <c r="J43" s="75"/>
      <c r="K43" s="149"/>
      <c r="L43" s="149"/>
      <c r="M43" s="77"/>
      <c r="N43" s="74"/>
      <c r="O43" s="150" t="str">
        <f t="shared" ref="O43:O74" si="15">IFERROR(INDEX(Day_Rate,MATCH(I43,Res_Grade,0)),"")</f>
        <v/>
      </c>
      <c r="P43" s="131" t="str">
        <f t="shared" si="9"/>
        <v/>
      </c>
      <c r="Q43" s="131" t="str">
        <f t="shared" si="9"/>
        <v/>
      </c>
      <c r="R43" s="131" t="str">
        <f t="shared" ref="R43:AF47" si="16">IFERROR(VLOOKUP(R$7, $K43:$O43, 5, FALSE), "")</f>
        <v/>
      </c>
      <c r="S43" s="131" t="str">
        <f t="shared" si="16"/>
        <v/>
      </c>
      <c r="T43" s="131" t="str">
        <f t="shared" si="16"/>
        <v/>
      </c>
      <c r="U43" s="131" t="str">
        <f t="shared" si="16"/>
        <v/>
      </c>
      <c r="V43" s="131" t="str">
        <f t="shared" si="16"/>
        <v/>
      </c>
      <c r="W43" s="131" t="str">
        <f t="shared" si="16"/>
        <v/>
      </c>
      <c r="X43" s="131" t="str">
        <f t="shared" si="16"/>
        <v/>
      </c>
      <c r="Y43" s="131" t="str">
        <f t="shared" si="16"/>
        <v/>
      </c>
      <c r="Z43" s="131" t="str">
        <f t="shared" si="16"/>
        <v/>
      </c>
      <c r="AA43" s="131" t="str">
        <f t="shared" si="16"/>
        <v/>
      </c>
      <c r="AB43" s="131" t="str">
        <f t="shared" si="16"/>
        <v/>
      </c>
      <c r="AC43" s="131" t="str">
        <f t="shared" si="16"/>
        <v/>
      </c>
      <c r="AD43" s="131" t="str">
        <f t="shared" si="16"/>
        <v/>
      </c>
      <c r="AE43" s="131" t="str">
        <f t="shared" si="16"/>
        <v/>
      </c>
      <c r="AF43" s="131" t="str">
        <f t="shared" si="16"/>
        <v/>
      </c>
      <c r="AG43" s="131" t="str">
        <f t="shared" ref="AG43:AL47" si="17">IFERROR(VLOOKUP(AG$7, $K43:$O43, 5, FALSE), "")</f>
        <v/>
      </c>
      <c r="AH43" s="131" t="str">
        <f t="shared" si="17"/>
        <v/>
      </c>
      <c r="AI43" s="131" t="str">
        <f t="shared" si="17"/>
        <v/>
      </c>
      <c r="AJ43" s="131" t="str">
        <f t="shared" si="17"/>
        <v/>
      </c>
      <c r="AK43" s="131" t="str">
        <f t="shared" si="17"/>
        <v/>
      </c>
      <c r="AL43" s="131" t="str">
        <f t="shared" si="17"/>
        <v/>
      </c>
      <c r="AM43" s="131" t="str">
        <f t="shared" si="14"/>
        <v/>
      </c>
      <c r="AN43" s="131" t="str">
        <f t="shared" si="14"/>
        <v/>
      </c>
    </row>
    <row r="44" spans="2:40">
      <c r="B44" s="79">
        <v>37</v>
      </c>
      <c r="C44" s="79"/>
      <c r="D44" s="145" t="str">
        <f t="shared" si="12"/>
        <v/>
      </c>
      <c r="E44" s="74"/>
      <c r="F44" s="145" t="str">
        <f t="shared" si="13"/>
        <v/>
      </c>
      <c r="G44" s="79"/>
      <c r="H44" s="145" t="str">
        <f t="shared" si="11"/>
        <v/>
      </c>
      <c r="I44" s="74"/>
      <c r="J44" s="75"/>
      <c r="K44" s="149"/>
      <c r="L44" s="149"/>
      <c r="M44" s="77"/>
      <c r="N44" s="74"/>
      <c r="O44" s="150" t="str">
        <f t="shared" si="15"/>
        <v/>
      </c>
      <c r="P44" s="131" t="str">
        <f t="shared" si="9"/>
        <v/>
      </c>
      <c r="Q44" s="131" t="str">
        <f t="shared" si="9"/>
        <v/>
      </c>
      <c r="R44" s="131" t="str">
        <f t="shared" si="16"/>
        <v/>
      </c>
      <c r="S44" s="131" t="str">
        <f t="shared" si="16"/>
        <v/>
      </c>
      <c r="T44" s="131" t="str">
        <f t="shared" si="16"/>
        <v/>
      </c>
      <c r="U44" s="131" t="str">
        <f t="shared" si="16"/>
        <v/>
      </c>
      <c r="V44" s="131" t="str">
        <f t="shared" si="16"/>
        <v/>
      </c>
      <c r="W44" s="131" t="str">
        <f t="shared" si="16"/>
        <v/>
      </c>
      <c r="X44" s="131" t="str">
        <f t="shared" si="16"/>
        <v/>
      </c>
      <c r="Y44" s="131" t="str">
        <f t="shared" si="16"/>
        <v/>
      </c>
      <c r="Z44" s="131" t="str">
        <f t="shared" si="16"/>
        <v/>
      </c>
      <c r="AA44" s="131" t="str">
        <f t="shared" si="16"/>
        <v/>
      </c>
      <c r="AB44" s="131" t="str">
        <f t="shared" si="16"/>
        <v/>
      </c>
      <c r="AC44" s="131" t="str">
        <f t="shared" si="16"/>
        <v/>
      </c>
      <c r="AD44" s="131" t="str">
        <f t="shared" si="16"/>
        <v/>
      </c>
      <c r="AE44" s="131" t="str">
        <f t="shared" si="16"/>
        <v/>
      </c>
      <c r="AF44" s="131" t="str">
        <f t="shared" si="16"/>
        <v/>
      </c>
      <c r="AG44" s="131" t="str">
        <f t="shared" si="17"/>
        <v/>
      </c>
      <c r="AH44" s="131" t="str">
        <f t="shared" si="17"/>
        <v/>
      </c>
      <c r="AI44" s="131" t="str">
        <f t="shared" si="17"/>
        <v/>
      </c>
      <c r="AJ44" s="131" t="str">
        <f t="shared" si="17"/>
        <v/>
      </c>
      <c r="AK44" s="131" t="str">
        <f t="shared" si="17"/>
        <v/>
      </c>
      <c r="AL44" s="131" t="str">
        <f t="shared" si="17"/>
        <v/>
      </c>
      <c r="AM44" s="131" t="str">
        <f t="shared" si="14"/>
        <v/>
      </c>
      <c r="AN44" s="131" t="str">
        <f t="shared" si="14"/>
        <v/>
      </c>
    </row>
    <row r="45" spans="2:40">
      <c r="B45" s="79">
        <v>38</v>
      </c>
      <c r="C45" s="79"/>
      <c r="D45" s="145" t="str">
        <f t="shared" si="12"/>
        <v/>
      </c>
      <c r="E45" s="74"/>
      <c r="F45" s="145" t="str">
        <f t="shared" si="13"/>
        <v/>
      </c>
      <c r="G45" s="79"/>
      <c r="H45" s="145" t="str">
        <f t="shared" si="11"/>
        <v/>
      </c>
      <c r="I45" s="74"/>
      <c r="J45" s="75"/>
      <c r="K45" s="149"/>
      <c r="L45" s="149"/>
      <c r="M45" s="77"/>
      <c r="N45" s="74"/>
      <c r="O45" s="150" t="str">
        <f t="shared" si="15"/>
        <v/>
      </c>
      <c r="P45" s="131" t="str">
        <f t="shared" si="9"/>
        <v/>
      </c>
      <c r="Q45" s="131" t="str">
        <f t="shared" si="9"/>
        <v/>
      </c>
      <c r="R45" s="131" t="str">
        <f t="shared" si="16"/>
        <v/>
      </c>
      <c r="S45" s="131" t="str">
        <f t="shared" si="16"/>
        <v/>
      </c>
      <c r="T45" s="131" t="str">
        <f t="shared" si="16"/>
        <v/>
      </c>
      <c r="U45" s="131" t="str">
        <f t="shared" si="16"/>
        <v/>
      </c>
      <c r="V45" s="131" t="str">
        <f t="shared" si="16"/>
        <v/>
      </c>
      <c r="W45" s="131" t="str">
        <f t="shared" si="16"/>
        <v/>
      </c>
      <c r="X45" s="131" t="str">
        <f t="shared" si="16"/>
        <v/>
      </c>
      <c r="Y45" s="131" t="str">
        <f t="shared" si="16"/>
        <v/>
      </c>
      <c r="Z45" s="131" t="str">
        <f t="shared" si="16"/>
        <v/>
      </c>
      <c r="AA45" s="131" t="str">
        <f t="shared" si="16"/>
        <v/>
      </c>
      <c r="AB45" s="131" t="str">
        <f t="shared" si="16"/>
        <v/>
      </c>
      <c r="AC45" s="131" t="str">
        <f t="shared" si="16"/>
        <v/>
      </c>
      <c r="AD45" s="131" t="str">
        <f t="shared" si="16"/>
        <v/>
      </c>
      <c r="AE45" s="131" t="str">
        <f t="shared" si="16"/>
        <v/>
      </c>
      <c r="AF45" s="131" t="str">
        <f t="shared" si="16"/>
        <v/>
      </c>
      <c r="AG45" s="131" t="str">
        <f t="shared" si="17"/>
        <v/>
      </c>
      <c r="AH45" s="131" t="str">
        <f t="shared" si="17"/>
        <v/>
      </c>
      <c r="AI45" s="131" t="str">
        <f t="shared" si="17"/>
        <v/>
      </c>
      <c r="AJ45" s="131" t="str">
        <f t="shared" si="17"/>
        <v/>
      </c>
      <c r="AK45" s="131" t="str">
        <f t="shared" si="17"/>
        <v/>
      </c>
      <c r="AL45" s="131" t="str">
        <f t="shared" si="17"/>
        <v/>
      </c>
      <c r="AM45" s="131" t="str">
        <f t="shared" si="14"/>
        <v/>
      </c>
      <c r="AN45" s="131" t="str">
        <f t="shared" si="14"/>
        <v/>
      </c>
    </row>
    <row r="46" spans="2:40">
      <c r="B46" s="79">
        <v>39</v>
      </c>
      <c r="C46" s="79"/>
      <c r="D46" s="145" t="str">
        <f t="shared" si="12"/>
        <v/>
      </c>
      <c r="E46" s="74"/>
      <c r="F46" s="145" t="str">
        <f t="shared" si="13"/>
        <v/>
      </c>
      <c r="G46" s="79"/>
      <c r="H46" s="145" t="str">
        <f t="shared" si="11"/>
        <v/>
      </c>
      <c r="I46" s="74"/>
      <c r="J46" s="75"/>
      <c r="K46" s="149"/>
      <c r="L46" s="149"/>
      <c r="M46" s="77"/>
      <c r="N46" s="74"/>
      <c r="O46" s="150" t="str">
        <f t="shared" si="15"/>
        <v/>
      </c>
      <c r="P46" s="131" t="str">
        <f t="shared" si="9"/>
        <v/>
      </c>
      <c r="Q46" s="131" t="str">
        <f t="shared" si="9"/>
        <v/>
      </c>
      <c r="R46" s="131" t="str">
        <f t="shared" si="16"/>
        <v/>
      </c>
      <c r="S46" s="131" t="str">
        <f t="shared" si="16"/>
        <v/>
      </c>
      <c r="T46" s="131" t="str">
        <f t="shared" si="16"/>
        <v/>
      </c>
      <c r="U46" s="131" t="str">
        <f t="shared" si="16"/>
        <v/>
      </c>
      <c r="V46" s="131" t="str">
        <f t="shared" si="16"/>
        <v/>
      </c>
      <c r="W46" s="131" t="str">
        <f t="shared" si="16"/>
        <v/>
      </c>
      <c r="X46" s="131" t="str">
        <f t="shared" si="16"/>
        <v/>
      </c>
      <c r="Y46" s="131" t="str">
        <f t="shared" si="16"/>
        <v/>
      </c>
      <c r="Z46" s="131" t="str">
        <f t="shared" si="16"/>
        <v/>
      </c>
      <c r="AA46" s="131" t="str">
        <f t="shared" si="16"/>
        <v/>
      </c>
      <c r="AB46" s="131" t="str">
        <f t="shared" si="16"/>
        <v/>
      </c>
      <c r="AC46" s="131" t="str">
        <f t="shared" si="16"/>
        <v/>
      </c>
      <c r="AD46" s="131" t="str">
        <f t="shared" si="16"/>
        <v/>
      </c>
      <c r="AE46" s="131" t="str">
        <f t="shared" si="16"/>
        <v/>
      </c>
      <c r="AF46" s="131" t="str">
        <f t="shared" si="16"/>
        <v/>
      </c>
      <c r="AG46" s="131" t="str">
        <f t="shared" si="17"/>
        <v/>
      </c>
      <c r="AH46" s="131" t="str">
        <f t="shared" si="17"/>
        <v/>
      </c>
      <c r="AI46" s="131" t="str">
        <f t="shared" si="17"/>
        <v/>
      </c>
      <c r="AJ46" s="131" t="str">
        <f t="shared" si="17"/>
        <v/>
      </c>
      <c r="AK46" s="131" t="str">
        <f t="shared" si="17"/>
        <v/>
      </c>
      <c r="AL46" s="131" t="str">
        <f t="shared" si="17"/>
        <v/>
      </c>
      <c r="AM46" s="131" t="str">
        <f t="shared" si="14"/>
        <v/>
      </c>
      <c r="AN46" s="131" t="str">
        <f t="shared" si="14"/>
        <v/>
      </c>
    </row>
    <row r="47" spans="2:40">
      <c r="B47" s="79">
        <v>40</v>
      </c>
      <c r="C47" s="79"/>
      <c r="D47" s="145" t="str">
        <f t="shared" si="12"/>
        <v/>
      </c>
      <c r="E47" s="74"/>
      <c r="F47" s="145" t="str">
        <f t="shared" si="13"/>
        <v/>
      </c>
      <c r="G47" s="79"/>
      <c r="H47" s="145" t="str">
        <f t="shared" si="11"/>
        <v/>
      </c>
      <c r="I47" s="74"/>
      <c r="J47" s="75"/>
      <c r="K47" s="149"/>
      <c r="L47" s="149"/>
      <c r="M47" s="77"/>
      <c r="N47" s="74"/>
      <c r="O47" s="150" t="str">
        <f t="shared" si="15"/>
        <v/>
      </c>
      <c r="P47" s="131" t="str">
        <f t="shared" si="9"/>
        <v/>
      </c>
      <c r="Q47" s="131" t="str">
        <f t="shared" si="9"/>
        <v/>
      </c>
      <c r="R47" s="131" t="str">
        <f t="shared" si="16"/>
        <v/>
      </c>
      <c r="S47" s="131" t="str">
        <f t="shared" si="16"/>
        <v/>
      </c>
      <c r="T47" s="131" t="str">
        <f t="shared" si="16"/>
        <v/>
      </c>
      <c r="U47" s="131" t="str">
        <f t="shared" si="16"/>
        <v/>
      </c>
      <c r="V47" s="131" t="str">
        <f t="shared" si="16"/>
        <v/>
      </c>
      <c r="W47" s="131" t="str">
        <f t="shared" si="16"/>
        <v/>
      </c>
      <c r="X47" s="131" t="str">
        <f t="shared" si="16"/>
        <v/>
      </c>
      <c r="Y47" s="131" t="str">
        <f t="shared" si="16"/>
        <v/>
      </c>
      <c r="Z47" s="131" t="str">
        <f t="shared" si="16"/>
        <v/>
      </c>
      <c r="AA47" s="131" t="str">
        <f t="shared" si="16"/>
        <v/>
      </c>
      <c r="AB47" s="131" t="str">
        <f t="shared" si="16"/>
        <v/>
      </c>
      <c r="AC47" s="131" t="str">
        <f t="shared" si="16"/>
        <v/>
      </c>
      <c r="AD47" s="131" t="str">
        <f t="shared" si="16"/>
        <v/>
      </c>
      <c r="AE47" s="131" t="str">
        <f t="shared" si="16"/>
        <v/>
      </c>
      <c r="AF47" s="131" t="str">
        <f t="shared" si="16"/>
        <v/>
      </c>
      <c r="AG47" s="131" t="str">
        <f t="shared" si="17"/>
        <v/>
      </c>
      <c r="AH47" s="131" t="str">
        <f t="shared" si="17"/>
        <v/>
      </c>
      <c r="AI47" s="131" t="str">
        <f t="shared" si="17"/>
        <v/>
      </c>
      <c r="AJ47" s="131" t="str">
        <f t="shared" si="17"/>
        <v/>
      </c>
      <c r="AK47" s="131" t="str">
        <f t="shared" si="17"/>
        <v/>
      </c>
      <c r="AL47" s="131" t="str">
        <f t="shared" si="17"/>
        <v/>
      </c>
      <c r="AM47" s="131" t="str">
        <f t="shared" si="14"/>
        <v/>
      </c>
      <c r="AN47" s="131" t="str">
        <f t="shared" si="14"/>
        <v/>
      </c>
    </row>
    <row r="48" spans="2:40">
      <c r="B48" s="79">
        <v>41</v>
      </c>
      <c r="C48" s="79"/>
      <c r="D48" s="145" t="str">
        <f t="shared" si="12"/>
        <v/>
      </c>
      <c r="E48" s="74"/>
      <c r="F48" s="145" t="str">
        <f t="shared" si="13"/>
        <v/>
      </c>
      <c r="G48" s="79"/>
      <c r="H48" s="145" t="str">
        <f t="shared" si="11"/>
        <v/>
      </c>
      <c r="I48" s="74"/>
      <c r="J48" s="75"/>
      <c r="K48" s="149"/>
      <c r="L48" s="149"/>
      <c r="M48" s="77"/>
      <c r="N48" s="74"/>
      <c r="O48" s="150" t="str">
        <f t="shared" si="15"/>
        <v/>
      </c>
      <c r="P48" s="131" t="str">
        <f t="shared" ref="P48:AE63" si="18">IFERROR(VLOOKUP(P$7, $K48:$O48, 5, FALSE), "")</f>
        <v/>
      </c>
      <c r="Q48" s="131" t="str">
        <f t="shared" si="18"/>
        <v/>
      </c>
      <c r="R48" s="131" t="str">
        <f t="shared" si="18"/>
        <v/>
      </c>
      <c r="S48" s="131" t="str">
        <f t="shared" si="18"/>
        <v/>
      </c>
      <c r="T48" s="131" t="str">
        <f t="shared" si="18"/>
        <v/>
      </c>
      <c r="U48" s="131" t="str">
        <f t="shared" si="18"/>
        <v/>
      </c>
      <c r="V48" s="131" t="str">
        <f t="shared" si="18"/>
        <v/>
      </c>
      <c r="W48" s="131" t="str">
        <f t="shared" si="18"/>
        <v/>
      </c>
      <c r="X48" s="131" t="str">
        <f t="shared" si="18"/>
        <v/>
      </c>
      <c r="Y48" s="131" t="str">
        <f t="shared" si="18"/>
        <v/>
      </c>
      <c r="Z48" s="131" t="str">
        <f t="shared" si="18"/>
        <v/>
      </c>
      <c r="AA48" s="131" t="str">
        <f t="shared" si="18"/>
        <v/>
      </c>
      <c r="AB48" s="131" t="str">
        <f t="shared" si="18"/>
        <v/>
      </c>
      <c r="AC48" s="131" t="str">
        <f t="shared" si="18"/>
        <v/>
      </c>
      <c r="AD48" s="131" t="str">
        <f t="shared" si="18"/>
        <v/>
      </c>
      <c r="AE48" s="131" t="str">
        <f t="shared" si="18"/>
        <v/>
      </c>
      <c r="AF48" s="131" t="str">
        <f t="shared" ref="AF48:AL62" si="19">IFERROR(VLOOKUP(AF$7, $K48:$O48, 5, FALSE), "")</f>
        <v/>
      </c>
      <c r="AG48" s="131" t="str">
        <f t="shared" si="19"/>
        <v/>
      </c>
      <c r="AH48" s="131" t="str">
        <f t="shared" si="19"/>
        <v/>
      </c>
      <c r="AI48" s="131" t="str">
        <f t="shared" si="19"/>
        <v/>
      </c>
      <c r="AJ48" s="131" t="str">
        <f t="shared" si="19"/>
        <v/>
      </c>
      <c r="AK48" s="131" t="str">
        <f t="shared" si="19"/>
        <v/>
      </c>
      <c r="AL48" s="131" t="str">
        <f t="shared" si="19"/>
        <v/>
      </c>
      <c r="AM48" s="131" t="str">
        <f t="shared" si="14"/>
        <v/>
      </c>
      <c r="AN48" s="131" t="str">
        <f t="shared" si="14"/>
        <v/>
      </c>
    </row>
    <row r="49" spans="2:40">
      <c r="B49" s="79">
        <v>42</v>
      </c>
      <c r="C49" s="79"/>
      <c r="D49" s="145" t="str">
        <f t="shared" si="12"/>
        <v/>
      </c>
      <c r="E49" s="74"/>
      <c r="F49" s="145" t="str">
        <f t="shared" si="13"/>
        <v/>
      </c>
      <c r="G49" s="79"/>
      <c r="H49" s="145" t="str">
        <f t="shared" si="11"/>
        <v/>
      </c>
      <c r="I49" s="74"/>
      <c r="J49" s="75"/>
      <c r="K49" s="149"/>
      <c r="L49" s="149"/>
      <c r="M49" s="77"/>
      <c r="N49" s="74"/>
      <c r="O49" s="150" t="str">
        <f t="shared" si="15"/>
        <v/>
      </c>
      <c r="P49" s="131" t="str">
        <f t="shared" si="18"/>
        <v/>
      </c>
      <c r="Q49" s="131" t="str">
        <f t="shared" si="18"/>
        <v/>
      </c>
      <c r="R49" s="131" t="str">
        <f t="shared" si="18"/>
        <v/>
      </c>
      <c r="S49" s="131" t="str">
        <f t="shared" si="18"/>
        <v/>
      </c>
      <c r="T49" s="131" t="str">
        <f t="shared" si="18"/>
        <v/>
      </c>
      <c r="U49" s="131" t="str">
        <f t="shared" si="18"/>
        <v/>
      </c>
      <c r="V49" s="131" t="str">
        <f t="shared" si="18"/>
        <v/>
      </c>
      <c r="W49" s="131" t="str">
        <f t="shared" si="18"/>
        <v/>
      </c>
      <c r="X49" s="131" t="str">
        <f t="shared" si="18"/>
        <v/>
      </c>
      <c r="Y49" s="131" t="str">
        <f t="shared" si="18"/>
        <v/>
      </c>
      <c r="Z49" s="131" t="str">
        <f t="shared" si="18"/>
        <v/>
      </c>
      <c r="AA49" s="131" t="str">
        <f t="shared" si="18"/>
        <v/>
      </c>
      <c r="AB49" s="131" t="str">
        <f t="shared" si="18"/>
        <v/>
      </c>
      <c r="AC49" s="131" t="str">
        <f t="shared" si="18"/>
        <v/>
      </c>
      <c r="AD49" s="131" t="str">
        <f t="shared" si="18"/>
        <v/>
      </c>
      <c r="AE49" s="131" t="str">
        <f t="shared" si="18"/>
        <v/>
      </c>
      <c r="AF49" s="131" t="str">
        <f t="shared" si="19"/>
        <v/>
      </c>
      <c r="AG49" s="131" t="str">
        <f t="shared" si="19"/>
        <v/>
      </c>
      <c r="AH49" s="131" t="str">
        <f t="shared" si="19"/>
        <v/>
      </c>
      <c r="AI49" s="131" t="str">
        <f t="shared" si="19"/>
        <v/>
      </c>
      <c r="AJ49" s="131" t="str">
        <f t="shared" si="19"/>
        <v/>
      </c>
      <c r="AK49" s="131" t="str">
        <f t="shared" si="19"/>
        <v/>
      </c>
      <c r="AL49" s="131" t="str">
        <f t="shared" si="19"/>
        <v/>
      </c>
      <c r="AM49" s="131" t="str">
        <f t="shared" si="14"/>
        <v/>
      </c>
      <c r="AN49" s="131" t="str">
        <f t="shared" si="14"/>
        <v/>
      </c>
    </row>
    <row r="50" spans="2:40">
      <c r="B50" s="79">
        <v>43</v>
      </c>
      <c r="C50" s="79"/>
      <c r="D50" s="145" t="str">
        <f t="shared" si="12"/>
        <v/>
      </c>
      <c r="E50" s="74"/>
      <c r="F50" s="145" t="str">
        <f t="shared" si="13"/>
        <v/>
      </c>
      <c r="G50" s="79"/>
      <c r="H50" s="145" t="str">
        <f t="shared" si="11"/>
        <v/>
      </c>
      <c r="I50" s="74"/>
      <c r="J50" s="75"/>
      <c r="K50" s="149"/>
      <c r="L50" s="149"/>
      <c r="M50" s="77"/>
      <c r="N50" s="74"/>
      <c r="O50" s="150" t="str">
        <f t="shared" si="15"/>
        <v/>
      </c>
      <c r="P50" s="131" t="str">
        <f t="shared" si="18"/>
        <v/>
      </c>
      <c r="Q50" s="131" t="str">
        <f t="shared" si="18"/>
        <v/>
      </c>
      <c r="R50" s="131" t="str">
        <f t="shared" si="18"/>
        <v/>
      </c>
      <c r="S50" s="131" t="str">
        <f t="shared" si="18"/>
        <v/>
      </c>
      <c r="T50" s="131" t="str">
        <f t="shared" si="18"/>
        <v/>
      </c>
      <c r="U50" s="131" t="str">
        <f t="shared" si="18"/>
        <v/>
      </c>
      <c r="V50" s="131" t="str">
        <f t="shared" si="18"/>
        <v/>
      </c>
      <c r="W50" s="131" t="str">
        <f t="shared" si="18"/>
        <v/>
      </c>
      <c r="X50" s="131" t="str">
        <f t="shared" si="18"/>
        <v/>
      </c>
      <c r="Y50" s="131" t="str">
        <f t="shared" si="18"/>
        <v/>
      </c>
      <c r="Z50" s="131" t="str">
        <f t="shared" si="18"/>
        <v/>
      </c>
      <c r="AA50" s="131" t="str">
        <f t="shared" si="18"/>
        <v/>
      </c>
      <c r="AB50" s="131" t="str">
        <f t="shared" si="18"/>
        <v/>
      </c>
      <c r="AC50" s="131" t="str">
        <f t="shared" si="18"/>
        <v/>
      </c>
      <c r="AD50" s="131" t="str">
        <f t="shared" si="18"/>
        <v/>
      </c>
      <c r="AE50" s="131" t="str">
        <f t="shared" si="18"/>
        <v/>
      </c>
      <c r="AF50" s="131" t="str">
        <f t="shared" si="19"/>
        <v/>
      </c>
      <c r="AG50" s="131" t="str">
        <f t="shared" si="19"/>
        <v/>
      </c>
      <c r="AH50" s="131" t="str">
        <f t="shared" si="19"/>
        <v/>
      </c>
      <c r="AI50" s="131" t="str">
        <f t="shared" si="19"/>
        <v/>
      </c>
      <c r="AJ50" s="131" t="str">
        <f t="shared" si="19"/>
        <v/>
      </c>
      <c r="AK50" s="131" t="str">
        <f t="shared" si="19"/>
        <v/>
      </c>
      <c r="AL50" s="131" t="str">
        <f t="shared" si="19"/>
        <v/>
      </c>
      <c r="AM50" s="131" t="str">
        <f t="shared" si="14"/>
        <v/>
      </c>
      <c r="AN50" s="131" t="str">
        <f t="shared" si="14"/>
        <v/>
      </c>
    </row>
    <row r="51" spans="2:40">
      <c r="B51" s="79">
        <v>44</v>
      </c>
      <c r="C51" s="79"/>
      <c r="D51" s="145" t="str">
        <f t="shared" si="12"/>
        <v/>
      </c>
      <c r="E51" s="74"/>
      <c r="F51" s="145" t="str">
        <f t="shared" si="13"/>
        <v/>
      </c>
      <c r="G51" s="79"/>
      <c r="H51" s="145" t="str">
        <f t="shared" si="11"/>
        <v/>
      </c>
      <c r="I51" s="74"/>
      <c r="J51" s="75"/>
      <c r="K51" s="149"/>
      <c r="L51" s="149"/>
      <c r="M51" s="77"/>
      <c r="N51" s="74"/>
      <c r="O51" s="150" t="str">
        <f t="shared" si="15"/>
        <v/>
      </c>
      <c r="P51" s="131" t="str">
        <f t="shared" si="18"/>
        <v/>
      </c>
      <c r="Q51" s="131" t="str">
        <f t="shared" si="18"/>
        <v/>
      </c>
      <c r="R51" s="131" t="str">
        <f t="shared" si="18"/>
        <v/>
      </c>
      <c r="S51" s="131" t="str">
        <f t="shared" si="18"/>
        <v/>
      </c>
      <c r="T51" s="131" t="str">
        <f t="shared" si="18"/>
        <v/>
      </c>
      <c r="U51" s="131" t="str">
        <f t="shared" si="18"/>
        <v/>
      </c>
      <c r="V51" s="131" t="str">
        <f t="shared" si="18"/>
        <v/>
      </c>
      <c r="W51" s="131" t="str">
        <f t="shared" si="18"/>
        <v/>
      </c>
      <c r="X51" s="131" t="str">
        <f t="shared" si="18"/>
        <v/>
      </c>
      <c r="Y51" s="131" t="str">
        <f t="shared" si="18"/>
        <v/>
      </c>
      <c r="Z51" s="131" t="str">
        <f t="shared" si="18"/>
        <v/>
      </c>
      <c r="AA51" s="131" t="str">
        <f t="shared" si="18"/>
        <v/>
      </c>
      <c r="AB51" s="131" t="str">
        <f t="shared" si="18"/>
        <v/>
      </c>
      <c r="AC51" s="131" t="str">
        <f t="shared" si="18"/>
        <v/>
      </c>
      <c r="AD51" s="131" t="str">
        <f t="shared" si="18"/>
        <v/>
      </c>
      <c r="AE51" s="131" t="str">
        <f t="shared" si="18"/>
        <v/>
      </c>
      <c r="AF51" s="131" t="str">
        <f t="shared" si="19"/>
        <v/>
      </c>
      <c r="AG51" s="131" t="str">
        <f t="shared" si="19"/>
        <v/>
      </c>
      <c r="AH51" s="131" t="str">
        <f t="shared" si="19"/>
        <v/>
      </c>
      <c r="AI51" s="131" t="str">
        <f t="shared" si="19"/>
        <v/>
      </c>
      <c r="AJ51" s="131" t="str">
        <f t="shared" si="19"/>
        <v/>
      </c>
      <c r="AK51" s="131" t="str">
        <f t="shared" si="19"/>
        <v/>
      </c>
      <c r="AL51" s="131" t="str">
        <f t="shared" si="19"/>
        <v/>
      </c>
      <c r="AM51" s="131" t="str">
        <f t="shared" si="14"/>
        <v/>
      </c>
      <c r="AN51" s="131" t="str">
        <f t="shared" si="14"/>
        <v/>
      </c>
    </row>
    <row r="52" spans="2:40">
      <c r="B52" s="79">
        <v>45</v>
      </c>
      <c r="C52" s="79"/>
      <c r="D52" s="145" t="str">
        <f t="shared" si="12"/>
        <v/>
      </c>
      <c r="E52" s="74"/>
      <c r="F52" s="145" t="str">
        <f t="shared" si="13"/>
        <v/>
      </c>
      <c r="G52" s="79"/>
      <c r="H52" s="145" t="str">
        <f t="shared" si="11"/>
        <v/>
      </c>
      <c r="I52" s="74"/>
      <c r="J52" s="75"/>
      <c r="K52" s="149"/>
      <c r="L52" s="149"/>
      <c r="M52" s="77"/>
      <c r="N52" s="74"/>
      <c r="O52" s="150" t="str">
        <f t="shared" si="15"/>
        <v/>
      </c>
      <c r="P52" s="131" t="str">
        <f t="shared" si="18"/>
        <v/>
      </c>
      <c r="Q52" s="131" t="str">
        <f t="shared" si="18"/>
        <v/>
      </c>
      <c r="R52" s="131" t="str">
        <f t="shared" si="18"/>
        <v/>
      </c>
      <c r="S52" s="131" t="str">
        <f t="shared" si="18"/>
        <v/>
      </c>
      <c r="T52" s="131" t="str">
        <f t="shared" si="18"/>
        <v/>
      </c>
      <c r="U52" s="131" t="str">
        <f t="shared" si="18"/>
        <v/>
      </c>
      <c r="V52" s="131" t="str">
        <f t="shared" si="18"/>
        <v/>
      </c>
      <c r="W52" s="131" t="str">
        <f t="shared" si="18"/>
        <v/>
      </c>
      <c r="X52" s="131" t="str">
        <f t="shared" si="18"/>
        <v/>
      </c>
      <c r="Y52" s="131" t="str">
        <f t="shared" si="18"/>
        <v/>
      </c>
      <c r="Z52" s="131" t="str">
        <f t="shared" si="18"/>
        <v/>
      </c>
      <c r="AA52" s="131" t="str">
        <f t="shared" si="18"/>
        <v/>
      </c>
      <c r="AB52" s="131" t="str">
        <f t="shared" si="18"/>
        <v/>
      </c>
      <c r="AC52" s="131" t="str">
        <f t="shared" si="18"/>
        <v/>
      </c>
      <c r="AD52" s="131" t="str">
        <f t="shared" si="18"/>
        <v/>
      </c>
      <c r="AE52" s="131" t="str">
        <f t="shared" si="18"/>
        <v/>
      </c>
      <c r="AF52" s="131" t="str">
        <f t="shared" si="19"/>
        <v/>
      </c>
      <c r="AG52" s="131" t="str">
        <f t="shared" si="19"/>
        <v/>
      </c>
      <c r="AH52" s="131" t="str">
        <f t="shared" si="19"/>
        <v/>
      </c>
      <c r="AI52" s="131" t="str">
        <f t="shared" si="19"/>
        <v/>
      </c>
      <c r="AJ52" s="131" t="str">
        <f t="shared" si="19"/>
        <v/>
      </c>
      <c r="AK52" s="131" t="str">
        <f t="shared" si="19"/>
        <v/>
      </c>
      <c r="AL52" s="131" t="str">
        <f t="shared" si="19"/>
        <v/>
      </c>
      <c r="AM52" s="131" t="str">
        <f t="shared" si="14"/>
        <v/>
      </c>
      <c r="AN52" s="131" t="str">
        <f t="shared" si="14"/>
        <v/>
      </c>
    </row>
    <row r="53" spans="2:40">
      <c r="B53" s="79">
        <v>46</v>
      </c>
      <c r="C53" s="79"/>
      <c r="D53" s="145" t="str">
        <f t="shared" si="12"/>
        <v/>
      </c>
      <c r="E53" s="74"/>
      <c r="F53" s="145" t="str">
        <f t="shared" si="13"/>
        <v/>
      </c>
      <c r="G53" s="79"/>
      <c r="H53" s="145" t="str">
        <f t="shared" si="11"/>
        <v/>
      </c>
      <c r="I53" s="74"/>
      <c r="J53" s="75"/>
      <c r="K53" s="149"/>
      <c r="L53" s="149"/>
      <c r="M53" s="77"/>
      <c r="N53" s="74"/>
      <c r="O53" s="150" t="str">
        <f t="shared" si="15"/>
        <v/>
      </c>
      <c r="P53" s="131" t="str">
        <f t="shared" si="18"/>
        <v/>
      </c>
      <c r="Q53" s="131" t="str">
        <f t="shared" si="18"/>
        <v/>
      </c>
      <c r="R53" s="131" t="str">
        <f t="shared" si="18"/>
        <v/>
      </c>
      <c r="S53" s="131" t="str">
        <f t="shared" si="18"/>
        <v/>
      </c>
      <c r="T53" s="131" t="str">
        <f t="shared" si="18"/>
        <v/>
      </c>
      <c r="U53" s="131" t="str">
        <f t="shared" si="18"/>
        <v/>
      </c>
      <c r="V53" s="131" t="str">
        <f t="shared" si="18"/>
        <v/>
      </c>
      <c r="W53" s="131" t="str">
        <f t="shared" si="18"/>
        <v/>
      </c>
      <c r="X53" s="131" t="str">
        <f t="shared" si="18"/>
        <v/>
      </c>
      <c r="Y53" s="131" t="str">
        <f t="shared" si="18"/>
        <v/>
      </c>
      <c r="Z53" s="131" t="str">
        <f t="shared" si="18"/>
        <v/>
      </c>
      <c r="AA53" s="131" t="str">
        <f t="shared" si="18"/>
        <v/>
      </c>
      <c r="AB53" s="131" t="str">
        <f t="shared" si="18"/>
        <v/>
      </c>
      <c r="AC53" s="131" t="str">
        <f t="shared" si="18"/>
        <v/>
      </c>
      <c r="AD53" s="131" t="str">
        <f t="shared" si="18"/>
        <v/>
      </c>
      <c r="AE53" s="131" t="str">
        <f t="shared" si="18"/>
        <v/>
      </c>
      <c r="AF53" s="131" t="str">
        <f t="shared" si="19"/>
        <v/>
      </c>
      <c r="AG53" s="131" t="str">
        <f t="shared" si="19"/>
        <v/>
      </c>
      <c r="AH53" s="131" t="str">
        <f t="shared" si="19"/>
        <v/>
      </c>
      <c r="AI53" s="131" t="str">
        <f t="shared" si="19"/>
        <v/>
      </c>
      <c r="AJ53" s="131" t="str">
        <f t="shared" si="19"/>
        <v/>
      </c>
      <c r="AK53" s="131" t="str">
        <f t="shared" si="19"/>
        <v/>
      </c>
      <c r="AL53" s="131" t="str">
        <f t="shared" si="19"/>
        <v/>
      </c>
      <c r="AM53" s="131" t="str">
        <f t="shared" si="14"/>
        <v/>
      </c>
      <c r="AN53" s="131" t="str">
        <f t="shared" si="14"/>
        <v/>
      </c>
    </row>
    <row r="54" spans="2:40">
      <c r="B54" s="79">
        <v>47</v>
      </c>
      <c r="C54" s="79"/>
      <c r="D54" s="145" t="str">
        <f t="shared" si="12"/>
        <v/>
      </c>
      <c r="E54" s="74"/>
      <c r="F54" s="145" t="str">
        <f t="shared" si="13"/>
        <v/>
      </c>
      <c r="G54" s="79"/>
      <c r="H54" s="145" t="str">
        <f t="shared" si="11"/>
        <v/>
      </c>
      <c r="I54" s="74"/>
      <c r="J54" s="75"/>
      <c r="K54" s="149"/>
      <c r="L54" s="149"/>
      <c r="M54" s="77"/>
      <c r="N54" s="74"/>
      <c r="O54" s="150" t="str">
        <f t="shared" si="15"/>
        <v/>
      </c>
      <c r="P54" s="131" t="str">
        <f t="shared" si="18"/>
        <v/>
      </c>
      <c r="Q54" s="131" t="str">
        <f t="shared" si="18"/>
        <v/>
      </c>
      <c r="R54" s="131" t="str">
        <f t="shared" si="18"/>
        <v/>
      </c>
      <c r="S54" s="131" t="str">
        <f t="shared" si="18"/>
        <v/>
      </c>
      <c r="T54" s="131" t="str">
        <f t="shared" si="18"/>
        <v/>
      </c>
      <c r="U54" s="131" t="str">
        <f t="shared" si="18"/>
        <v/>
      </c>
      <c r="V54" s="131" t="str">
        <f t="shared" si="18"/>
        <v/>
      </c>
      <c r="W54" s="131" t="str">
        <f t="shared" si="18"/>
        <v/>
      </c>
      <c r="X54" s="131" t="str">
        <f t="shared" si="18"/>
        <v/>
      </c>
      <c r="Y54" s="131" t="str">
        <f t="shared" si="18"/>
        <v/>
      </c>
      <c r="Z54" s="131" t="str">
        <f t="shared" si="18"/>
        <v/>
      </c>
      <c r="AA54" s="131" t="str">
        <f t="shared" si="18"/>
        <v/>
      </c>
      <c r="AB54" s="131" t="str">
        <f t="shared" si="18"/>
        <v/>
      </c>
      <c r="AC54" s="131" t="str">
        <f t="shared" si="18"/>
        <v/>
      </c>
      <c r="AD54" s="131" t="str">
        <f t="shared" si="18"/>
        <v/>
      </c>
      <c r="AE54" s="131" t="str">
        <f t="shared" si="18"/>
        <v/>
      </c>
      <c r="AF54" s="131" t="str">
        <f t="shared" si="19"/>
        <v/>
      </c>
      <c r="AG54" s="131" t="str">
        <f t="shared" si="19"/>
        <v/>
      </c>
      <c r="AH54" s="131" t="str">
        <f t="shared" si="19"/>
        <v/>
      </c>
      <c r="AI54" s="131" t="str">
        <f t="shared" si="19"/>
        <v/>
      </c>
      <c r="AJ54" s="131" t="str">
        <f t="shared" si="19"/>
        <v/>
      </c>
      <c r="AK54" s="131" t="str">
        <f t="shared" si="19"/>
        <v/>
      </c>
      <c r="AL54" s="131" t="str">
        <f t="shared" si="19"/>
        <v/>
      </c>
      <c r="AM54" s="131" t="str">
        <f t="shared" si="14"/>
        <v/>
      </c>
      <c r="AN54" s="131" t="str">
        <f t="shared" si="14"/>
        <v/>
      </c>
    </row>
    <row r="55" spans="2:40">
      <c r="B55" s="79">
        <v>48</v>
      </c>
      <c r="C55" s="79"/>
      <c r="D55" s="145" t="str">
        <f t="shared" si="12"/>
        <v/>
      </c>
      <c r="E55" s="74"/>
      <c r="F55" s="145" t="str">
        <f t="shared" si="13"/>
        <v/>
      </c>
      <c r="G55" s="79"/>
      <c r="H55" s="145" t="str">
        <f t="shared" si="11"/>
        <v/>
      </c>
      <c r="I55" s="74"/>
      <c r="J55" s="75"/>
      <c r="K55" s="149"/>
      <c r="L55" s="149"/>
      <c r="M55" s="77"/>
      <c r="N55" s="74"/>
      <c r="O55" s="150" t="str">
        <f t="shared" si="15"/>
        <v/>
      </c>
      <c r="P55" s="131" t="str">
        <f t="shared" si="18"/>
        <v/>
      </c>
      <c r="Q55" s="131" t="str">
        <f t="shared" si="18"/>
        <v/>
      </c>
      <c r="R55" s="131" t="str">
        <f t="shared" si="18"/>
        <v/>
      </c>
      <c r="S55" s="131" t="str">
        <f t="shared" si="18"/>
        <v/>
      </c>
      <c r="T55" s="131" t="str">
        <f t="shared" si="18"/>
        <v/>
      </c>
      <c r="U55" s="131" t="str">
        <f t="shared" si="18"/>
        <v/>
      </c>
      <c r="V55" s="131" t="str">
        <f t="shared" si="18"/>
        <v/>
      </c>
      <c r="W55" s="131" t="str">
        <f t="shared" si="18"/>
        <v/>
      </c>
      <c r="X55" s="131" t="str">
        <f t="shared" si="18"/>
        <v/>
      </c>
      <c r="Y55" s="131" t="str">
        <f t="shared" si="18"/>
        <v/>
      </c>
      <c r="Z55" s="131" t="str">
        <f t="shared" si="18"/>
        <v/>
      </c>
      <c r="AA55" s="131" t="str">
        <f t="shared" si="18"/>
        <v/>
      </c>
      <c r="AB55" s="131" t="str">
        <f t="shared" si="18"/>
        <v/>
      </c>
      <c r="AC55" s="131" t="str">
        <f t="shared" si="18"/>
        <v/>
      </c>
      <c r="AD55" s="131" t="str">
        <f t="shared" si="18"/>
        <v/>
      </c>
      <c r="AE55" s="131" t="str">
        <f t="shared" si="18"/>
        <v/>
      </c>
      <c r="AF55" s="131" t="str">
        <f t="shared" si="19"/>
        <v/>
      </c>
      <c r="AG55" s="131" t="str">
        <f t="shared" si="19"/>
        <v/>
      </c>
      <c r="AH55" s="131" t="str">
        <f t="shared" si="19"/>
        <v/>
      </c>
      <c r="AI55" s="131" t="str">
        <f t="shared" si="19"/>
        <v/>
      </c>
      <c r="AJ55" s="131" t="str">
        <f t="shared" si="19"/>
        <v/>
      </c>
      <c r="AK55" s="131" t="str">
        <f t="shared" si="19"/>
        <v/>
      </c>
      <c r="AL55" s="131" t="str">
        <f t="shared" si="19"/>
        <v/>
      </c>
      <c r="AM55" s="131" t="str">
        <f t="shared" si="14"/>
        <v/>
      </c>
      <c r="AN55" s="131" t="str">
        <f t="shared" si="14"/>
        <v/>
      </c>
    </row>
    <row r="56" spans="2:40">
      <c r="B56" s="79">
        <v>49</v>
      </c>
      <c r="C56" s="79"/>
      <c r="D56" s="145" t="str">
        <f t="shared" si="12"/>
        <v/>
      </c>
      <c r="E56" s="74"/>
      <c r="F56" s="145" t="str">
        <f t="shared" si="13"/>
        <v/>
      </c>
      <c r="G56" s="79"/>
      <c r="H56" s="145" t="str">
        <f t="shared" si="11"/>
        <v/>
      </c>
      <c r="I56" s="74"/>
      <c r="J56" s="75"/>
      <c r="K56" s="149"/>
      <c r="L56" s="149"/>
      <c r="M56" s="77"/>
      <c r="N56" s="74"/>
      <c r="O56" s="150" t="str">
        <f t="shared" si="15"/>
        <v/>
      </c>
      <c r="P56" s="131" t="str">
        <f t="shared" si="18"/>
        <v/>
      </c>
      <c r="Q56" s="131" t="str">
        <f t="shared" si="18"/>
        <v/>
      </c>
      <c r="R56" s="131" t="str">
        <f t="shared" si="18"/>
        <v/>
      </c>
      <c r="S56" s="131" t="str">
        <f t="shared" si="18"/>
        <v/>
      </c>
      <c r="T56" s="131" t="str">
        <f t="shared" si="18"/>
        <v/>
      </c>
      <c r="U56" s="131" t="str">
        <f t="shared" si="18"/>
        <v/>
      </c>
      <c r="V56" s="131" t="str">
        <f t="shared" si="18"/>
        <v/>
      </c>
      <c r="W56" s="131" t="str">
        <f t="shared" si="18"/>
        <v/>
      </c>
      <c r="X56" s="131" t="str">
        <f t="shared" si="18"/>
        <v/>
      </c>
      <c r="Y56" s="131" t="str">
        <f t="shared" si="18"/>
        <v/>
      </c>
      <c r="Z56" s="131" t="str">
        <f t="shared" si="18"/>
        <v/>
      </c>
      <c r="AA56" s="131" t="str">
        <f t="shared" si="18"/>
        <v/>
      </c>
      <c r="AB56" s="131" t="str">
        <f t="shared" si="18"/>
        <v/>
      </c>
      <c r="AC56" s="131" t="str">
        <f t="shared" si="18"/>
        <v/>
      </c>
      <c r="AD56" s="131" t="str">
        <f t="shared" si="18"/>
        <v/>
      </c>
      <c r="AE56" s="131" t="str">
        <f t="shared" si="18"/>
        <v/>
      </c>
      <c r="AF56" s="131" t="str">
        <f t="shared" si="19"/>
        <v/>
      </c>
      <c r="AG56" s="131" t="str">
        <f t="shared" si="19"/>
        <v/>
      </c>
      <c r="AH56" s="131" t="str">
        <f t="shared" si="19"/>
        <v/>
      </c>
      <c r="AI56" s="131" t="str">
        <f t="shared" si="19"/>
        <v/>
      </c>
      <c r="AJ56" s="131" t="str">
        <f t="shared" si="19"/>
        <v/>
      </c>
      <c r="AK56" s="131" t="str">
        <f t="shared" si="19"/>
        <v/>
      </c>
      <c r="AL56" s="131" t="str">
        <f t="shared" si="19"/>
        <v/>
      </c>
      <c r="AM56" s="131" t="str">
        <f t="shared" si="14"/>
        <v/>
      </c>
      <c r="AN56" s="131" t="str">
        <f t="shared" si="14"/>
        <v/>
      </c>
    </row>
    <row r="57" spans="2:40">
      <c r="B57" s="79">
        <v>50</v>
      </c>
      <c r="C57" s="79"/>
      <c r="D57" s="145" t="str">
        <f t="shared" si="12"/>
        <v/>
      </c>
      <c r="E57" s="74"/>
      <c r="F57" s="145" t="str">
        <f t="shared" si="13"/>
        <v/>
      </c>
      <c r="G57" s="79"/>
      <c r="H57" s="145" t="str">
        <f t="shared" si="11"/>
        <v/>
      </c>
      <c r="I57" s="74"/>
      <c r="J57" s="75"/>
      <c r="K57" s="149"/>
      <c r="L57" s="149"/>
      <c r="M57" s="77"/>
      <c r="N57" s="74"/>
      <c r="O57" s="150" t="str">
        <f t="shared" si="15"/>
        <v/>
      </c>
      <c r="P57" s="131" t="str">
        <f t="shared" si="18"/>
        <v/>
      </c>
      <c r="Q57" s="131" t="str">
        <f t="shared" si="18"/>
        <v/>
      </c>
      <c r="R57" s="131" t="str">
        <f t="shared" si="18"/>
        <v/>
      </c>
      <c r="S57" s="131" t="str">
        <f t="shared" si="18"/>
        <v/>
      </c>
      <c r="T57" s="131" t="str">
        <f t="shared" si="18"/>
        <v/>
      </c>
      <c r="U57" s="131" t="str">
        <f t="shared" si="18"/>
        <v/>
      </c>
      <c r="V57" s="131" t="str">
        <f t="shared" si="18"/>
        <v/>
      </c>
      <c r="W57" s="131" t="str">
        <f t="shared" si="18"/>
        <v/>
      </c>
      <c r="X57" s="131" t="str">
        <f t="shared" si="18"/>
        <v/>
      </c>
      <c r="Y57" s="131" t="str">
        <f t="shared" si="18"/>
        <v/>
      </c>
      <c r="Z57" s="131" t="str">
        <f t="shared" si="18"/>
        <v/>
      </c>
      <c r="AA57" s="131" t="str">
        <f t="shared" si="18"/>
        <v/>
      </c>
      <c r="AB57" s="131" t="str">
        <f t="shared" si="18"/>
        <v/>
      </c>
      <c r="AC57" s="131" t="str">
        <f t="shared" si="18"/>
        <v/>
      </c>
      <c r="AD57" s="131" t="str">
        <f t="shared" si="18"/>
        <v/>
      </c>
      <c r="AE57" s="131" t="str">
        <f t="shared" si="18"/>
        <v/>
      </c>
      <c r="AF57" s="131" t="str">
        <f t="shared" si="19"/>
        <v/>
      </c>
      <c r="AG57" s="131" t="str">
        <f t="shared" si="19"/>
        <v/>
      </c>
      <c r="AH57" s="131" t="str">
        <f t="shared" si="19"/>
        <v/>
      </c>
      <c r="AI57" s="131" t="str">
        <f t="shared" si="19"/>
        <v/>
      </c>
      <c r="AJ57" s="131" t="str">
        <f t="shared" si="19"/>
        <v/>
      </c>
      <c r="AK57" s="131" t="str">
        <f t="shared" si="19"/>
        <v/>
      </c>
      <c r="AL57" s="131" t="str">
        <f t="shared" si="19"/>
        <v/>
      </c>
      <c r="AM57" s="131" t="str">
        <f t="shared" si="14"/>
        <v/>
      </c>
      <c r="AN57" s="131" t="str">
        <f t="shared" si="14"/>
        <v/>
      </c>
    </row>
    <row r="58" spans="2:40">
      <c r="B58" s="79">
        <v>51</v>
      </c>
      <c r="C58" s="79"/>
      <c r="D58" s="145" t="str">
        <f t="shared" si="12"/>
        <v/>
      </c>
      <c r="E58" s="74"/>
      <c r="F58" s="145" t="str">
        <f t="shared" si="13"/>
        <v/>
      </c>
      <c r="G58" s="79"/>
      <c r="H58" s="145" t="str">
        <f t="shared" si="11"/>
        <v/>
      </c>
      <c r="I58" s="74"/>
      <c r="J58" s="75"/>
      <c r="K58" s="149"/>
      <c r="L58" s="149"/>
      <c r="M58" s="77"/>
      <c r="N58" s="74"/>
      <c r="O58" s="150" t="str">
        <f t="shared" si="15"/>
        <v/>
      </c>
      <c r="P58" s="131" t="str">
        <f t="shared" si="18"/>
        <v/>
      </c>
      <c r="Q58" s="131" t="str">
        <f t="shared" si="18"/>
        <v/>
      </c>
      <c r="R58" s="131" t="str">
        <f t="shared" si="18"/>
        <v/>
      </c>
      <c r="S58" s="131" t="str">
        <f t="shared" si="18"/>
        <v/>
      </c>
      <c r="T58" s="131" t="str">
        <f t="shared" si="18"/>
        <v/>
      </c>
      <c r="U58" s="131" t="str">
        <f t="shared" si="18"/>
        <v/>
      </c>
      <c r="V58" s="131" t="str">
        <f t="shared" si="18"/>
        <v/>
      </c>
      <c r="W58" s="131" t="str">
        <f t="shared" si="18"/>
        <v/>
      </c>
      <c r="X58" s="131" t="str">
        <f t="shared" si="18"/>
        <v/>
      </c>
      <c r="Y58" s="131" t="str">
        <f t="shared" si="18"/>
        <v/>
      </c>
      <c r="Z58" s="131" t="str">
        <f t="shared" si="18"/>
        <v/>
      </c>
      <c r="AA58" s="131" t="str">
        <f t="shared" si="18"/>
        <v/>
      </c>
      <c r="AB58" s="131" t="str">
        <f t="shared" si="18"/>
        <v/>
      </c>
      <c r="AC58" s="131" t="str">
        <f t="shared" si="18"/>
        <v/>
      </c>
      <c r="AD58" s="131" t="str">
        <f t="shared" si="18"/>
        <v/>
      </c>
      <c r="AE58" s="131" t="str">
        <f t="shared" si="18"/>
        <v/>
      </c>
      <c r="AF58" s="131" t="str">
        <f t="shared" si="19"/>
        <v/>
      </c>
      <c r="AG58" s="131" t="str">
        <f t="shared" si="19"/>
        <v/>
      </c>
      <c r="AH58" s="131" t="str">
        <f t="shared" si="19"/>
        <v/>
      </c>
      <c r="AI58" s="131" t="str">
        <f t="shared" si="19"/>
        <v/>
      </c>
      <c r="AJ58" s="131" t="str">
        <f t="shared" si="19"/>
        <v/>
      </c>
      <c r="AK58" s="131" t="str">
        <f t="shared" si="19"/>
        <v/>
      </c>
      <c r="AL58" s="131" t="str">
        <f t="shared" si="19"/>
        <v/>
      </c>
      <c r="AM58" s="131" t="str">
        <f t="shared" ref="AM58:AN77" si="20">IFERROR(VLOOKUP(AM$7, $K58:$O58, 5, FALSE), "")</f>
        <v/>
      </c>
      <c r="AN58" s="131" t="str">
        <f t="shared" si="20"/>
        <v/>
      </c>
    </row>
    <row r="59" spans="2:40">
      <c r="B59" s="79">
        <v>52</v>
      </c>
      <c r="C59" s="79"/>
      <c r="D59" s="145" t="str">
        <f t="shared" si="12"/>
        <v/>
      </c>
      <c r="E59" s="74"/>
      <c r="F59" s="145" t="str">
        <f t="shared" si="13"/>
        <v/>
      </c>
      <c r="G59" s="79"/>
      <c r="H59" s="145" t="str">
        <f t="shared" si="11"/>
        <v/>
      </c>
      <c r="I59" s="74"/>
      <c r="J59" s="75"/>
      <c r="K59" s="149"/>
      <c r="L59" s="149"/>
      <c r="M59" s="77"/>
      <c r="N59" s="74"/>
      <c r="O59" s="150" t="str">
        <f t="shared" si="15"/>
        <v/>
      </c>
      <c r="P59" s="131" t="str">
        <f t="shared" si="18"/>
        <v/>
      </c>
      <c r="Q59" s="131" t="str">
        <f t="shared" si="18"/>
        <v/>
      </c>
      <c r="R59" s="131" t="str">
        <f t="shared" si="18"/>
        <v/>
      </c>
      <c r="S59" s="131" t="str">
        <f t="shared" si="18"/>
        <v/>
      </c>
      <c r="T59" s="131" t="str">
        <f t="shared" si="18"/>
        <v/>
      </c>
      <c r="U59" s="131" t="str">
        <f t="shared" si="18"/>
        <v/>
      </c>
      <c r="V59" s="131" t="str">
        <f t="shared" si="18"/>
        <v/>
      </c>
      <c r="W59" s="131" t="str">
        <f t="shared" si="18"/>
        <v/>
      </c>
      <c r="X59" s="131" t="str">
        <f t="shared" si="18"/>
        <v/>
      </c>
      <c r="Y59" s="131" t="str">
        <f t="shared" si="18"/>
        <v/>
      </c>
      <c r="Z59" s="131" t="str">
        <f t="shared" si="18"/>
        <v/>
      </c>
      <c r="AA59" s="131" t="str">
        <f t="shared" si="18"/>
        <v/>
      </c>
      <c r="AB59" s="131" t="str">
        <f t="shared" si="18"/>
        <v/>
      </c>
      <c r="AC59" s="131" t="str">
        <f t="shared" si="18"/>
        <v/>
      </c>
      <c r="AD59" s="131" t="str">
        <f t="shared" si="18"/>
        <v/>
      </c>
      <c r="AE59" s="131" t="str">
        <f t="shared" si="18"/>
        <v/>
      </c>
      <c r="AF59" s="131" t="str">
        <f t="shared" si="19"/>
        <v/>
      </c>
      <c r="AG59" s="131" t="str">
        <f t="shared" si="19"/>
        <v/>
      </c>
      <c r="AH59" s="131" t="str">
        <f t="shared" si="19"/>
        <v/>
      </c>
      <c r="AI59" s="131" t="str">
        <f t="shared" si="19"/>
        <v/>
      </c>
      <c r="AJ59" s="131" t="str">
        <f t="shared" si="19"/>
        <v/>
      </c>
      <c r="AK59" s="131" t="str">
        <f t="shared" si="19"/>
        <v/>
      </c>
      <c r="AL59" s="131" t="str">
        <f t="shared" si="19"/>
        <v/>
      </c>
      <c r="AM59" s="131" t="str">
        <f t="shared" si="20"/>
        <v/>
      </c>
      <c r="AN59" s="131" t="str">
        <f t="shared" si="20"/>
        <v/>
      </c>
    </row>
    <row r="60" spans="2:40">
      <c r="B60" s="79">
        <v>53</v>
      </c>
      <c r="C60" s="79"/>
      <c r="D60" s="145" t="str">
        <f t="shared" si="12"/>
        <v/>
      </c>
      <c r="E60" s="74"/>
      <c r="F60" s="145" t="str">
        <f t="shared" si="13"/>
        <v/>
      </c>
      <c r="G60" s="79"/>
      <c r="H60" s="145" t="str">
        <f t="shared" si="11"/>
        <v/>
      </c>
      <c r="I60" s="74"/>
      <c r="J60" s="75"/>
      <c r="K60" s="149"/>
      <c r="L60" s="149"/>
      <c r="M60" s="77"/>
      <c r="N60" s="74"/>
      <c r="O60" s="150" t="str">
        <f t="shared" si="15"/>
        <v/>
      </c>
      <c r="P60" s="131" t="str">
        <f t="shared" si="18"/>
        <v/>
      </c>
      <c r="Q60" s="131" t="str">
        <f t="shared" si="18"/>
        <v/>
      </c>
      <c r="R60" s="131" t="str">
        <f t="shared" si="18"/>
        <v/>
      </c>
      <c r="S60" s="131" t="str">
        <f t="shared" si="18"/>
        <v/>
      </c>
      <c r="T60" s="131" t="str">
        <f t="shared" si="18"/>
        <v/>
      </c>
      <c r="U60" s="131" t="str">
        <f t="shared" si="18"/>
        <v/>
      </c>
      <c r="V60" s="131" t="str">
        <f t="shared" si="18"/>
        <v/>
      </c>
      <c r="W60" s="131" t="str">
        <f t="shared" si="18"/>
        <v/>
      </c>
      <c r="X60" s="131" t="str">
        <f t="shared" si="18"/>
        <v/>
      </c>
      <c r="Y60" s="131" t="str">
        <f t="shared" si="18"/>
        <v/>
      </c>
      <c r="Z60" s="131" t="str">
        <f t="shared" si="18"/>
        <v/>
      </c>
      <c r="AA60" s="131" t="str">
        <f t="shared" si="18"/>
        <v/>
      </c>
      <c r="AB60" s="131" t="str">
        <f t="shared" si="18"/>
        <v/>
      </c>
      <c r="AC60" s="131" t="str">
        <f t="shared" si="18"/>
        <v/>
      </c>
      <c r="AD60" s="131" t="str">
        <f t="shared" si="18"/>
        <v/>
      </c>
      <c r="AE60" s="131" t="str">
        <f t="shared" si="18"/>
        <v/>
      </c>
      <c r="AF60" s="131" t="str">
        <f t="shared" si="19"/>
        <v/>
      </c>
      <c r="AG60" s="131" t="str">
        <f t="shared" si="19"/>
        <v/>
      </c>
      <c r="AH60" s="131" t="str">
        <f t="shared" si="19"/>
        <v/>
      </c>
      <c r="AI60" s="131" t="str">
        <f t="shared" si="19"/>
        <v/>
      </c>
      <c r="AJ60" s="131" t="str">
        <f t="shared" si="19"/>
        <v/>
      </c>
      <c r="AK60" s="131" t="str">
        <f t="shared" si="19"/>
        <v/>
      </c>
      <c r="AL60" s="131" t="str">
        <f t="shared" si="19"/>
        <v/>
      </c>
      <c r="AM60" s="131" t="str">
        <f t="shared" si="20"/>
        <v/>
      </c>
      <c r="AN60" s="131" t="str">
        <f t="shared" si="20"/>
        <v/>
      </c>
    </row>
    <row r="61" spans="2:40">
      <c r="B61" s="79">
        <v>54</v>
      </c>
      <c r="C61" s="79"/>
      <c r="D61" s="145" t="str">
        <f t="shared" si="12"/>
        <v/>
      </c>
      <c r="E61" s="74"/>
      <c r="F61" s="145" t="str">
        <f t="shared" si="13"/>
        <v/>
      </c>
      <c r="G61" s="79"/>
      <c r="H61" s="145" t="str">
        <f t="shared" si="11"/>
        <v/>
      </c>
      <c r="I61" s="74"/>
      <c r="J61" s="75"/>
      <c r="K61" s="149"/>
      <c r="L61" s="149"/>
      <c r="M61" s="77"/>
      <c r="N61" s="74"/>
      <c r="O61" s="150" t="str">
        <f t="shared" si="15"/>
        <v/>
      </c>
      <c r="P61" s="131" t="str">
        <f t="shared" si="18"/>
        <v/>
      </c>
      <c r="Q61" s="131" t="str">
        <f t="shared" si="18"/>
        <v/>
      </c>
      <c r="R61" s="131" t="str">
        <f t="shared" si="18"/>
        <v/>
      </c>
      <c r="S61" s="131" t="str">
        <f t="shared" si="18"/>
        <v/>
      </c>
      <c r="T61" s="131" t="str">
        <f t="shared" si="18"/>
        <v/>
      </c>
      <c r="U61" s="131" t="str">
        <f t="shared" si="18"/>
        <v/>
      </c>
      <c r="V61" s="131" t="str">
        <f t="shared" si="18"/>
        <v/>
      </c>
      <c r="W61" s="131" t="str">
        <f t="shared" si="18"/>
        <v/>
      </c>
      <c r="X61" s="131" t="str">
        <f t="shared" si="18"/>
        <v/>
      </c>
      <c r="Y61" s="131" t="str">
        <f t="shared" si="18"/>
        <v/>
      </c>
      <c r="Z61" s="131" t="str">
        <f t="shared" si="18"/>
        <v/>
      </c>
      <c r="AA61" s="131" t="str">
        <f t="shared" si="18"/>
        <v/>
      </c>
      <c r="AB61" s="131" t="str">
        <f t="shared" si="18"/>
        <v/>
      </c>
      <c r="AC61" s="131" t="str">
        <f t="shared" si="18"/>
        <v/>
      </c>
      <c r="AD61" s="131" t="str">
        <f t="shared" si="18"/>
        <v/>
      </c>
      <c r="AE61" s="131" t="str">
        <f t="shared" si="18"/>
        <v/>
      </c>
      <c r="AF61" s="131" t="str">
        <f t="shared" si="19"/>
        <v/>
      </c>
      <c r="AG61" s="131" t="str">
        <f t="shared" si="19"/>
        <v/>
      </c>
      <c r="AH61" s="131" t="str">
        <f t="shared" si="19"/>
        <v/>
      </c>
      <c r="AI61" s="131" t="str">
        <f t="shared" si="19"/>
        <v/>
      </c>
      <c r="AJ61" s="131" t="str">
        <f t="shared" si="19"/>
        <v/>
      </c>
      <c r="AK61" s="131" t="str">
        <f t="shared" si="19"/>
        <v/>
      </c>
      <c r="AL61" s="131" t="str">
        <f t="shared" si="19"/>
        <v/>
      </c>
      <c r="AM61" s="131" t="str">
        <f t="shared" si="20"/>
        <v/>
      </c>
      <c r="AN61" s="131" t="str">
        <f t="shared" si="20"/>
        <v/>
      </c>
    </row>
    <row r="62" spans="2:40">
      <c r="B62" s="79">
        <v>55</v>
      </c>
      <c r="C62" s="79"/>
      <c r="D62" s="145" t="str">
        <f t="shared" si="12"/>
        <v/>
      </c>
      <c r="E62" s="74"/>
      <c r="F62" s="145" t="str">
        <f t="shared" si="13"/>
        <v/>
      </c>
      <c r="G62" s="79"/>
      <c r="H62" s="145" t="str">
        <f t="shared" si="11"/>
        <v/>
      </c>
      <c r="I62" s="74"/>
      <c r="J62" s="75"/>
      <c r="K62" s="149"/>
      <c r="L62" s="149"/>
      <c r="M62" s="77"/>
      <c r="N62" s="74"/>
      <c r="O62" s="150" t="str">
        <f t="shared" si="15"/>
        <v/>
      </c>
      <c r="P62" s="131" t="str">
        <f t="shared" si="18"/>
        <v/>
      </c>
      <c r="Q62" s="131" t="str">
        <f t="shared" si="18"/>
        <v/>
      </c>
      <c r="R62" s="131" t="str">
        <f t="shared" si="18"/>
        <v/>
      </c>
      <c r="S62" s="131" t="str">
        <f t="shared" si="18"/>
        <v/>
      </c>
      <c r="T62" s="131" t="str">
        <f t="shared" si="18"/>
        <v/>
      </c>
      <c r="U62" s="131" t="str">
        <f t="shared" si="18"/>
        <v/>
      </c>
      <c r="V62" s="131" t="str">
        <f t="shared" si="18"/>
        <v/>
      </c>
      <c r="W62" s="131" t="str">
        <f t="shared" si="18"/>
        <v/>
      </c>
      <c r="X62" s="131" t="str">
        <f t="shared" si="18"/>
        <v/>
      </c>
      <c r="Y62" s="131" t="str">
        <f t="shared" si="18"/>
        <v/>
      </c>
      <c r="Z62" s="131" t="str">
        <f t="shared" si="18"/>
        <v/>
      </c>
      <c r="AA62" s="131" t="str">
        <f t="shared" si="18"/>
        <v/>
      </c>
      <c r="AB62" s="131" t="str">
        <f t="shared" si="18"/>
        <v/>
      </c>
      <c r="AC62" s="131" t="str">
        <f t="shared" si="18"/>
        <v/>
      </c>
      <c r="AD62" s="131" t="str">
        <f t="shared" si="18"/>
        <v/>
      </c>
      <c r="AE62" s="131" t="str">
        <f t="shared" si="18"/>
        <v/>
      </c>
      <c r="AF62" s="131" t="str">
        <f t="shared" si="19"/>
        <v/>
      </c>
      <c r="AG62" s="131" t="str">
        <f t="shared" si="19"/>
        <v/>
      </c>
      <c r="AH62" s="131" t="str">
        <f t="shared" si="19"/>
        <v/>
      </c>
      <c r="AI62" s="131" t="str">
        <f t="shared" si="19"/>
        <v/>
      </c>
      <c r="AJ62" s="131" t="str">
        <f t="shared" si="19"/>
        <v/>
      </c>
      <c r="AK62" s="131" t="str">
        <f t="shared" si="19"/>
        <v/>
      </c>
      <c r="AL62" s="131" t="str">
        <f t="shared" si="19"/>
        <v/>
      </c>
      <c r="AM62" s="131" t="str">
        <f t="shared" si="20"/>
        <v/>
      </c>
      <c r="AN62" s="131" t="str">
        <f t="shared" si="20"/>
        <v/>
      </c>
    </row>
    <row r="63" spans="2:40">
      <c r="B63" s="79">
        <v>56</v>
      </c>
      <c r="C63" s="79"/>
      <c r="D63" s="145" t="str">
        <f t="shared" si="12"/>
        <v/>
      </c>
      <c r="E63" s="74"/>
      <c r="F63" s="145" t="str">
        <f t="shared" si="13"/>
        <v/>
      </c>
      <c r="G63" s="79"/>
      <c r="H63" s="145" t="str">
        <f t="shared" si="11"/>
        <v/>
      </c>
      <c r="I63" s="74"/>
      <c r="J63" s="75"/>
      <c r="K63" s="149"/>
      <c r="L63" s="149"/>
      <c r="M63" s="77"/>
      <c r="N63" s="74"/>
      <c r="O63" s="150" t="str">
        <f t="shared" si="15"/>
        <v/>
      </c>
      <c r="P63" s="131" t="str">
        <f t="shared" si="18"/>
        <v/>
      </c>
      <c r="Q63" s="131" t="str">
        <f t="shared" si="18"/>
        <v/>
      </c>
      <c r="R63" s="131" t="str">
        <f t="shared" si="18"/>
        <v/>
      </c>
      <c r="S63" s="131" t="str">
        <f t="shared" si="18"/>
        <v/>
      </c>
      <c r="T63" s="131" t="str">
        <f t="shared" si="18"/>
        <v/>
      </c>
      <c r="U63" s="131" t="str">
        <f t="shared" si="18"/>
        <v/>
      </c>
      <c r="V63" s="131" t="str">
        <f t="shared" si="18"/>
        <v/>
      </c>
      <c r="W63" s="131" t="str">
        <f t="shared" si="18"/>
        <v/>
      </c>
      <c r="X63" s="131" t="str">
        <f t="shared" si="18"/>
        <v/>
      </c>
      <c r="Y63" s="131" t="str">
        <f t="shared" si="18"/>
        <v/>
      </c>
      <c r="Z63" s="131" t="str">
        <f t="shared" si="18"/>
        <v/>
      </c>
      <c r="AA63" s="131" t="str">
        <f t="shared" si="18"/>
        <v/>
      </c>
      <c r="AB63" s="131" t="str">
        <f t="shared" si="18"/>
        <v/>
      </c>
      <c r="AC63" s="131" t="str">
        <f t="shared" si="18"/>
        <v/>
      </c>
      <c r="AD63" s="131" t="str">
        <f t="shared" si="18"/>
        <v/>
      </c>
      <c r="AE63" s="131" t="str">
        <f t="shared" ref="AE63:AL78" si="21">IFERROR(VLOOKUP(AE$7, $K63:$O63, 5, FALSE), "")</f>
        <v/>
      </c>
      <c r="AF63" s="131" t="str">
        <f t="shared" si="21"/>
        <v/>
      </c>
      <c r="AG63" s="131" t="str">
        <f t="shared" si="21"/>
        <v/>
      </c>
      <c r="AH63" s="131" t="str">
        <f t="shared" si="21"/>
        <v/>
      </c>
      <c r="AI63" s="131" t="str">
        <f t="shared" si="21"/>
        <v/>
      </c>
      <c r="AJ63" s="131" t="str">
        <f t="shared" si="21"/>
        <v/>
      </c>
      <c r="AK63" s="131" t="str">
        <f t="shared" si="21"/>
        <v/>
      </c>
      <c r="AL63" s="131" t="str">
        <f t="shared" si="21"/>
        <v/>
      </c>
      <c r="AM63" s="131" t="str">
        <f t="shared" si="20"/>
        <v/>
      </c>
      <c r="AN63" s="131" t="str">
        <f t="shared" si="20"/>
        <v/>
      </c>
    </row>
    <row r="64" spans="2:40">
      <c r="B64" s="79">
        <v>57</v>
      </c>
      <c r="C64" s="79"/>
      <c r="D64" s="145" t="str">
        <f t="shared" si="12"/>
        <v/>
      </c>
      <c r="E64" s="74"/>
      <c r="F64" s="145" t="str">
        <f t="shared" si="13"/>
        <v/>
      </c>
      <c r="G64" s="79"/>
      <c r="H64" s="145" t="str">
        <f t="shared" si="11"/>
        <v/>
      </c>
      <c r="I64" s="74"/>
      <c r="J64" s="75"/>
      <c r="K64" s="149"/>
      <c r="L64" s="149"/>
      <c r="M64" s="77"/>
      <c r="N64" s="74"/>
      <c r="O64" s="150" t="str">
        <f t="shared" si="15"/>
        <v/>
      </c>
      <c r="P64" s="131" t="str">
        <f t="shared" ref="P64:AE79" si="22">IFERROR(VLOOKUP(P$7, $K64:$O64, 5, FALSE), "")</f>
        <v/>
      </c>
      <c r="Q64" s="131" t="str">
        <f t="shared" si="22"/>
        <v/>
      </c>
      <c r="R64" s="131" t="str">
        <f t="shared" si="22"/>
        <v/>
      </c>
      <c r="S64" s="131" t="str">
        <f t="shared" si="22"/>
        <v/>
      </c>
      <c r="T64" s="131" t="str">
        <f t="shared" si="22"/>
        <v/>
      </c>
      <c r="U64" s="131" t="str">
        <f t="shared" si="22"/>
        <v/>
      </c>
      <c r="V64" s="131" t="str">
        <f t="shared" si="22"/>
        <v/>
      </c>
      <c r="W64" s="131" t="str">
        <f t="shared" si="22"/>
        <v/>
      </c>
      <c r="X64" s="131" t="str">
        <f t="shared" si="22"/>
        <v/>
      </c>
      <c r="Y64" s="131" t="str">
        <f t="shared" si="22"/>
        <v/>
      </c>
      <c r="Z64" s="131" t="str">
        <f t="shared" si="22"/>
        <v/>
      </c>
      <c r="AA64" s="131" t="str">
        <f t="shared" si="22"/>
        <v/>
      </c>
      <c r="AB64" s="131" t="str">
        <f t="shared" si="22"/>
        <v/>
      </c>
      <c r="AC64" s="131" t="str">
        <f t="shared" si="22"/>
        <v/>
      </c>
      <c r="AD64" s="131" t="str">
        <f t="shared" si="22"/>
        <v/>
      </c>
      <c r="AE64" s="131" t="str">
        <f t="shared" si="22"/>
        <v/>
      </c>
      <c r="AF64" s="131" t="str">
        <f t="shared" si="21"/>
        <v/>
      </c>
      <c r="AG64" s="131" t="str">
        <f t="shared" si="21"/>
        <v/>
      </c>
      <c r="AH64" s="131" t="str">
        <f t="shared" si="21"/>
        <v/>
      </c>
      <c r="AI64" s="131" t="str">
        <f t="shared" si="21"/>
        <v/>
      </c>
      <c r="AJ64" s="131" t="str">
        <f t="shared" si="21"/>
        <v/>
      </c>
      <c r="AK64" s="131" t="str">
        <f t="shared" si="21"/>
        <v/>
      </c>
      <c r="AL64" s="131" t="str">
        <f t="shared" si="21"/>
        <v/>
      </c>
      <c r="AM64" s="131" t="str">
        <f t="shared" si="20"/>
        <v/>
      </c>
      <c r="AN64" s="131" t="str">
        <f t="shared" si="20"/>
        <v/>
      </c>
    </row>
    <row r="65" spans="2:40">
      <c r="B65" s="79">
        <v>58</v>
      </c>
      <c r="C65" s="79"/>
      <c r="D65" s="145" t="str">
        <f t="shared" si="12"/>
        <v/>
      </c>
      <c r="E65" s="74"/>
      <c r="F65" s="145" t="str">
        <f t="shared" si="13"/>
        <v/>
      </c>
      <c r="G65" s="79"/>
      <c r="H65" s="145" t="str">
        <f t="shared" si="11"/>
        <v/>
      </c>
      <c r="I65" s="74"/>
      <c r="J65" s="75"/>
      <c r="K65" s="149"/>
      <c r="L65" s="149"/>
      <c r="M65" s="77"/>
      <c r="N65" s="74"/>
      <c r="O65" s="150" t="str">
        <f t="shared" si="15"/>
        <v/>
      </c>
      <c r="P65" s="131" t="str">
        <f t="shared" si="22"/>
        <v/>
      </c>
      <c r="Q65" s="131" t="str">
        <f t="shared" si="22"/>
        <v/>
      </c>
      <c r="R65" s="131" t="str">
        <f t="shared" si="22"/>
        <v/>
      </c>
      <c r="S65" s="131" t="str">
        <f t="shared" si="22"/>
        <v/>
      </c>
      <c r="T65" s="131" t="str">
        <f t="shared" si="22"/>
        <v/>
      </c>
      <c r="U65" s="131" t="str">
        <f t="shared" si="22"/>
        <v/>
      </c>
      <c r="V65" s="131" t="str">
        <f t="shared" si="22"/>
        <v/>
      </c>
      <c r="W65" s="131" t="str">
        <f t="shared" si="22"/>
        <v/>
      </c>
      <c r="X65" s="131" t="str">
        <f t="shared" si="22"/>
        <v/>
      </c>
      <c r="Y65" s="131" t="str">
        <f t="shared" si="22"/>
        <v/>
      </c>
      <c r="Z65" s="131" t="str">
        <f t="shared" si="22"/>
        <v/>
      </c>
      <c r="AA65" s="131" t="str">
        <f t="shared" si="22"/>
        <v/>
      </c>
      <c r="AB65" s="131" t="str">
        <f t="shared" si="22"/>
        <v/>
      </c>
      <c r="AC65" s="131" t="str">
        <f t="shared" si="22"/>
        <v/>
      </c>
      <c r="AD65" s="131" t="str">
        <f t="shared" si="22"/>
        <v/>
      </c>
      <c r="AE65" s="131" t="str">
        <f t="shared" si="22"/>
        <v/>
      </c>
      <c r="AF65" s="131" t="str">
        <f t="shared" si="21"/>
        <v/>
      </c>
      <c r="AG65" s="131" t="str">
        <f t="shared" si="21"/>
        <v/>
      </c>
      <c r="AH65" s="131" t="str">
        <f t="shared" si="21"/>
        <v/>
      </c>
      <c r="AI65" s="131" t="str">
        <f t="shared" si="21"/>
        <v/>
      </c>
      <c r="AJ65" s="131" t="str">
        <f t="shared" si="21"/>
        <v/>
      </c>
      <c r="AK65" s="131" t="str">
        <f t="shared" si="21"/>
        <v/>
      </c>
      <c r="AL65" s="131" t="str">
        <f t="shared" si="21"/>
        <v/>
      </c>
      <c r="AM65" s="131" t="str">
        <f t="shared" si="20"/>
        <v/>
      </c>
      <c r="AN65" s="131" t="str">
        <f t="shared" si="20"/>
        <v/>
      </c>
    </row>
    <row r="66" spans="2:40">
      <c r="B66" s="79">
        <v>59</v>
      </c>
      <c r="C66" s="79"/>
      <c r="D66" s="145" t="str">
        <f t="shared" si="12"/>
        <v/>
      </c>
      <c r="E66" s="74"/>
      <c r="F66" s="145" t="str">
        <f t="shared" si="13"/>
        <v/>
      </c>
      <c r="G66" s="79"/>
      <c r="H66" s="145" t="str">
        <f t="shared" si="11"/>
        <v/>
      </c>
      <c r="I66" s="74"/>
      <c r="J66" s="75"/>
      <c r="K66" s="149"/>
      <c r="L66" s="149"/>
      <c r="M66" s="77"/>
      <c r="N66" s="74"/>
      <c r="O66" s="150" t="str">
        <f t="shared" si="15"/>
        <v/>
      </c>
      <c r="P66" s="131" t="str">
        <f t="shared" si="22"/>
        <v/>
      </c>
      <c r="Q66" s="131" t="str">
        <f t="shared" si="22"/>
        <v/>
      </c>
      <c r="R66" s="131" t="str">
        <f t="shared" si="22"/>
        <v/>
      </c>
      <c r="S66" s="131" t="str">
        <f t="shared" si="22"/>
        <v/>
      </c>
      <c r="T66" s="131" t="str">
        <f t="shared" si="22"/>
        <v/>
      </c>
      <c r="U66" s="131" t="str">
        <f t="shared" si="22"/>
        <v/>
      </c>
      <c r="V66" s="131" t="str">
        <f t="shared" si="22"/>
        <v/>
      </c>
      <c r="W66" s="131" t="str">
        <f t="shared" si="22"/>
        <v/>
      </c>
      <c r="X66" s="131" t="str">
        <f t="shared" si="22"/>
        <v/>
      </c>
      <c r="Y66" s="131" t="str">
        <f t="shared" si="22"/>
        <v/>
      </c>
      <c r="Z66" s="131" t="str">
        <f t="shared" si="22"/>
        <v/>
      </c>
      <c r="AA66" s="131" t="str">
        <f t="shared" si="22"/>
        <v/>
      </c>
      <c r="AB66" s="131" t="str">
        <f t="shared" si="22"/>
        <v/>
      </c>
      <c r="AC66" s="131" t="str">
        <f t="shared" si="22"/>
        <v/>
      </c>
      <c r="AD66" s="131" t="str">
        <f t="shared" si="22"/>
        <v/>
      </c>
      <c r="AE66" s="131" t="str">
        <f t="shared" si="22"/>
        <v/>
      </c>
      <c r="AF66" s="131" t="str">
        <f t="shared" si="21"/>
        <v/>
      </c>
      <c r="AG66" s="131" t="str">
        <f t="shared" si="21"/>
        <v/>
      </c>
      <c r="AH66" s="131" t="str">
        <f t="shared" si="21"/>
        <v/>
      </c>
      <c r="AI66" s="131" t="str">
        <f t="shared" si="21"/>
        <v/>
      </c>
      <c r="AJ66" s="131" t="str">
        <f t="shared" si="21"/>
        <v/>
      </c>
      <c r="AK66" s="131" t="str">
        <f t="shared" si="21"/>
        <v/>
      </c>
      <c r="AL66" s="131" t="str">
        <f t="shared" si="21"/>
        <v/>
      </c>
      <c r="AM66" s="131" t="str">
        <f t="shared" si="20"/>
        <v/>
      </c>
      <c r="AN66" s="131" t="str">
        <f t="shared" si="20"/>
        <v/>
      </c>
    </row>
    <row r="67" spans="2:40">
      <c r="B67" s="79">
        <v>60</v>
      </c>
      <c r="C67" s="79"/>
      <c r="D67" s="145" t="str">
        <f t="shared" si="12"/>
        <v/>
      </c>
      <c r="E67" s="74"/>
      <c r="F67" s="145" t="str">
        <f t="shared" si="13"/>
        <v/>
      </c>
      <c r="G67" s="79"/>
      <c r="H67" s="145" t="str">
        <f t="shared" si="11"/>
        <v/>
      </c>
      <c r="I67" s="74"/>
      <c r="J67" s="75"/>
      <c r="K67" s="149"/>
      <c r="L67" s="149"/>
      <c r="M67" s="77"/>
      <c r="N67" s="74"/>
      <c r="O67" s="150" t="str">
        <f t="shared" si="15"/>
        <v/>
      </c>
      <c r="P67" s="131" t="str">
        <f t="shared" si="22"/>
        <v/>
      </c>
      <c r="Q67" s="131" t="str">
        <f t="shared" si="22"/>
        <v/>
      </c>
      <c r="R67" s="131" t="str">
        <f t="shared" si="22"/>
        <v/>
      </c>
      <c r="S67" s="131" t="str">
        <f t="shared" si="22"/>
        <v/>
      </c>
      <c r="T67" s="131" t="str">
        <f t="shared" si="22"/>
        <v/>
      </c>
      <c r="U67" s="131" t="str">
        <f t="shared" si="22"/>
        <v/>
      </c>
      <c r="V67" s="131" t="str">
        <f t="shared" si="22"/>
        <v/>
      </c>
      <c r="W67" s="131" t="str">
        <f t="shared" si="22"/>
        <v/>
      </c>
      <c r="X67" s="131" t="str">
        <f t="shared" si="22"/>
        <v/>
      </c>
      <c r="Y67" s="131" t="str">
        <f t="shared" si="22"/>
        <v/>
      </c>
      <c r="Z67" s="131" t="str">
        <f t="shared" si="22"/>
        <v/>
      </c>
      <c r="AA67" s="131" t="str">
        <f t="shared" si="22"/>
        <v/>
      </c>
      <c r="AB67" s="131" t="str">
        <f t="shared" si="22"/>
        <v/>
      </c>
      <c r="AC67" s="131" t="str">
        <f t="shared" si="22"/>
        <v/>
      </c>
      <c r="AD67" s="131" t="str">
        <f t="shared" si="22"/>
        <v/>
      </c>
      <c r="AE67" s="131" t="str">
        <f t="shared" si="22"/>
        <v/>
      </c>
      <c r="AF67" s="131" t="str">
        <f t="shared" si="21"/>
        <v/>
      </c>
      <c r="AG67" s="131" t="str">
        <f t="shared" si="21"/>
        <v/>
      </c>
      <c r="AH67" s="131" t="str">
        <f t="shared" si="21"/>
        <v/>
      </c>
      <c r="AI67" s="131" t="str">
        <f t="shared" si="21"/>
        <v/>
      </c>
      <c r="AJ67" s="131" t="str">
        <f t="shared" si="21"/>
        <v/>
      </c>
      <c r="AK67" s="131" t="str">
        <f t="shared" si="21"/>
        <v/>
      </c>
      <c r="AL67" s="131" t="str">
        <f t="shared" si="21"/>
        <v/>
      </c>
      <c r="AM67" s="131" t="str">
        <f t="shared" si="20"/>
        <v/>
      </c>
      <c r="AN67" s="131" t="str">
        <f t="shared" si="20"/>
        <v/>
      </c>
    </row>
    <row r="68" spans="2:40">
      <c r="B68" s="79">
        <v>61</v>
      </c>
      <c r="C68" s="79"/>
      <c r="D68" s="145" t="str">
        <f t="shared" si="12"/>
        <v/>
      </c>
      <c r="E68" s="74"/>
      <c r="F68" s="145" t="str">
        <f t="shared" si="13"/>
        <v/>
      </c>
      <c r="G68" s="79"/>
      <c r="H68" s="145" t="str">
        <f t="shared" si="11"/>
        <v/>
      </c>
      <c r="I68" s="74"/>
      <c r="J68" s="75"/>
      <c r="K68" s="149"/>
      <c r="L68" s="149"/>
      <c r="M68" s="77"/>
      <c r="N68" s="74"/>
      <c r="O68" s="150" t="str">
        <f t="shared" si="15"/>
        <v/>
      </c>
      <c r="P68" s="131" t="str">
        <f t="shared" si="22"/>
        <v/>
      </c>
      <c r="Q68" s="131" t="str">
        <f t="shared" si="22"/>
        <v/>
      </c>
      <c r="R68" s="131" t="str">
        <f t="shared" si="22"/>
        <v/>
      </c>
      <c r="S68" s="131" t="str">
        <f t="shared" si="22"/>
        <v/>
      </c>
      <c r="T68" s="131" t="str">
        <f t="shared" si="22"/>
        <v/>
      </c>
      <c r="U68" s="131" t="str">
        <f t="shared" si="22"/>
        <v/>
      </c>
      <c r="V68" s="131" t="str">
        <f t="shared" si="22"/>
        <v/>
      </c>
      <c r="W68" s="131" t="str">
        <f t="shared" si="22"/>
        <v/>
      </c>
      <c r="X68" s="131" t="str">
        <f t="shared" si="22"/>
        <v/>
      </c>
      <c r="Y68" s="131" t="str">
        <f t="shared" si="22"/>
        <v/>
      </c>
      <c r="Z68" s="131" t="str">
        <f t="shared" si="22"/>
        <v/>
      </c>
      <c r="AA68" s="131" t="str">
        <f t="shared" si="22"/>
        <v/>
      </c>
      <c r="AB68" s="131" t="str">
        <f t="shared" si="22"/>
        <v/>
      </c>
      <c r="AC68" s="131" t="str">
        <f t="shared" si="22"/>
        <v/>
      </c>
      <c r="AD68" s="131" t="str">
        <f t="shared" si="22"/>
        <v/>
      </c>
      <c r="AE68" s="131" t="str">
        <f t="shared" si="22"/>
        <v/>
      </c>
      <c r="AF68" s="131" t="str">
        <f t="shared" si="21"/>
        <v/>
      </c>
      <c r="AG68" s="131" t="str">
        <f t="shared" si="21"/>
        <v/>
      </c>
      <c r="AH68" s="131" t="str">
        <f t="shared" si="21"/>
        <v/>
      </c>
      <c r="AI68" s="131" t="str">
        <f t="shared" si="21"/>
        <v/>
      </c>
      <c r="AJ68" s="131" t="str">
        <f t="shared" si="21"/>
        <v/>
      </c>
      <c r="AK68" s="131" t="str">
        <f t="shared" si="21"/>
        <v/>
      </c>
      <c r="AL68" s="131" t="str">
        <f t="shared" si="21"/>
        <v/>
      </c>
      <c r="AM68" s="131" t="str">
        <f t="shared" si="20"/>
        <v/>
      </c>
      <c r="AN68" s="131" t="str">
        <f t="shared" si="20"/>
        <v/>
      </c>
    </row>
    <row r="69" spans="2:40">
      <c r="B69" s="79">
        <v>62</v>
      </c>
      <c r="C69" s="79"/>
      <c r="D69" s="145" t="str">
        <f t="shared" si="12"/>
        <v/>
      </c>
      <c r="E69" s="74"/>
      <c r="F69" s="145" t="str">
        <f t="shared" si="13"/>
        <v/>
      </c>
      <c r="G69" s="79"/>
      <c r="H69" s="145" t="str">
        <f t="shared" si="11"/>
        <v/>
      </c>
      <c r="I69" s="74"/>
      <c r="J69" s="75"/>
      <c r="K69" s="149"/>
      <c r="L69" s="149"/>
      <c r="M69" s="77"/>
      <c r="N69" s="74"/>
      <c r="O69" s="150" t="str">
        <f t="shared" si="15"/>
        <v/>
      </c>
      <c r="P69" s="131" t="str">
        <f t="shared" si="22"/>
        <v/>
      </c>
      <c r="Q69" s="131" t="str">
        <f t="shared" si="22"/>
        <v/>
      </c>
      <c r="R69" s="131" t="str">
        <f t="shared" si="22"/>
        <v/>
      </c>
      <c r="S69" s="131" t="str">
        <f t="shared" si="22"/>
        <v/>
      </c>
      <c r="T69" s="131" t="str">
        <f t="shared" si="22"/>
        <v/>
      </c>
      <c r="U69" s="131" t="str">
        <f t="shared" si="22"/>
        <v/>
      </c>
      <c r="V69" s="131" t="str">
        <f t="shared" si="22"/>
        <v/>
      </c>
      <c r="W69" s="131" t="str">
        <f t="shared" si="22"/>
        <v/>
      </c>
      <c r="X69" s="131" t="str">
        <f t="shared" si="22"/>
        <v/>
      </c>
      <c r="Y69" s="131" t="str">
        <f t="shared" si="22"/>
        <v/>
      </c>
      <c r="Z69" s="131" t="str">
        <f t="shared" si="22"/>
        <v/>
      </c>
      <c r="AA69" s="131" t="str">
        <f t="shared" si="22"/>
        <v/>
      </c>
      <c r="AB69" s="131" t="str">
        <f t="shared" si="22"/>
        <v/>
      </c>
      <c r="AC69" s="131" t="str">
        <f t="shared" si="22"/>
        <v/>
      </c>
      <c r="AD69" s="131" t="str">
        <f t="shared" si="22"/>
        <v/>
      </c>
      <c r="AE69" s="131" t="str">
        <f t="shared" si="22"/>
        <v/>
      </c>
      <c r="AF69" s="131" t="str">
        <f t="shared" si="21"/>
        <v/>
      </c>
      <c r="AG69" s="131" t="str">
        <f t="shared" si="21"/>
        <v/>
      </c>
      <c r="AH69" s="131" t="str">
        <f t="shared" si="21"/>
        <v/>
      </c>
      <c r="AI69" s="131" t="str">
        <f t="shared" si="21"/>
        <v/>
      </c>
      <c r="AJ69" s="131" t="str">
        <f t="shared" si="21"/>
        <v/>
      </c>
      <c r="AK69" s="131" t="str">
        <f t="shared" si="21"/>
        <v/>
      </c>
      <c r="AL69" s="131" t="str">
        <f t="shared" si="21"/>
        <v/>
      </c>
      <c r="AM69" s="131" t="str">
        <f t="shared" si="20"/>
        <v/>
      </c>
      <c r="AN69" s="131" t="str">
        <f t="shared" si="20"/>
        <v/>
      </c>
    </row>
    <row r="70" spans="2:40">
      <c r="B70" s="79">
        <v>63</v>
      </c>
      <c r="C70" s="79"/>
      <c r="D70" s="145" t="str">
        <f t="shared" si="12"/>
        <v/>
      </c>
      <c r="E70" s="74"/>
      <c r="F70" s="145" t="str">
        <f t="shared" si="13"/>
        <v/>
      </c>
      <c r="G70" s="79"/>
      <c r="H70" s="145" t="str">
        <f t="shared" si="11"/>
        <v/>
      </c>
      <c r="I70" s="74"/>
      <c r="J70" s="75"/>
      <c r="K70" s="149"/>
      <c r="L70" s="149"/>
      <c r="M70" s="77"/>
      <c r="N70" s="74"/>
      <c r="O70" s="150" t="str">
        <f t="shared" si="15"/>
        <v/>
      </c>
      <c r="P70" s="131" t="str">
        <f t="shared" si="22"/>
        <v/>
      </c>
      <c r="Q70" s="131" t="str">
        <f t="shared" si="22"/>
        <v/>
      </c>
      <c r="R70" s="131" t="str">
        <f t="shared" si="22"/>
        <v/>
      </c>
      <c r="S70" s="131" t="str">
        <f t="shared" si="22"/>
        <v/>
      </c>
      <c r="T70" s="131" t="str">
        <f t="shared" si="22"/>
        <v/>
      </c>
      <c r="U70" s="131" t="str">
        <f t="shared" si="22"/>
        <v/>
      </c>
      <c r="V70" s="131" t="str">
        <f t="shared" si="22"/>
        <v/>
      </c>
      <c r="W70" s="131" t="str">
        <f t="shared" si="22"/>
        <v/>
      </c>
      <c r="X70" s="131" t="str">
        <f t="shared" si="22"/>
        <v/>
      </c>
      <c r="Y70" s="131" t="str">
        <f t="shared" si="22"/>
        <v/>
      </c>
      <c r="Z70" s="131" t="str">
        <f t="shared" si="22"/>
        <v/>
      </c>
      <c r="AA70" s="131" t="str">
        <f t="shared" si="22"/>
        <v/>
      </c>
      <c r="AB70" s="131" t="str">
        <f t="shared" si="22"/>
        <v/>
      </c>
      <c r="AC70" s="131" t="str">
        <f t="shared" si="22"/>
        <v/>
      </c>
      <c r="AD70" s="131" t="str">
        <f t="shared" si="22"/>
        <v/>
      </c>
      <c r="AE70" s="131" t="str">
        <f t="shared" si="22"/>
        <v/>
      </c>
      <c r="AF70" s="131" t="str">
        <f t="shared" si="21"/>
        <v/>
      </c>
      <c r="AG70" s="131" t="str">
        <f t="shared" si="21"/>
        <v/>
      </c>
      <c r="AH70" s="131" t="str">
        <f t="shared" si="21"/>
        <v/>
      </c>
      <c r="AI70" s="131" t="str">
        <f t="shared" si="21"/>
        <v/>
      </c>
      <c r="AJ70" s="131" t="str">
        <f t="shared" si="21"/>
        <v/>
      </c>
      <c r="AK70" s="131" t="str">
        <f t="shared" si="21"/>
        <v/>
      </c>
      <c r="AL70" s="131" t="str">
        <f t="shared" si="21"/>
        <v/>
      </c>
      <c r="AM70" s="131" t="str">
        <f t="shared" si="20"/>
        <v/>
      </c>
      <c r="AN70" s="131" t="str">
        <f t="shared" si="20"/>
        <v/>
      </c>
    </row>
    <row r="71" spans="2:40">
      <c r="B71" s="79">
        <v>64</v>
      </c>
      <c r="C71" s="79"/>
      <c r="D71" s="145" t="str">
        <f t="shared" si="12"/>
        <v/>
      </c>
      <c r="E71" s="74"/>
      <c r="F71" s="145" t="str">
        <f t="shared" si="13"/>
        <v/>
      </c>
      <c r="G71" s="79"/>
      <c r="H71" s="145" t="str">
        <f t="shared" ref="H71:H102" si="23">IFERROR(INDEX(WP_Name,MATCH(G71,WP_Ref,0)),"")</f>
        <v/>
      </c>
      <c r="I71" s="74"/>
      <c r="J71" s="75"/>
      <c r="K71" s="149"/>
      <c r="L71" s="149"/>
      <c r="M71" s="77"/>
      <c r="N71" s="74"/>
      <c r="O71" s="150" t="str">
        <f t="shared" si="15"/>
        <v/>
      </c>
      <c r="P71" s="131" t="str">
        <f t="shared" si="22"/>
        <v/>
      </c>
      <c r="Q71" s="131" t="str">
        <f t="shared" si="22"/>
        <v/>
      </c>
      <c r="R71" s="131" t="str">
        <f t="shared" si="22"/>
        <v/>
      </c>
      <c r="S71" s="131" t="str">
        <f t="shared" si="22"/>
        <v/>
      </c>
      <c r="T71" s="131" t="str">
        <f t="shared" si="22"/>
        <v/>
      </c>
      <c r="U71" s="131" t="str">
        <f t="shared" si="22"/>
        <v/>
      </c>
      <c r="V71" s="131" t="str">
        <f t="shared" si="22"/>
        <v/>
      </c>
      <c r="W71" s="131" t="str">
        <f t="shared" si="22"/>
        <v/>
      </c>
      <c r="X71" s="131" t="str">
        <f t="shared" si="22"/>
        <v/>
      </c>
      <c r="Y71" s="131" t="str">
        <f t="shared" si="22"/>
        <v/>
      </c>
      <c r="Z71" s="131" t="str">
        <f t="shared" si="22"/>
        <v/>
      </c>
      <c r="AA71" s="131" t="str">
        <f t="shared" si="22"/>
        <v/>
      </c>
      <c r="AB71" s="131" t="str">
        <f t="shared" si="22"/>
        <v/>
      </c>
      <c r="AC71" s="131" t="str">
        <f t="shared" si="22"/>
        <v/>
      </c>
      <c r="AD71" s="131" t="str">
        <f t="shared" si="22"/>
        <v/>
      </c>
      <c r="AE71" s="131" t="str">
        <f t="shared" si="22"/>
        <v/>
      </c>
      <c r="AF71" s="131" t="str">
        <f t="shared" si="21"/>
        <v/>
      </c>
      <c r="AG71" s="131" t="str">
        <f t="shared" si="21"/>
        <v/>
      </c>
      <c r="AH71" s="131" t="str">
        <f t="shared" si="21"/>
        <v/>
      </c>
      <c r="AI71" s="131" t="str">
        <f t="shared" si="21"/>
        <v/>
      </c>
      <c r="AJ71" s="131" t="str">
        <f t="shared" si="21"/>
        <v/>
      </c>
      <c r="AK71" s="131" t="str">
        <f t="shared" si="21"/>
        <v/>
      </c>
      <c r="AL71" s="131" t="str">
        <f t="shared" si="21"/>
        <v/>
      </c>
      <c r="AM71" s="131" t="str">
        <f t="shared" si="20"/>
        <v/>
      </c>
      <c r="AN71" s="131" t="str">
        <f t="shared" si="20"/>
        <v/>
      </c>
    </row>
    <row r="72" spans="2:40">
      <c r="B72" s="79">
        <v>65</v>
      </c>
      <c r="C72" s="79"/>
      <c r="D72" s="145" t="str">
        <f t="shared" ref="D72:D103" si="24">IFERROR(INDEX(MS_Name,MATCH(C72,MS_Ref,0)),"")</f>
        <v/>
      </c>
      <c r="E72" s="74"/>
      <c r="F72" s="145" t="str">
        <f t="shared" si="13"/>
        <v/>
      </c>
      <c r="G72" s="79"/>
      <c r="H72" s="145" t="str">
        <f t="shared" si="23"/>
        <v/>
      </c>
      <c r="I72" s="74"/>
      <c r="J72" s="75"/>
      <c r="K72" s="149"/>
      <c r="L72" s="149"/>
      <c r="M72" s="77"/>
      <c r="N72" s="74"/>
      <c r="O72" s="150" t="str">
        <f t="shared" si="15"/>
        <v/>
      </c>
      <c r="P72" s="131" t="str">
        <f t="shared" si="22"/>
        <v/>
      </c>
      <c r="Q72" s="131" t="str">
        <f t="shared" si="22"/>
        <v/>
      </c>
      <c r="R72" s="131" t="str">
        <f t="shared" si="22"/>
        <v/>
      </c>
      <c r="S72" s="131" t="str">
        <f t="shared" si="22"/>
        <v/>
      </c>
      <c r="T72" s="131" t="str">
        <f t="shared" si="22"/>
        <v/>
      </c>
      <c r="U72" s="131" t="str">
        <f t="shared" si="22"/>
        <v/>
      </c>
      <c r="V72" s="131" t="str">
        <f t="shared" si="22"/>
        <v/>
      </c>
      <c r="W72" s="131" t="str">
        <f t="shared" si="22"/>
        <v/>
      </c>
      <c r="X72" s="131" t="str">
        <f t="shared" si="22"/>
        <v/>
      </c>
      <c r="Y72" s="131" t="str">
        <f t="shared" si="22"/>
        <v/>
      </c>
      <c r="Z72" s="131" t="str">
        <f t="shared" si="22"/>
        <v/>
      </c>
      <c r="AA72" s="131" t="str">
        <f t="shared" si="22"/>
        <v/>
      </c>
      <c r="AB72" s="131" t="str">
        <f t="shared" si="22"/>
        <v/>
      </c>
      <c r="AC72" s="131" t="str">
        <f t="shared" si="22"/>
        <v/>
      </c>
      <c r="AD72" s="131" t="str">
        <f t="shared" si="22"/>
        <v/>
      </c>
      <c r="AE72" s="131" t="str">
        <f t="shared" si="22"/>
        <v/>
      </c>
      <c r="AF72" s="131" t="str">
        <f t="shared" si="21"/>
        <v/>
      </c>
      <c r="AG72" s="131" t="str">
        <f t="shared" si="21"/>
        <v/>
      </c>
      <c r="AH72" s="131" t="str">
        <f t="shared" si="21"/>
        <v/>
      </c>
      <c r="AI72" s="131" t="str">
        <f t="shared" si="21"/>
        <v/>
      </c>
      <c r="AJ72" s="131" t="str">
        <f t="shared" si="21"/>
        <v/>
      </c>
      <c r="AK72" s="131" t="str">
        <f t="shared" si="21"/>
        <v/>
      </c>
      <c r="AL72" s="131" t="str">
        <f t="shared" si="21"/>
        <v/>
      </c>
      <c r="AM72" s="131" t="str">
        <f t="shared" si="20"/>
        <v/>
      </c>
      <c r="AN72" s="131" t="str">
        <f t="shared" si="20"/>
        <v/>
      </c>
    </row>
    <row r="73" spans="2:40">
      <c r="B73" s="79">
        <v>66</v>
      </c>
      <c r="C73" s="79"/>
      <c r="D73" s="145" t="str">
        <f t="shared" si="24"/>
        <v/>
      </c>
      <c r="E73" s="74"/>
      <c r="F73" s="145" t="str">
        <f t="shared" si="13"/>
        <v/>
      </c>
      <c r="G73" s="79"/>
      <c r="H73" s="145" t="str">
        <f t="shared" si="23"/>
        <v/>
      </c>
      <c r="I73" s="74"/>
      <c r="J73" s="75"/>
      <c r="K73" s="149"/>
      <c r="L73" s="149"/>
      <c r="M73" s="77"/>
      <c r="N73" s="74"/>
      <c r="O73" s="150" t="str">
        <f t="shared" si="15"/>
        <v/>
      </c>
      <c r="P73" s="131" t="str">
        <f t="shared" si="22"/>
        <v/>
      </c>
      <c r="Q73" s="131" t="str">
        <f t="shared" si="22"/>
        <v/>
      </c>
      <c r="R73" s="131" t="str">
        <f t="shared" si="22"/>
        <v/>
      </c>
      <c r="S73" s="131" t="str">
        <f t="shared" si="22"/>
        <v/>
      </c>
      <c r="T73" s="131" t="str">
        <f t="shared" si="22"/>
        <v/>
      </c>
      <c r="U73" s="131" t="str">
        <f t="shared" si="22"/>
        <v/>
      </c>
      <c r="V73" s="131" t="str">
        <f t="shared" si="22"/>
        <v/>
      </c>
      <c r="W73" s="131" t="str">
        <f t="shared" si="22"/>
        <v/>
      </c>
      <c r="X73" s="131" t="str">
        <f t="shared" si="22"/>
        <v/>
      </c>
      <c r="Y73" s="131" t="str">
        <f t="shared" si="22"/>
        <v/>
      </c>
      <c r="Z73" s="131" t="str">
        <f t="shared" si="22"/>
        <v/>
      </c>
      <c r="AA73" s="131" t="str">
        <f t="shared" si="22"/>
        <v/>
      </c>
      <c r="AB73" s="131" t="str">
        <f t="shared" si="22"/>
        <v/>
      </c>
      <c r="AC73" s="131" t="str">
        <f t="shared" si="22"/>
        <v/>
      </c>
      <c r="AD73" s="131" t="str">
        <f t="shared" si="22"/>
        <v/>
      </c>
      <c r="AE73" s="131" t="str">
        <f t="shared" si="22"/>
        <v/>
      </c>
      <c r="AF73" s="131" t="str">
        <f t="shared" si="21"/>
        <v/>
      </c>
      <c r="AG73" s="131" t="str">
        <f t="shared" si="21"/>
        <v/>
      </c>
      <c r="AH73" s="131" t="str">
        <f t="shared" si="21"/>
        <v/>
      </c>
      <c r="AI73" s="131" t="str">
        <f t="shared" si="21"/>
        <v/>
      </c>
      <c r="AJ73" s="131" t="str">
        <f t="shared" si="21"/>
        <v/>
      </c>
      <c r="AK73" s="131" t="str">
        <f t="shared" si="21"/>
        <v/>
      </c>
      <c r="AL73" s="131" t="str">
        <f t="shared" si="21"/>
        <v/>
      </c>
      <c r="AM73" s="131" t="str">
        <f t="shared" si="20"/>
        <v/>
      </c>
      <c r="AN73" s="131" t="str">
        <f t="shared" si="20"/>
        <v/>
      </c>
    </row>
    <row r="74" spans="2:40">
      <c r="B74" s="79">
        <v>67</v>
      </c>
      <c r="C74" s="79"/>
      <c r="D74" s="145" t="str">
        <f t="shared" si="24"/>
        <v/>
      </c>
      <c r="E74" s="74"/>
      <c r="F74" s="145" t="str">
        <f t="shared" ref="F74:F105" si="25">IFERROR(INDEX(Ass_Name,MATCH(E74,Ass_Ref,0)),"")</f>
        <v/>
      </c>
      <c r="G74" s="79"/>
      <c r="H74" s="145" t="str">
        <f t="shared" si="23"/>
        <v/>
      </c>
      <c r="I74" s="74"/>
      <c r="J74" s="75"/>
      <c r="K74" s="149"/>
      <c r="L74" s="149"/>
      <c r="M74" s="77"/>
      <c r="N74" s="74"/>
      <c r="O74" s="150" t="str">
        <f t="shared" si="15"/>
        <v/>
      </c>
      <c r="P74" s="131" t="str">
        <f t="shared" si="22"/>
        <v/>
      </c>
      <c r="Q74" s="131" t="str">
        <f t="shared" si="22"/>
        <v/>
      </c>
      <c r="R74" s="131" t="str">
        <f t="shared" si="22"/>
        <v/>
      </c>
      <c r="S74" s="131" t="str">
        <f t="shared" si="22"/>
        <v/>
      </c>
      <c r="T74" s="131" t="str">
        <f t="shared" si="22"/>
        <v/>
      </c>
      <c r="U74" s="131" t="str">
        <f t="shared" si="22"/>
        <v/>
      </c>
      <c r="V74" s="131" t="str">
        <f t="shared" si="22"/>
        <v/>
      </c>
      <c r="W74" s="131" t="str">
        <f t="shared" si="22"/>
        <v/>
      </c>
      <c r="X74" s="131" t="str">
        <f t="shared" si="22"/>
        <v/>
      </c>
      <c r="Y74" s="131" t="str">
        <f t="shared" si="22"/>
        <v/>
      </c>
      <c r="Z74" s="131" t="str">
        <f t="shared" si="22"/>
        <v/>
      </c>
      <c r="AA74" s="131" t="str">
        <f t="shared" si="22"/>
        <v/>
      </c>
      <c r="AB74" s="131" t="str">
        <f t="shared" si="22"/>
        <v/>
      </c>
      <c r="AC74" s="131" t="str">
        <f t="shared" si="22"/>
        <v/>
      </c>
      <c r="AD74" s="131" t="str">
        <f t="shared" si="22"/>
        <v/>
      </c>
      <c r="AE74" s="131" t="str">
        <f t="shared" si="22"/>
        <v/>
      </c>
      <c r="AF74" s="131" t="str">
        <f t="shared" si="21"/>
        <v/>
      </c>
      <c r="AG74" s="131" t="str">
        <f t="shared" si="21"/>
        <v/>
      </c>
      <c r="AH74" s="131" t="str">
        <f t="shared" si="21"/>
        <v/>
      </c>
      <c r="AI74" s="131" t="str">
        <f t="shared" si="21"/>
        <v/>
      </c>
      <c r="AJ74" s="131" t="str">
        <f t="shared" si="21"/>
        <v/>
      </c>
      <c r="AK74" s="131" t="str">
        <f t="shared" si="21"/>
        <v/>
      </c>
      <c r="AL74" s="131" t="str">
        <f t="shared" si="21"/>
        <v/>
      </c>
      <c r="AM74" s="131" t="str">
        <f t="shared" si="20"/>
        <v/>
      </c>
      <c r="AN74" s="131" t="str">
        <f t="shared" si="20"/>
        <v/>
      </c>
    </row>
    <row r="75" spans="2:40">
      <c r="B75" s="79">
        <v>68</v>
      </c>
      <c r="C75" s="79"/>
      <c r="D75" s="145" t="str">
        <f t="shared" si="24"/>
        <v/>
      </c>
      <c r="E75" s="74"/>
      <c r="F75" s="145" t="str">
        <f t="shared" si="25"/>
        <v/>
      </c>
      <c r="G75" s="79"/>
      <c r="H75" s="145" t="str">
        <f t="shared" si="23"/>
        <v/>
      </c>
      <c r="I75" s="74"/>
      <c r="J75" s="75"/>
      <c r="K75" s="149"/>
      <c r="L75" s="149"/>
      <c r="M75" s="77"/>
      <c r="N75" s="74"/>
      <c r="O75" s="150" t="str">
        <f t="shared" ref="O75:O108" si="26">IFERROR(INDEX(Day_Rate,MATCH(I75,Res_Grade,0)),"")</f>
        <v/>
      </c>
      <c r="P75" s="131" t="str">
        <f t="shared" si="22"/>
        <v/>
      </c>
      <c r="Q75" s="131" t="str">
        <f t="shared" si="22"/>
        <v/>
      </c>
      <c r="R75" s="131" t="str">
        <f t="shared" si="22"/>
        <v/>
      </c>
      <c r="S75" s="131" t="str">
        <f t="shared" si="22"/>
        <v/>
      </c>
      <c r="T75" s="131" t="str">
        <f t="shared" si="22"/>
        <v/>
      </c>
      <c r="U75" s="131" t="str">
        <f t="shared" si="22"/>
        <v/>
      </c>
      <c r="V75" s="131" t="str">
        <f t="shared" si="22"/>
        <v/>
      </c>
      <c r="W75" s="131" t="str">
        <f t="shared" si="22"/>
        <v/>
      </c>
      <c r="X75" s="131" t="str">
        <f t="shared" si="22"/>
        <v/>
      </c>
      <c r="Y75" s="131" t="str">
        <f t="shared" si="22"/>
        <v/>
      </c>
      <c r="Z75" s="131" t="str">
        <f t="shared" si="22"/>
        <v/>
      </c>
      <c r="AA75" s="131" t="str">
        <f t="shared" si="22"/>
        <v/>
      </c>
      <c r="AB75" s="131" t="str">
        <f t="shared" si="22"/>
        <v/>
      </c>
      <c r="AC75" s="131" t="str">
        <f t="shared" si="22"/>
        <v/>
      </c>
      <c r="AD75" s="131" t="str">
        <f t="shared" si="22"/>
        <v/>
      </c>
      <c r="AE75" s="131" t="str">
        <f t="shared" si="22"/>
        <v/>
      </c>
      <c r="AF75" s="131" t="str">
        <f t="shared" si="21"/>
        <v/>
      </c>
      <c r="AG75" s="131" t="str">
        <f t="shared" si="21"/>
        <v/>
      </c>
      <c r="AH75" s="131" t="str">
        <f t="shared" si="21"/>
        <v/>
      </c>
      <c r="AI75" s="131" t="str">
        <f t="shared" si="21"/>
        <v/>
      </c>
      <c r="AJ75" s="131" t="str">
        <f t="shared" si="21"/>
        <v/>
      </c>
      <c r="AK75" s="131" t="str">
        <f t="shared" si="21"/>
        <v/>
      </c>
      <c r="AL75" s="131" t="str">
        <f t="shared" si="21"/>
        <v/>
      </c>
      <c r="AM75" s="131" t="str">
        <f t="shared" si="20"/>
        <v/>
      </c>
      <c r="AN75" s="131" t="str">
        <f t="shared" si="20"/>
        <v/>
      </c>
    </row>
    <row r="76" spans="2:40">
      <c r="B76" s="79">
        <v>69</v>
      </c>
      <c r="C76" s="79"/>
      <c r="D76" s="145" t="str">
        <f t="shared" si="24"/>
        <v/>
      </c>
      <c r="E76" s="74"/>
      <c r="F76" s="145" t="str">
        <f t="shared" si="25"/>
        <v/>
      </c>
      <c r="G76" s="79"/>
      <c r="H76" s="145" t="str">
        <f t="shared" si="23"/>
        <v/>
      </c>
      <c r="I76" s="74"/>
      <c r="J76" s="75"/>
      <c r="K76" s="149"/>
      <c r="L76" s="149"/>
      <c r="M76" s="77"/>
      <c r="N76" s="74"/>
      <c r="O76" s="150" t="str">
        <f t="shared" si="26"/>
        <v/>
      </c>
      <c r="P76" s="131" t="str">
        <f t="shared" si="22"/>
        <v/>
      </c>
      <c r="Q76" s="131" t="str">
        <f t="shared" si="22"/>
        <v/>
      </c>
      <c r="R76" s="131" t="str">
        <f t="shared" si="22"/>
        <v/>
      </c>
      <c r="S76" s="131" t="str">
        <f t="shared" si="22"/>
        <v/>
      </c>
      <c r="T76" s="131" t="str">
        <f t="shared" si="22"/>
        <v/>
      </c>
      <c r="U76" s="131" t="str">
        <f t="shared" si="22"/>
        <v/>
      </c>
      <c r="V76" s="131" t="str">
        <f t="shared" si="22"/>
        <v/>
      </c>
      <c r="W76" s="131" t="str">
        <f t="shared" si="22"/>
        <v/>
      </c>
      <c r="X76" s="131" t="str">
        <f t="shared" si="22"/>
        <v/>
      </c>
      <c r="Y76" s="131" t="str">
        <f t="shared" si="22"/>
        <v/>
      </c>
      <c r="Z76" s="131" t="str">
        <f t="shared" si="22"/>
        <v/>
      </c>
      <c r="AA76" s="131" t="str">
        <f t="shared" si="22"/>
        <v/>
      </c>
      <c r="AB76" s="131" t="str">
        <f t="shared" si="22"/>
        <v/>
      </c>
      <c r="AC76" s="131" t="str">
        <f t="shared" si="22"/>
        <v/>
      </c>
      <c r="AD76" s="131" t="str">
        <f t="shared" si="22"/>
        <v/>
      </c>
      <c r="AE76" s="131" t="str">
        <f t="shared" si="22"/>
        <v/>
      </c>
      <c r="AF76" s="131" t="str">
        <f t="shared" si="21"/>
        <v/>
      </c>
      <c r="AG76" s="131" t="str">
        <f t="shared" si="21"/>
        <v/>
      </c>
      <c r="AH76" s="131" t="str">
        <f t="shared" si="21"/>
        <v/>
      </c>
      <c r="AI76" s="131" t="str">
        <f t="shared" si="21"/>
        <v/>
      </c>
      <c r="AJ76" s="131" t="str">
        <f t="shared" si="21"/>
        <v/>
      </c>
      <c r="AK76" s="131" t="str">
        <f t="shared" si="21"/>
        <v/>
      </c>
      <c r="AL76" s="131" t="str">
        <f t="shared" si="21"/>
        <v/>
      </c>
      <c r="AM76" s="131" t="str">
        <f t="shared" si="20"/>
        <v/>
      </c>
      <c r="AN76" s="131" t="str">
        <f t="shared" si="20"/>
        <v/>
      </c>
    </row>
    <row r="77" spans="2:40">
      <c r="B77" s="79">
        <v>70</v>
      </c>
      <c r="C77" s="79"/>
      <c r="D77" s="145" t="str">
        <f t="shared" si="24"/>
        <v/>
      </c>
      <c r="E77" s="74"/>
      <c r="F77" s="145" t="str">
        <f t="shared" si="25"/>
        <v/>
      </c>
      <c r="G77" s="79"/>
      <c r="H77" s="145" t="str">
        <f t="shared" si="23"/>
        <v/>
      </c>
      <c r="I77" s="74"/>
      <c r="J77" s="75"/>
      <c r="K77" s="149"/>
      <c r="L77" s="149"/>
      <c r="M77" s="77"/>
      <c r="N77" s="74"/>
      <c r="O77" s="150" t="str">
        <f t="shared" si="26"/>
        <v/>
      </c>
      <c r="P77" s="131" t="str">
        <f t="shared" si="22"/>
        <v/>
      </c>
      <c r="Q77" s="131" t="str">
        <f t="shared" si="22"/>
        <v/>
      </c>
      <c r="R77" s="131" t="str">
        <f t="shared" si="22"/>
        <v/>
      </c>
      <c r="S77" s="131" t="str">
        <f t="shared" si="22"/>
        <v/>
      </c>
      <c r="T77" s="131" t="str">
        <f t="shared" si="22"/>
        <v/>
      </c>
      <c r="U77" s="131" t="str">
        <f t="shared" si="22"/>
        <v/>
      </c>
      <c r="V77" s="131" t="str">
        <f t="shared" si="22"/>
        <v/>
      </c>
      <c r="W77" s="131" t="str">
        <f t="shared" si="22"/>
        <v/>
      </c>
      <c r="X77" s="131" t="str">
        <f t="shared" si="22"/>
        <v/>
      </c>
      <c r="Y77" s="131" t="str">
        <f t="shared" si="22"/>
        <v/>
      </c>
      <c r="Z77" s="131" t="str">
        <f t="shared" si="22"/>
        <v/>
      </c>
      <c r="AA77" s="131" t="str">
        <f t="shared" si="22"/>
        <v/>
      </c>
      <c r="AB77" s="131" t="str">
        <f t="shared" si="22"/>
        <v/>
      </c>
      <c r="AC77" s="131" t="str">
        <f t="shared" si="22"/>
        <v/>
      </c>
      <c r="AD77" s="131" t="str">
        <f t="shared" si="22"/>
        <v/>
      </c>
      <c r="AE77" s="131" t="str">
        <f t="shared" si="22"/>
        <v/>
      </c>
      <c r="AF77" s="131" t="str">
        <f t="shared" si="21"/>
        <v/>
      </c>
      <c r="AG77" s="131" t="str">
        <f t="shared" si="21"/>
        <v/>
      </c>
      <c r="AH77" s="131" t="str">
        <f t="shared" si="21"/>
        <v/>
      </c>
      <c r="AI77" s="131" t="str">
        <f t="shared" si="21"/>
        <v/>
      </c>
      <c r="AJ77" s="131" t="str">
        <f t="shared" si="21"/>
        <v/>
      </c>
      <c r="AK77" s="131" t="str">
        <f t="shared" si="21"/>
        <v/>
      </c>
      <c r="AL77" s="131" t="str">
        <f t="shared" si="21"/>
        <v/>
      </c>
      <c r="AM77" s="131" t="str">
        <f t="shared" si="20"/>
        <v/>
      </c>
      <c r="AN77" s="131" t="str">
        <f t="shared" si="20"/>
        <v/>
      </c>
    </row>
    <row r="78" spans="2:40">
      <c r="B78" s="79">
        <v>71</v>
      </c>
      <c r="C78" s="79"/>
      <c r="D78" s="145" t="str">
        <f t="shared" si="24"/>
        <v/>
      </c>
      <c r="E78" s="74"/>
      <c r="F78" s="145" t="str">
        <f t="shared" si="25"/>
        <v/>
      </c>
      <c r="G78" s="79"/>
      <c r="H78" s="145" t="str">
        <f t="shared" si="23"/>
        <v/>
      </c>
      <c r="I78" s="74"/>
      <c r="J78" s="75"/>
      <c r="K78" s="149"/>
      <c r="L78" s="149"/>
      <c r="M78" s="77"/>
      <c r="N78" s="74"/>
      <c r="O78" s="150" t="str">
        <f t="shared" si="26"/>
        <v/>
      </c>
      <c r="P78" s="131" t="str">
        <f t="shared" si="22"/>
        <v/>
      </c>
      <c r="Q78" s="131" t="str">
        <f t="shared" si="22"/>
        <v/>
      </c>
      <c r="R78" s="131" t="str">
        <f t="shared" si="22"/>
        <v/>
      </c>
      <c r="S78" s="131" t="str">
        <f t="shared" si="22"/>
        <v/>
      </c>
      <c r="T78" s="131" t="str">
        <f t="shared" si="22"/>
        <v/>
      </c>
      <c r="U78" s="131" t="str">
        <f t="shared" si="22"/>
        <v/>
      </c>
      <c r="V78" s="131" t="str">
        <f t="shared" si="22"/>
        <v/>
      </c>
      <c r="W78" s="131" t="str">
        <f t="shared" si="22"/>
        <v/>
      </c>
      <c r="X78" s="131" t="str">
        <f t="shared" si="22"/>
        <v/>
      </c>
      <c r="Y78" s="131" t="str">
        <f t="shared" si="22"/>
        <v/>
      </c>
      <c r="Z78" s="131" t="str">
        <f t="shared" si="22"/>
        <v/>
      </c>
      <c r="AA78" s="131" t="str">
        <f t="shared" si="22"/>
        <v/>
      </c>
      <c r="AB78" s="131" t="str">
        <f t="shared" si="22"/>
        <v/>
      </c>
      <c r="AC78" s="131" t="str">
        <f t="shared" si="22"/>
        <v/>
      </c>
      <c r="AD78" s="131" t="str">
        <f t="shared" si="22"/>
        <v/>
      </c>
      <c r="AE78" s="131" t="str">
        <f t="shared" si="22"/>
        <v/>
      </c>
      <c r="AF78" s="131" t="str">
        <f t="shared" si="21"/>
        <v/>
      </c>
      <c r="AG78" s="131" t="str">
        <f t="shared" si="21"/>
        <v/>
      </c>
      <c r="AH78" s="131" t="str">
        <f t="shared" si="21"/>
        <v/>
      </c>
      <c r="AI78" s="131" t="str">
        <f t="shared" si="21"/>
        <v/>
      </c>
      <c r="AJ78" s="131" t="str">
        <f t="shared" si="21"/>
        <v/>
      </c>
      <c r="AK78" s="131" t="str">
        <f t="shared" si="21"/>
        <v/>
      </c>
      <c r="AL78" s="131" t="str">
        <f t="shared" si="21"/>
        <v/>
      </c>
      <c r="AM78" s="131" t="str">
        <f t="shared" ref="AM78:AN97" si="27">IFERROR(VLOOKUP(AM$7, $K78:$O78, 5, FALSE), "")</f>
        <v/>
      </c>
      <c r="AN78" s="131" t="str">
        <f t="shared" si="27"/>
        <v/>
      </c>
    </row>
    <row r="79" spans="2:40">
      <c r="B79" s="79">
        <v>72</v>
      </c>
      <c r="C79" s="79"/>
      <c r="D79" s="145" t="str">
        <f t="shared" si="24"/>
        <v/>
      </c>
      <c r="E79" s="74"/>
      <c r="F79" s="145" t="str">
        <f t="shared" si="25"/>
        <v/>
      </c>
      <c r="G79" s="79"/>
      <c r="H79" s="145" t="str">
        <f t="shared" si="23"/>
        <v/>
      </c>
      <c r="I79" s="74"/>
      <c r="J79" s="75"/>
      <c r="K79" s="149"/>
      <c r="L79" s="149"/>
      <c r="M79" s="77"/>
      <c r="N79" s="74"/>
      <c r="O79" s="150" t="str">
        <f t="shared" si="26"/>
        <v/>
      </c>
      <c r="P79" s="131" t="str">
        <f t="shared" si="22"/>
        <v/>
      </c>
      <c r="Q79" s="131" t="str">
        <f t="shared" si="22"/>
        <v/>
      </c>
      <c r="R79" s="131" t="str">
        <f t="shared" si="22"/>
        <v/>
      </c>
      <c r="S79" s="131" t="str">
        <f t="shared" si="22"/>
        <v/>
      </c>
      <c r="T79" s="131" t="str">
        <f t="shared" si="22"/>
        <v/>
      </c>
      <c r="U79" s="131" t="str">
        <f t="shared" si="22"/>
        <v/>
      </c>
      <c r="V79" s="131" t="str">
        <f t="shared" si="22"/>
        <v/>
      </c>
      <c r="W79" s="131" t="str">
        <f t="shared" si="22"/>
        <v/>
      </c>
      <c r="X79" s="131" t="str">
        <f t="shared" si="22"/>
        <v/>
      </c>
      <c r="Y79" s="131" t="str">
        <f t="shared" si="22"/>
        <v/>
      </c>
      <c r="Z79" s="131" t="str">
        <f t="shared" si="22"/>
        <v/>
      </c>
      <c r="AA79" s="131" t="str">
        <f t="shared" si="22"/>
        <v/>
      </c>
      <c r="AB79" s="131" t="str">
        <f t="shared" si="22"/>
        <v/>
      </c>
      <c r="AC79" s="131" t="str">
        <f t="shared" si="22"/>
        <v/>
      </c>
      <c r="AD79" s="131" t="str">
        <f t="shared" si="22"/>
        <v/>
      </c>
      <c r="AE79" s="131" t="str">
        <f t="shared" ref="AE79:AL94" si="28">IFERROR(VLOOKUP(AE$7, $K79:$O79, 5, FALSE), "")</f>
        <v/>
      </c>
      <c r="AF79" s="131" t="str">
        <f t="shared" si="28"/>
        <v/>
      </c>
      <c r="AG79" s="131" t="str">
        <f t="shared" si="28"/>
        <v/>
      </c>
      <c r="AH79" s="131" t="str">
        <f t="shared" si="28"/>
        <v/>
      </c>
      <c r="AI79" s="131" t="str">
        <f t="shared" si="28"/>
        <v/>
      </c>
      <c r="AJ79" s="131" t="str">
        <f t="shared" si="28"/>
        <v/>
      </c>
      <c r="AK79" s="131" t="str">
        <f t="shared" si="28"/>
        <v/>
      </c>
      <c r="AL79" s="131" t="str">
        <f t="shared" si="28"/>
        <v/>
      </c>
      <c r="AM79" s="131" t="str">
        <f t="shared" si="27"/>
        <v/>
      </c>
      <c r="AN79" s="131" t="str">
        <f t="shared" si="27"/>
        <v/>
      </c>
    </row>
    <row r="80" spans="2:40">
      <c r="B80" s="79">
        <v>73</v>
      </c>
      <c r="C80" s="79"/>
      <c r="D80" s="145" t="str">
        <f t="shared" si="24"/>
        <v/>
      </c>
      <c r="E80" s="74"/>
      <c r="F80" s="145" t="str">
        <f t="shared" si="25"/>
        <v/>
      </c>
      <c r="G80" s="79"/>
      <c r="H80" s="145" t="str">
        <f t="shared" si="23"/>
        <v/>
      </c>
      <c r="I80" s="74"/>
      <c r="J80" s="75"/>
      <c r="K80" s="149"/>
      <c r="L80" s="149"/>
      <c r="M80" s="77"/>
      <c r="N80" s="74"/>
      <c r="O80" s="150" t="str">
        <f t="shared" si="26"/>
        <v/>
      </c>
      <c r="P80" s="131" t="str">
        <f t="shared" ref="P80:AE95" si="29">IFERROR(VLOOKUP(P$7, $K80:$O80, 5, FALSE), "")</f>
        <v/>
      </c>
      <c r="Q80" s="131" t="str">
        <f t="shared" si="29"/>
        <v/>
      </c>
      <c r="R80" s="131" t="str">
        <f t="shared" si="29"/>
        <v/>
      </c>
      <c r="S80" s="131" t="str">
        <f t="shared" si="29"/>
        <v/>
      </c>
      <c r="T80" s="131" t="str">
        <f t="shared" si="29"/>
        <v/>
      </c>
      <c r="U80" s="131" t="str">
        <f t="shared" si="29"/>
        <v/>
      </c>
      <c r="V80" s="131" t="str">
        <f t="shared" si="29"/>
        <v/>
      </c>
      <c r="W80" s="131" t="str">
        <f t="shared" si="29"/>
        <v/>
      </c>
      <c r="X80" s="131" t="str">
        <f t="shared" si="29"/>
        <v/>
      </c>
      <c r="Y80" s="131" t="str">
        <f t="shared" si="29"/>
        <v/>
      </c>
      <c r="Z80" s="131" t="str">
        <f t="shared" si="29"/>
        <v/>
      </c>
      <c r="AA80" s="131" t="str">
        <f t="shared" si="29"/>
        <v/>
      </c>
      <c r="AB80" s="131" t="str">
        <f t="shared" si="29"/>
        <v/>
      </c>
      <c r="AC80" s="131" t="str">
        <f t="shared" si="29"/>
        <v/>
      </c>
      <c r="AD80" s="131" t="str">
        <f t="shared" si="29"/>
        <v/>
      </c>
      <c r="AE80" s="131" t="str">
        <f t="shared" si="29"/>
        <v/>
      </c>
      <c r="AF80" s="131" t="str">
        <f t="shared" si="28"/>
        <v/>
      </c>
      <c r="AG80" s="131" t="str">
        <f t="shared" si="28"/>
        <v/>
      </c>
      <c r="AH80" s="131" t="str">
        <f t="shared" si="28"/>
        <v/>
      </c>
      <c r="AI80" s="131" t="str">
        <f t="shared" si="28"/>
        <v/>
      </c>
      <c r="AJ80" s="131" t="str">
        <f t="shared" si="28"/>
        <v/>
      </c>
      <c r="AK80" s="131" t="str">
        <f t="shared" si="28"/>
        <v/>
      </c>
      <c r="AL80" s="131" t="str">
        <f t="shared" si="28"/>
        <v/>
      </c>
      <c r="AM80" s="131" t="str">
        <f t="shared" si="27"/>
        <v/>
      </c>
      <c r="AN80" s="131" t="str">
        <f t="shared" si="27"/>
        <v/>
      </c>
    </row>
    <row r="81" spans="2:40">
      <c r="B81" s="79">
        <v>74</v>
      </c>
      <c r="C81" s="79"/>
      <c r="D81" s="145" t="str">
        <f t="shared" si="24"/>
        <v/>
      </c>
      <c r="E81" s="74"/>
      <c r="F81" s="145" t="str">
        <f t="shared" si="25"/>
        <v/>
      </c>
      <c r="G81" s="79"/>
      <c r="H81" s="145" t="str">
        <f t="shared" si="23"/>
        <v/>
      </c>
      <c r="I81" s="74"/>
      <c r="J81" s="75"/>
      <c r="K81" s="149"/>
      <c r="L81" s="149"/>
      <c r="M81" s="77"/>
      <c r="N81" s="74"/>
      <c r="O81" s="150" t="str">
        <f t="shared" si="26"/>
        <v/>
      </c>
      <c r="P81" s="131" t="str">
        <f t="shared" si="29"/>
        <v/>
      </c>
      <c r="Q81" s="131" t="str">
        <f t="shared" si="29"/>
        <v/>
      </c>
      <c r="R81" s="131" t="str">
        <f t="shared" si="29"/>
        <v/>
      </c>
      <c r="S81" s="131" t="str">
        <f t="shared" si="29"/>
        <v/>
      </c>
      <c r="T81" s="131" t="str">
        <f t="shared" si="29"/>
        <v/>
      </c>
      <c r="U81" s="131" t="str">
        <f t="shared" si="29"/>
        <v/>
      </c>
      <c r="V81" s="131" t="str">
        <f t="shared" si="29"/>
        <v/>
      </c>
      <c r="W81" s="131" t="str">
        <f t="shared" si="29"/>
        <v/>
      </c>
      <c r="X81" s="131" t="str">
        <f t="shared" si="29"/>
        <v/>
      </c>
      <c r="Y81" s="131" t="str">
        <f t="shared" si="29"/>
        <v/>
      </c>
      <c r="Z81" s="131" t="str">
        <f t="shared" si="29"/>
        <v/>
      </c>
      <c r="AA81" s="131" t="str">
        <f t="shared" si="29"/>
        <v/>
      </c>
      <c r="AB81" s="131" t="str">
        <f t="shared" si="29"/>
        <v/>
      </c>
      <c r="AC81" s="131" t="str">
        <f t="shared" si="29"/>
        <v/>
      </c>
      <c r="AD81" s="131" t="str">
        <f t="shared" si="29"/>
        <v/>
      </c>
      <c r="AE81" s="131" t="str">
        <f t="shared" si="29"/>
        <v/>
      </c>
      <c r="AF81" s="131" t="str">
        <f t="shared" si="28"/>
        <v/>
      </c>
      <c r="AG81" s="131" t="str">
        <f t="shared" si="28"/>
        <v/>
      </c>
      <c r="AH81" s="131" t="str">
        <f t="shared" si="28"/>
        <v/>
      </c>
      <c r="AI81" s="131" t="str">
        <f t="shared" si="28"/>
        <v/>
      </c>
      <c r="AJ81" s="131" t="str">
        <f t="shared" si="28"/>
        <v/>
      </c>
      <c r="AK81" s="131" t="str">
        <f t="shared" si="28"/>
        <v/>
      </c>
      <c r="AL81" s="131" t="str">
        <f t="shared" si="28"/>
        <v/>
      </c>
      <c r="AM81" s="131" t="str">
        <f t="shared" si="27"/>
        <v/>
      </c>
      <c r="AN81" s="131" t="str">
        <f t="shared" si="27"/>
        <v/>
      </c>
    </row>
    <row r="82" spans="2:40">
      <c r="B82" s="79">
        <v>75</v>
      </c>
      <c r="C82" s="79"/>
      <c r="D82" s="145" t="str">
        <f t="shared" si="24"/>
        <v/>
      </c>
      <c r="E82" s="74"/>
      <c r="F82" s="145" t="str">
        <f t="shared" si="25"/>
        <v/>
      </c>
      <c r="G82" s="79"/>
      <c r="H82" s="145" t="str">
        <f t="shared" si="23"/>
        <v/>
      </c>
      <c r="I82" s="74"/>
      <c r="J82" s="75"/>
      <c r="K82" s="149"/>
      <c r="L82" s="149"/>
      <c r="M82" s="77"/>
      <c r="N82" s="74"/>
      <c r="O82" s="150" t="str">
        <f t="shared" si="26"/>
        <v/>
      </c>
      <c r="P82" s="131" t="str">
        <f t="shared" si="29"/>
        <v/>
      </c>
      <c r="Q82" s="131" t="str">
        <f t="shared" si="29"/>
        <v/>
      </c>
      <c r="R82" s="131" t="str">
        <f t="shared" si="29"/>
        <v/>
      </c>
      <c r="S82" s="131" t="str">
        <f t="shared" si="29"/>
        <v/>
      </c>
      <c r="T82" s="131" t="str">
        <f t="shared" si="29"/>
        <v/>
      </c>
      <c r="U82" s="131" t="str">
        <f t="shared" si="29"/>
        <v/>
      </c>
      <c r="V82" s="131" t="str">
        <f t="shared" si="29"/>
        <v/>
      </c>
      <c r="W82" s="131" t="str">
        <f t="shared" si="29"/>
        <v/>
      </c>
      <c r="X82" s="131" t="str">
        <f t="shared" si="29"/>
        <v/>
      </c>
      <c r="Y82" s="131" t="str">
        <f t="shared" si="29"/>
        <v/>
      </c>
      <c r="Z82" s="131" t="str">
        <f t="shared" si="29"/>
        <v/>
      </c>
      <c r="AA82" s="131" t="str">
        <f t="shared" si="29"/>
        <v/>
      </c>
      <c r="AB82" s="131" t="str">
        <f t="shared" si="29"/>
        <v/>
      </c>
      <c r="AC82" s="131" t="str">
        <f t="shared" si="29"/>
        <v/>
      </c>
      <c r="AD82" s="131" t="str">
        <f t="shared" si="29"/>
        <v/>
      </c>
      <c r="AE82" s="131" t="str">
        <f t="shared" si="29"/>
        <v/>
      </c>
      <c r="AF82" s="131" t="str">
        <f t="shared" si="28"/>
        <v/>
      </c>
      <c r="AG82" s="131" t="str">
        <f t="shared" si="28"/>
        <v/>
      </c>
      <c r="AH82" s="131" t="str">
        <f t="shared" si="28"/>
        <v/>
      </c>
      <c r="AI82" s="131" t="str">
        <f t="shared" si="28"/>
        <v/>
      </c>
      <c r="AJ82" s="131" t="str">
        <f t="shared" si="28"/>
        <v/>
      </c>
      <c r="AK82" s="131" t="str">
        <f t="shared" si="28"/>
        <v/>
      </c>
      <c r="AL82" s="131" t="str">
        <f t="shared" si="28"/>
        <v/>
      </c>
      <c r="AM82" s="131" t="str">
        <f t="shared" si="27"/>
        <v/>
      </c>
      <c r="AN82" s="131" t="str">
        <f t="shared" si="27"/>
        <v/>
      </c>
    </row>
    <row r="83" spans="2:40">
      <c r="B83" s="79">
        <v>76</v>
      </c>
      <c r="C83" s="79"/>
      <c r="D83" s="145" t="str">
        <f t="shared" si="24"/>
        <v/>
      </c>
      <c r="E83" s="74"/>
      <c r="F83" s="145" t="str">
        <f t="shared" si="25"/>
        <v/>
      </c>
      <c r="G83" s="79"/>
      <c r="H83" s="145" t="str">
        <f t="shared" si="23"/>
        <v/>
      </c>
      <c r="I83" s="74"/>
      <c r="J83" s="75"/>
      <c r="K83" s="149"/>
      <c r="L83" s="149"/>
      <c r="M83" s="77"/>
      <c r="N83" s="74"/>
      <c r="O83" s="150" t="str">
        <f t="shared" si="26"/>
        <v/>
      </c>
      <c r="P83" s="131" t="str">
        <f t="shared" si="29"/>
        <v/>
      </c>
      <c r="Q83" s="131" t="str">
        <f t="shared" si="29"/>
        <v/>
      </c>
      <c r="R83" s="131" t="str">
        <f t="shared" si="29"/>
        <v/>
      </c>
      <c r="S83" s="131" t="str">
        <f t="shared" si="29"/>
        <v/>
      </c>
      <c r="T83" s="131" t="str">
        <f t="shared" si="29"/>
        <v/>
      </c>
      <c r="U83" s="131" t="str">
        <f t="shared" si="29"/>
        <v/>
      </c>
      <c r="V83" s="131" t="str">
        <f t="shared" si="29"/>
        <v/>
      </c>
      <c r="W83" s="131" t="str">
        <f t="shared" si="29"/>
        <v/>
      </c>
      <c r="X83" s="131" t="str">
        <f t="shared" si="29"/>
        <v/>
      </c>
      <c r="Y83" s="131" t="str">
        <f t="shared" si="29"/>
        <v/>
      </c>
      <c r="Z83" s="131" t="str">
        <f t="shared" si="29"/>
        <v/>
      </c>
      <c r="AA83" s="131" t="str">
        <f t="shared" si="29"/>
        <v/>
      </c>
      <c r="AB83" s="131" t="str">
        <f t="shared" si="29"/>
        <v/>
      </c>
      <c r="AC83" s="131" t="str">
        <f t="shared" si="29"/>
        <v/>
      </c>
      <c r="AD83" s="131" t="str">
        <f t="shared" si="29"/>
        <v/>
      </c>
      <c r="AE83" s="131" t="str">
        <f t="shared" si="29"/>
        <v/>
      </c>
      <c r="AF83" s="131" t="str">
        <f t="shared" si="28"/>
        <v/>
      </c>
      <c r="AG83" s="131" t="str">
        <f t="shared" si="28"/>
        <v/>
      </c>
      <c r="AH83" s="131" t="str">
        <f t="shared" si="28"/>
        <v/>
      </c>
      <c r="AI83" s="131" t="str">
        <f t="shared" si="28"/>
        <v/>
      </c>
      <c r="AJ83" s="131" t="str">
        <f t="shared" si="28"/>
        <v/>
      </c>
      <c r="AK83" s="131" t="str">
        <f t="shared" si="28"/>
        <v/>
      </c>
      <c r="AL83" s="131" t="str">
        <f t="shared" si="28"/>
        <v/>
      </c>
      <c r="AM83" s="131" t="str">
        <f t="shared" si="27"/>
        <v/>
      </c>
      <c r="AN83" s="131" t="str">
        <f t="shared" si="27"/>
        <v/>
      </c>
    </row>
    <row r="84" spans="2:40">
      <c r="B84" s="79">
        <v>77</v>
      </c>
      <c r="C84" s="79"/>
      <c r="D84" s="145" t="str">
        <f t="shared" si="24"/>
        <v/>
      </c>
      <c r="E84" s="74"/>
      <c r="F84" s="145" t="str">
        <f t="shared" si="25"/>
        <v/>
      </c>
      <c r="G84" s="79"/>
      <c r="H84" s="145" t="str">
        <f t="shared" si="23"/>
        <v/>
      </c>
      <c r="I84" s="74"/>
      <c r="J84" s="75"/>
      <c r="K84" s="149"/>
      <c r="L84" s="149"/>
      <c r="M84" s="77"/>
      <c r="N84" s="74"/>
      <c r="O84" s="150" t="str">
        <f t="shared" si="26"/>
        <v/>
      </c>
      <c r="P84" s="131" t="str">
        <f t="shared" si="29"/>
        <v/>
      </c>
      <c r="Q84" s="131" t="str">
        <f t="shared" si="29"/>
        <v/>
      </c>
      <c r="R84" s="131" t="str">
        <f t="shared" si="29"/>
        <v/>
      </c>
      <c r="S84" s="131" t="str">
        <f t="shared" si="29"/>
        <v/>
      </c>
      <c r="T84" s="131" t="str">
        <f t="shared" si="29"/>
        <v/>
      </c>
      <c r="U84" s="131" t="str">
        <f t="shared" si="29"/>
        <v/>
      </c>
      <c r="V84" s="131" t="str">
        <f t="shared" si="29"/>
        <v/>
      </c>
      <c r="W84" s="131" t="str">
        <f t="shared" si="29"/>
        <v/>
      </c>
      <c r="X84" s="131" t="str">
        <f t="shared" si="29"/>
        <v/>
      </c>
      <c r="Y84" s="131" t="str">
        <f t="shared" si="29"/>
        <v/>
      </c>
      <c r="Z84" s="131" t="str">
        <f t="shared" si="29"/>
        <v/>
      </c>
      <c r="AA84" s="131" t="str">
        <f t="shared" si="29"/>
        <v/>
      </c>
      <c r="AB84" s="131" t="str">
        <f t="shared" si="29"/>
        <v/>
      </c>
      <c r="AC84" s="131" t="str">
        <f t="shared" si="29"/>
        <v/>
      </c>
      <c r="AD84" s="131" t="str">
        <f t="shared" si="29"/>
        <v/>
      </c>
      <c r="AE84" s="131" t="str">
        <f t="shared" si="29"/>
        <v/>
      </c>
      <c r="AF84" s="131" t="str">
        <f t="shared" si="28"/>
        <v/>
      </c>
      <c r="AG84" s="131" t="str">
        <f t="shared" si="28"/>
        <v/>
      </c>
      <c r="AH84" s="131" t="str">
        <f t="shared" si="28"/>
        <v/>
      </c>
      <c r="AI84" s="131" t="str">
        <f t="shared" si="28"/>
        <v/>
      </c>
      <c r="AJ84" s="131" t="str">
        <f t="shared" si="28"/>
        <v/>
      </c>
      <c r="AK84" s="131" t="str">
        <f t="shared" si="28"/>
        <v/>
      </c>
      <c r="AL84" s="131" t="str">
        <f t="shared" si="28"/>
        <v/>
      </c>
      <c r="AM84" s="131" t="str">
        <f t="shared" si="27"/>
        <v/>
      </c>
      <c r="AN84" s="131" t="str">
        <f t="shared" si="27"/>
        <v/>
      </c>
    </row>
    <row r="85" spans="2:40">
      <c r="B85" s="79">
        <v>78</v>
      </c>
      <c r="C85" s="79"/>
      <c r="D85" s="145" t="str">
        <f t="shared" si="24"/>
        <v/>
      </c>
      <c r="E85" s="74"/>
      <c r="F85" s="145" t="str">
        <f t="shared" si="25"/>
        <v/>
      </c>
      <c r="G85" s="79"/>
      <c r="H85" s="145" t="str">
        <f t="shared" si="23"/>
        <v/>
      </c>
      <c r="I85" s="74"/>
      <c r="J85" s="75"/>
      <c r="K85" s="149"/>
      <c r="L85" s="149"/>
      <c r="M85" s="77"/>
      <c r="N85" s="74"/>
      <c r="O85" s="150" t="str">
        <f t="shared" si="26"/>
        <v/>
      </c>
      <c r="P85" s="131" t="str">
        <f t="shared" si="29"/>
        <v/>
      </c>
      <c r="Q85" s="131" t="str">
        <f t="shared" si="29"/>
        <v/>
      </c>
      <c r="R85" s="131" t="str">
        <f t="shared" si="29"/>
        <v/>
      </c>
      <c r="S85" s="131" t="str">
        <f t="shared" si="29"/>
        <v/>
      </c>
      <c r="T85" s="131" t="str">
        <f t="shared" si="29"/>
        <v/>
      </c>
      <c r="U85" s="131" t="str">
        <f t="shared" si="29"/>
        <v/>
      </c>
      <c r="V85" s="131" t="str">
        <f t="shared" si="29"/>
        <v/>
      </c>
      <c r="W85" s="131" t="str">
        <f t="shared" si="29"/>
        <v/>
      </c>
      <c r="X85" s="131" t="str">
        <f t="shared" si="29"/>
        <v/>
      </c>
      <c r="Y85" s="131" t="str">
        <f t="shared" si="29"/>
        <v/>
      </c>
      <c r="Z85" s="131" t="str">
        <f t="shared" si="29"/>
        <v/>
      </c>
      <c r="AA85" s="131" t="str">
        <f t="shared" si="29"/>
        <v/>
      </c>
      <c r="AB85" s="131" t="str">
        <f t="shared" si="29"/>
        <v/>
      </c>
      <c r="AC85" s="131" t="str">
        <f t="shared" si="29"/>
        <v/>
      </c>
      <c r="AD85" s="131" t="str">
        <f t="shared" si="29"/>
        <v/>
      </c>
      <c r="AE85" s="131" t="str">
        <f t="shared" si="29"/>
        <v/>
      </c>
      <c r="AF85" s="131" t="str">
        <f t="shared" si="28"/>
        <v/>
      </c>
      <c r="AG85" s="131" t="str">
        <f t="shared" si="28"/>
        <v/>
      </c>
      <c r="AH85" s="131" t="str">
        <f t="shared" si="28"/>
        <v/>
      </c>
      <c r="AI85" s="131" t="str">
        <f t="shared" si="28"/>
        <v/>
      </c>
      <c r="AJ85" s="131" t="str">
        <f t="shared" si="28"/>
        <v/>
      </c>
      <c r="AK85" s="131" t="str">
        <f t="shared" si="28"/>
        <v/>
      </c>
      <c r="AL85" s="131" t="str">
        <f t="shared" si="28"/>
        <v/>
      </c>
      <c r="AM85" s="131" t="str">
        <f t="shared" si="27"/>
        <v/>
      </c>
      <c r="AN85" s="131" t="str">
        <f t="shared" si="27"/>
        <v/>
      </c>
    </row>
    <row r="86" spans="2:40">
      <c r="B86" s="79">
        <v>79</v>
      </c>
      <c r="C86" s="79"/>
      <c r="D86" s="145" t="str">
        <f t="shared" si="24"/>
        <v/>
      </c>
      <c r="E86" s="74"/>
      <c r="F86" s="145" t="str">
        <f t="shared" si="25"/>
        <v/>
      </c>
      <c r="G86" s="79"/>
      <c r="H86" s="145" t="str">
        <f t="shared" si="23"/>
        <v/>
      </c>
      <c r="I86" s="74"/>
      <c r="J86" s="75"/>
      <c r="K86" s="149"/>
      <c r="L86" s="149"/>
      <c r="M86" s="77"/>
      <c r="N86" s="74"/>
      <c r="O86" s="150" t="str">
        <f t="shared" si="26"/>
        <v/>
      </c>
      <c r="P86" s="131" t="str">
        <f t="shared" si="29"/>
        <v/>
      </c>
      <c r="Q86" s="131" t="str">
        <f t="shared" si="29"/>
        <v/>
      </c>
      <c r="R86" s="131" t="str">
        <f t="shared" si="29"/>
        <v/>
      </c>
      <c r="S86" s="131" t="str">
        <f t="shared" si="29"/>
        <v/>
      </c>
      <c r="T86" s="131" t="str">
        <f t="shared" si="29"/>
        <v/>
      </c>
      <c r="U86" s="131" t="str">
        <f t="shared" si="29"/>
        <v/>
      </c>
      <c r="V86" s="131" t="str">
        <f t="shared" si="29"/>
        <v/>
      </c>
      <c r="W86" s="131" t="str">
        <f t="shared" si="29"/>
        <v/>
      </c>
      <c r="X86" s="131" t="str">
        <f t="shared" si="29"/>
        <v/>
      </c>
      <c r="Y86" s="131" t="str">
        <f t="shared" si="29"/>
        <v/>
      </c>
      <c r="Z86" s="131" t="str">
        <f t="shared" si="29"/>
        <v/>
      </c>
      <c r="AA86" s="131" t="str">
        <f t="shared" si="29"/>
        <v/>
      </c>
      <c r="AB86" s="131" t="str">
        <f t="shared" si="29"/>
        <v/>
      </c>
      <c r="AC86" s="131" t="str">
        <f t="shared" si="29"/>
        <v/>
      </c>
      <c r="AD86" s="131" t="str">
        <f t="shared" si="29"/>
        <v/>
      </c>
      <c r="AE86" s="131" t="str">
        <f t="shared" si="29"/>
        <v/>
      </c>
      <c r="AF86" s="131" t="str">
        <f t="shared" si="28"/>
        <v/>
      </c>
      <c r="AG86" s="131" t="str">
        <f t="shared" si="28"/>
        <v/>
      </c>
      <c r="AH86" s="131" t="str">
        <f t="shared" si="28"/>
        <v/>
      </c>
      <c r="AI86" s="131" t="str">
        <f t="shared" si="28"/>
        <v/>
      </c>
      <c r="AJ86" s="131" t="str">
        <f t="shared" si="28"/>
        <v/>
      </c>
      <c r="AK86" s="131" t="str">
        <f t="shared" si="28"/>
        <v/>
      </c>
      <c r="AL86" s="131" t="str">
        <f t="shared" si="28"/>
        <v/>
      </c>
      <c r="AM86" s="131" t="str">
        <f t="shared" si="27"/>
        <v/>
      </c>
      <c r="AN86" s="131" t="str">
        <f t="shared" si="27"/>
        <v/>
      </c>
    </row>
    <row r="87" spans="2:40">
      <c r="B87" s="79">
        <v>80</v>
      </c>
      <c r="C87" s="79"/>
      <c r="D87" s="145" t="str">
        <f t="shared" si="24"/>
        <v/>
      </c>
      <c r="E87" s="74"/>
      <c r="F87" s="145" t="str">
        <f t="shared" si="25"/>
        <v/>
      </c>
      <c r="G87" s="79"/>
      <c r="H87" s="145" t="str">
        <f t="shared" si="23"/>
        <v/>
      </c>
      <c r="I87" s="74"/>
      <c r="J87" s="75"/>
      <c r="K87" s="149"/>
      <c r="L87" s="149"/>
      <c r="M87" s="77"/>
      <c r="N87" s="74"/>
      <c r="O87" s="150" t="str">
        <f t="shared" si="26"/>
        <v/>
      </c>
      <c r="P87" s="131" t="str">
        <f t="shared" si="29"/>
        <v/>
      </c>
      <c r="Q87" s="131" t="str">
        <f t="shared" si="29"/>
        <v/>
      </c>
      <c r="R87" s="131" t="str">
        <f t="shared" si="29"/>
        <v/>
      </c>
      <c r="S87" s="131" t="str">
        <f t="shared" si="29"/>
        <v/>
      </c>
      <c r="T87" s="131" t="str">
        <f t="shared" si="29"/>
        <v/>
      </c>
      <c r="U87" s="131" t="str">
        <f t="shared" si="29"/>
        <v/>
      </c>
      <c r="V87" s="131" t="str">
        <f t="shared" si="29"/>
        <v/>
      </c>
      <c r="W87" s="131" t="str">
        <f t="shared" si="29"/>
        <v/>
      </c>
      <c r="X87" s="131" t="str">
        <f t="shared" si="29"/>
        <v/>
      </c>
      <c r="Y87" s="131" t="str">
        <f t="shared" si="29"/>
        <v/>
      </c>
      <c r="Z87" s="131" t="str">
        <f t="shared" si="29"/>
        <v/>
      </c>
      <c r="AA87" s="131" t="str">
        <f t="shared" si="29"/>
        <v/>
      </c>
      <c r="AB87" s="131" t="str">
        <f t="shared" si="29"/>
        <v/>
      </c>
      <c r="AC87" s="131" t="str">
        <f t="shared" si="29"/>
        <v/>
      </c>
      <c r="AD87" s="131" t="str">
        <f t="shared" si="29"/>
        <v/>
      </c>
      <c r="AE87" s="131" t="str">
        <f t="shared" si="29"/>
        <v/>
      </c>
      <c r="AF87" s="131" t="str">
        <f t="shared" si="28"/>
        <v/>
      </c>
      <c r="AG87" s="131" t="str">
        <f t="shared" si="28"/>
        <v/>
      </c>
      <c r="AH87" s="131" t="str">
        <f t="shared" si="28"/>
        <v/>
      </c>
      <c r="AI87" s="131" t="str">
        <f t="shared" si="28"/>
        <v/>
      </c>
      <c r="AJ87" s="131" t="str">
        <f t="shared" si="28"/>
        <v/>
      </c>
      <c r="AK87" s="131" t="str">
        <f t="shared" si="28"/>
        <v/>
      </c>
      <c r="AL87" s="131" t="str">
        <f t="shared" si="28"/>
        <v/>
      </c>
      <c r="AM87" s="131" t="str">
        <f t="shared" si="27"/>
        <v/>
      </c>
      <c r="AN87" s="131" t="str">
        <f t="shared" si="27"/>
        <v/>
      </c>
    </row>
    <row r="88" spans="2:40">
      <c r="B88" s="79">
        <v>81</v>
      </c>
      <c r="C88" s="79"/>
      <c r="D88" s="145" t="str">
        <f t="shared" si="24"/>
        <v/>
      </c>
      <c r="E88" s="74"/>
      <c r="F88" s="145" t="str">
        <f t="shared" si="25"/>
        <v/>
      </c>
      <c r="G88" s="79"/>
      <c r="H88" s="145" t="str">
        <f t="shared" si="23"/>
        <v/>
      </c>
      <c r="I88" s="74"/>
      <c r="J88" s="75"/>
      <c r="K88" s="149"/>
      <c r="L88" s="149"/>
      <c r="M88" s="77"/>
      <c r="N88" s="74"/>
      <c r="O88" s="150" t="str">
        <f t="shared" si="26"/>
        <v/>
      </c>
      <c r="P88" s="131" t="str">
        <f t="shared" si="29"/>
        <v/>
      </c>
      <c r="Q88" s="131" t="str">
        <f t="shared" si="29"/>
        <v/>
      </c>
      <c r="R88" s="131" t="str">
        <f t="shared" si="29"/>
        <v/>
      </c>
      <c r="S88" s="131" t="str">
        <f t="shared" si="29"/>
        <v/>
      </c>
      <c r="T88" s="131" t="str">
        <f t="shared" si="29"/>
        <v/>
      </c>
      <c r="U88" s="131" t="str">
        <f t="shared" si="29"/>
        <v/>
      </c>
      <c r="V88" s="131" t="str">
        <f t="shared" si="29"/>
        <v/>
      </c>
      <c r="W88" s="131" t="str">
        <f t="shared" si="29"/>
        <v/>
      </c>
      <c r="X88" s="131" t="str">
        <f t="shared" si="29"/>
        <v/>
      </c>
      <c r="Y88" s="131" t="str">
        <f t="shared" si="29"/>
        <v/>
      </c>
      <c r="Z88" s="131" t="str">
        <f t="shared" si="29"/>
        <v/>
      </c>
      <c r="AA88" s="131" t="str">
        <f t="shared" si="29"/>
        <v/>
      </c>
      <c r="AB88" s="131" t="str">
        <f t="shared" si="29"/>
        <v/>
      </c>
      <c r="AC88" s="131" t="str">
        <f t="shared" si="29"/>
        <v/>
      </c>
      <c r="AD88" s="131" t="str">
        <f t="shared" si="29"/>
        <v/>
      </c>
      <c r="AE88" s="131" t="str">
        <f t="shared" si="29"/>
        <v/>
      </c>
      <c r="AF88" s="131" t="str">
        <f t="shared" si="28"/>
        <v/>
      </c>
      <c r="AG88" s="131" t="str">
        <f t="shared" si="28"/>
        <v/>
      </c>
      <c r="AH88" s="131" t="str">
        <f t="shared" si="28"/>
        <v/>
      </c>
      <c r="AI88" s="131" t="str">
        <f t="shared" si="28"/>
        <v/>
      </c>
      <c r="AJ88" s="131" t="str">
        <f t="shared" si="28"/>
        <v/>
      </c>
      <c r="AK88" s="131" t="str">
        <f t="shared" si="28"/>
        <v/>
      </c>
      <c r="AL88" s="131" t="str">
        <f t="shared" si="28"/>
        <v/>
      </c>
      <c r="AM88" s="131" t="str">
        <f t="shared" si="27"/>
        <v/>
      </c>
      <c r="AN88" s="131" t="str">
        <f t="shared" si="27"/>
        <v/>
      </c>
    </row>
    <row r="89" spans="2:40">
      <c r="B89" s="79">
        <v>82</v>
      </c>
      <c r="C89" s="79"/>
      <c r="D89" s="145" t="str">
        <f t="shared" si="24"/>
        <v/>
      </c>
      <c r="E89" s="74"/>
      <c r="F89" s="145" t="str">
        <f t="shared" si="25"/>
        <v/>
      </c>
      <c r="G89" s="79"/>
      <c r="H89" s="145" t="str">
        <f t="shared" si="23"/>
        <v/>
      </c>
      <c r="I89" s="74"/>
      <c r="J89" s="75"/>
      <c r="K89" s="149"/>
      <c r="L89" s="149"/>
      <c r="M89" s="77"/>
      <c r="N89" s="74"/>
      <c r="O89" s="150" t="str">
        <f t="shared" si="26"/>
        <v/>
      </c>
      <c r="P89" s="131" t="str">
        <f t="shared" si="29"/>
        <v/>
      </c>
      <c r="Q89" s="131" t="str">
        <f t="shared" si="29"/>
        <v/>
      </c>
      <c r="R89" s="131" t="str">
        <f t="shared" si="29"/>
        <v/>
      </c>
      <c r="S89" s="131" t="str">
        <f t="shared" si="29"/>
        <v/>
      </c>
      <c r="T89" s="131" t="str">
        <f t="shared" si="29"/>
        <v/>
      </c>
      <c r="U89" s="131" t="str">
        <f t="shared" si="29"/>
        <v/>
      </c>
      <c r="V89" s="131" t="str">
        <f t="shared" si="29"/>
        <v/>
      </c>
      <c r="W89" s="131" t="str">
        <f t="shared" si="29"/>
        <v/>
      </c>
      <c r="X89" s="131" t="str">
        <f t="shared" si="29"/>
        <v/>
      </c>
      <c r="Y89" s="131" t="str">
        <f t="shared" si="29"/>
        <v/>
      </c>
      <c r="Z89" s="131" t="str">
        <f t="shared" si="29"/>
        <v/>
      </c>
      <c r="AA89" s="131" t="str">
        <f t="shared" si="29"/>
        <v/>
      </c>
      <c r="AB89" s="131" t="str">
        <f t="shared" si="29"/>
        <v/>
      </c>
      <c r="AC89" s="131" t="str">
        <f t="shared" si="29"/>
        <v/>
      </c>
      <c r="AD89" s="131" t="str">
        <f t="shared" si="29"/>
        <v/>
      </c>
      <c r="AE89" s="131" t="str">
        <f t="shared" si="29"/>
        <v/>
      </c>
      <c r="AF89" s="131" t="str">
        <f t="shared" si="28"/>
        <v/>
      </c>
      <c r="AG89" s="131" t="str">
        <f t="shared" si="28"/>
        <v/>
      </c>
      <c r="AH89" s="131" t="str">
        <f t="shared" si="28"/>
        <v/>
      </c>
      <c r="AI89" s="131" t="str">
        <f t="shared" si="28"/>
        <v/>
      </c>
      <c r="AJ89" s="131" t="str">
        <f t="shared" si="28"/>
        <v/>
      </c>
      <c r="AK89" s="131" t="str">
        <f t="shared" si="28"/>
        <v/>
      </c>
      <c r="AL89" s="131" t="str">
        <f t="shared" si="28"/>
        <v/>
      </c>
      <c r="AM89" s="131" t="str">
        <f t="shared" si="27"/>
        <v/>
      </c>
      <c r="AN89" s="131" t="str">
        <f t="shared" si="27"/>
        <v/>
      </c>
    </row>
    <row r="90" spans="2:40">
      <c r="B90" s="79">
        <v>83</v>
      </c>
      <c r="C90" s="79"/>
      <c r="D90" s="145" t="str">
        <f t="shared" si="24"/>
        <v/>
      </c>
      <c r="E90" s="74"/>
      <c r="F90" s="145" t="str">
        <f t="shared" si="25"/>
        <v/>
      </c>
      <c r="G90" s="79"/>
      <c r="H90" s="145" t="str">
        <f t="shared" si="23"/>
        <v/>
      </c>
      <c r="I90" s="74"/>
      <c r="J90" s="75"/>
      <c r="K90" s="149"/>
      <c r="L90" s="149"/>
      <c r="M90" s="77"/>
      <c r="N90" s="74"/>
      <c r="O90" s="150" t="str">
        <f t="shared" si="26"/>
        <v/>
      </c>
      <c r="P90" s="131" t="str">
        <f t="shared" si="29"/>
        <v/>
      </c>
      <c r="Q90" s="131" t="str">
        <f t="shared" si="29"/>
        <v/>
      </c>
      <c r="R90" s="131" t="str">
        <f t="shared" si="29"/>
        <v/>
      </c>
      <c r="S90" s="131" t="str">
        <f t="shared" si="29"/>
        <v/>
      </c>
      <c r="T90" s="131" t="str">
        <f t="shared" si="29"/>
        <v/>
      </c>
      <c r="U90" s="131" t="str">
        <f t="shared" si="29"/>
        <v/>
      </c>
      <c r="V90" s="131" t="str">
        <f t="shared" si="29"/>
        <v/>
      </c>
      <c r="W90" s="131" t="str">
        <f t="shared" si="29"/>
        <v/>
      </c>
      <c r="X90" s="131" t="str">
        <f t="shared" si="29"/>
        <v/>
      </c>
      <c r="Y90" s="131" t="str">
        <f t="shared" si="29"/>
        <v/>
      </c>
      <c r="Z90" s="131" t="str">
        <f t="shared" si="29"/>
        <v/>
      </c>
      <c r="AA90" s="131" t="str">
        <f t="shared" si="29"/>
        <v/>
      </c>
      <c r="AB90" s="131" t="str">
        <f t="shared" si="29"/>
        <v/>
      </c>
      <c r="AC90" s="131" t="str">
        <f t="shared" si="29"/>
        <v/>
      </c>
      <c r="AD90" s="131" t="str">
        <f t="shared" si="29"/>
        <v/>
      </c>
      <c r="AE90" s="131" t="str">
        <f t="shared" si="29"/>
        <v/>
      </c>
      <c r="AF90" s="131" t="str">
        <f t="shared" si="28"/>
        <v/>
      </c>
      <c r="AG90" s="131" t="str">
        <f t="shared" si="28"/>
        <v/>
      </c>
      <c r="AH90" s="131" t="str">
        <f t="shared" si="28"/>
        <v/>
      </c>
      <c r="AI90" s="131" t="str">
        <f t="shared" si="28"/>
        <v/>
      </c>
      <c r="AJ90" s="131" t="str">
        <f t="shared" si="28"/>
        <v/>
      </c>
      <c r="AK90" s="131" t="str">
        <f t="shared" si="28"/>
        <v/>
      </c>
      <c r="AL90" s="131" t="str">
        <f t="shared" si="28"/>
        <v/>
      </c>
      <c r="AM90" s="131" t="str">
        <f t="shared" si="27"/>
        <v/>
      </c>
      <c r="AN90" s="131" t="str">
        <f t="shared" si="27"/>
        <v/>
      </c>
    </row>
    <row r="91" spans="2:40">
      <c r="B91" s="79">
        <v>84</v>
      </c>
      <c r="C91" s="79"/>
      <c r="D91" s="145" t="str">
        <f t="shared" si="24"/>
        <v/>
      </c>
      <c r="E91" s="74"/>
      <c r="F91" s="145" t="str">
        <f t="shared" si="25"/>
        <v/>
      </c>
      <c r="G91" s="79"/>
      <c r="H91" s="145" t="str">
        <f t="shared" si="23"/>
        <v/>
      </c>
      <c r="I91" s="74"/>
      <c r="J91" s="75"/>
      <c r="K91" s="149"/>
      <c r="L91" s="149"/>
      <c r="M91" s="77"/>
      <c r="N91" s="74"/>
      <c r="O91" s="150" t="str">
        <f t="shared" si="26"/>
        <v/>
      </c>
      <c r="P91" s="131" t="str">
        <f t="shared" si="29"/>
        <v/>
      </c>
      <c r="Q91" s="131" t="str">
        <f t="shared" si="29"/>
        <v/>
      </c>
      <c r="R91" s="131" t="str">
        <f t="shared" si="29"/>
        <v/>
      </c>
      <c r="S91" s="131" t="str">
        <f t="shared" si="29"/>
        <v/>
      </c>
      <c r="T91" s="131" t="str">
        <f t="shared" si="29"/>
        <v/>
      </c>
      <c r="U91" s="131" t="str">
        <f t="shared" si="29"/>
        <v/>
      </c>
      <c r="V91" s="131" t="str">
        <f t="shared" si="29"/>
        <v/>
      </c>
      <c r="W91" s="131" t="str">
        <f t="shared" si="29"/>
        <v/>
      </c>
      <c r="X91" s="131" t="str">
        <f t="shared" si="29"/>
        <v/>
      </c>
      <c r="Y91" s="131" t="str">
        <f t="shared" si="29"/>
        <v/>
      </c>
      <c r="Z91" s="131" t="str">
        <f t="shared" si="29"/>
        <v/>
      </c>
      <c r="AA91" s="131" t="str">
        <f t="shared" si="29"/>
        <v/>
      </c>
      <c r="AB91" s="131" t="str">
        <f t="shared" si="29"/>
        <v/>
      </c>
      <c r="AC91" s="131" t="str">
        <f t="shared" si="29"/>
        <v/>
      </c>
      <c r="AD91" s="131" t="str">
        <f t="shared" si="29"/>
        <v/>
      </c>
      <c r="AE91" s="131" t="str">
        <f t="shared" si="29"/>
        <v/>
      </c>
      <c r="AF91" s="131" t="str">
        <f t="shared" si="28"/>
        <v/>
      </c>
      <c r="AG91" s="131" t="str">
        <f t="shared" si="28"/>
        <v/>
      </c>
      <c r="AH91" s="131" t="str">
        <f t="shared" si="28"/>
        <v/>
      </c>
      <c r="AI91" s="131" t="str">
        <f t="shared" si="28"/>
        <v/>
      </c>
      <c r="AJ91" s="131" t="str">
        <f t="shared" si="28"/>
        <v/>
      </c>
      <c r="AK91" s="131" t="str">
        <f t="shared" si="28"/>
        <v/>
      </c>
      <c r="AL91" s="131" t="str">
        <f t="shared" si="28"/>
        <v/>
      </c>
      <c r="AM91" s="131" t="str">
        <f t="shared" si="27"/>
        <v/>
      </c>
      <c r="AN91" s="131" t="str">
        <f t="shared" si="27"/>
        <v/>
      </c>
    </row>
    <row r="92" spans="2:40">
      <c r="B92" s="79">
        <v>85</v>
      </c>
      <c r="C92" s="79"/>
      <c r="D92" s="145" t="str">
        <f t="shared" si="24"/>
        <v/>
      </c>
      <c r="E92" s="74"/>
      <c r="F92" s="145" t="str">
        <f t="shared" si="25"/>
        <v/>
      </c>
      <c r="G92" s="79"/>
      <c r="H92" s="145" t="str">
        <f t="shared" si="23"/>
        <v/>
      </c>
      <c r="I92" s="74"/>
      <c r="J92" s="75"/>
      <c r="K92" s="149"/>
      <c r="L92" s="149"/>
      <c r="M92" s="77"/>
      <c r="N92" s="74"/>
      <c r="O92" s="150" t="str">
        <f t="shared" si="26"/>
        <v/>
      </c>
      <c r="P92" s="131" t="str">
        <f t="shared" si="29"/>
        <v/>
      </c>
      <c r="Q92" s="131" t="str">
        <f t="shared" si="29"/>
        <v/>
      </c>
      <c r="R92" s="131" t="str">
        <f t="shared" si="29"/>
        <v/>
      </c>
      <c r="S92" s="131" t="str">
        <f t="shared" si="29"/>
        <v/>
      </c>
      <c r="T92" s="131" t="str">
        <f t="shared" si="29"/>
        <v/>
      </c>
      <c r="U92" s="131" t="str">
        <f t="shared" si="29"/>
        <v/>
      </c>
      <c r="V92" s="131" t="str">
        <f t="shared" si="29"/>
        <v/>
      </c>
      <c r="W92" s="131" t="str">
        <f t="shared" si="29"/>
        <v/>
      </c>
      <c r="X92" s="131" t="str">
        <f t="shared" si="29"/>
        <v/>
      </c>
      <c r="Y92" s="131" t="str">
        <f t="shared" si="29"/>
        <v/>
      </c>
      <c r="Z92" s="131" t="str">
        <f t="shared" si="29"/>
        <v/>
      </c>
      <c r="AA92" s="131" t="str">
        <f t="shared" si="29"/>
        <v/>
      </c>
      <c r="AB92" s="131" t="str">
        <f t="shared" si="29"/>
        <v/>
      </c>
      <c r="AC92" s="131" t="str">
        <f t="shared" si="29"/>
        <v/>
      </c>
      <c r="AD92" s="131" t="str">
        <f t="shared" si="29"/>
        <v/>
      </c>
      <c r="AE92" s="131" t="str">
        <f t="shared" si="29"/>
        <v/>
      </c>
      <c r="AF92" s="131" t="str">
        <f t="shared" si="28"/>
        <v/>
      </c>
      <c r="AG92" s="131" t="str">
        <f t="shared" si="28"/>
        <v/>
      </c>
      <c r="AH92" s="131" t="str">
        <f t="shared" si="28"/>
        <v/>
      </c>
      <c r="AI92" s="131" t="str">
        <f t="shared" si="28"/>
        <v/>
      </c>
      <c r="AJ92" s="131" t="str">
        <f t="shared" si="28"/>
        <v/>
      </c>
      <c r="AK92" s="131" t="str">
        <f t="shared" si="28"/>
        <v/>
      </c>
      <c r="AL92" s="131" t="str">
        <f t="shared" si="28"/>
        <v/>
      </c>
      <c r="AM92" s="131" t="str">
        <f t="shared" si="27"/>
        <v/>
      </c>
      <c r="AN92" s="131" t="str">
        <f t="shared" si="27"/>
        <v/>
      </c>
    </row>
    <row r="93" spans="2:40">
      <c r="B93" s="79">
        <v>86</v>
      </c>
      <c r="C93" s="79"/>
      <c r="D93" s="145" t="str">
        <f t="shared" si="24"/>
        <v/>
      </c>
      <c r="E93" s="74"/>
      <c r="F93" s="145" t="str">
        <f t="shared" si="25"/>
        <v/>
      </c>
      <c r="G93" s="79"/>
      <c r="H93" s="145" t="str">
        <f t="shared" si="23"/>
        <v/>
      </c>
      <c r="I93" s="74"/>
      <c r="J93" s="75"/>
      <c r="K93" s="149"/>
      <c r="L93" s="149"/>
      <c r="M93" s="77"/>
      <c r="N93" s="74"/>
      <c r="O93" s="150" t="str">
        <f t="shared" si="26"/>
        <v/>
      </c>
      <c r="P93" s="131" t="str">
        <f t="shared" si="29"/>
        <v/>
      </c>
      <c r="Q93" s="131" t="str">
        <f t="shared" si="29"/>
        <v/>
      </c>
      <c r="R93" s="131" t="str">
        <f t="shared" si="29"/>
        <v/>
      </c>
      <c r="S93" s="131" t="str">
        <f t="shared" si="29"/>
        <v/>
      </c>
      <c r="T93" s="131" t="str">
        <f t="shared" si="29"/>
        <v/>
      </c>
      <c r="U93" s="131" t="str">
        <f t="shared" si="29"/>
        <v/>
      </c>
      <c r="V93" s="131" t="str">
        <f t="shared" si="29"/>
        <v/>
      </c>
      <c r="W93" s="131" t="str">
        <f t="shared" si="29"/>
        <v/>
      </c>
      <c r="X93" s="131" t="str">
        <f t="shared" si="29"/>
        <v/>
      </c>
      <c r="Y93" s="131" t="str">
        <f t="shared" si="29"/>
        <v/>
      </c>
      <c r="Z93" s="131" t="str">
        <f t="shared" si="29"/>
        <v/>
      </c>
      <c r="AA93" s="131" t="str">
        <f t="shared" si="29"/>
        <v/>
      </c>
      <c r="AB93" s="131" t="str">
        <f t="shared" si="29"/>
        <v/>
      </c>
      <c r="AC93" s="131" t="str">
        <f t="shared" si="29"/>
        <v/>
      </c>
      <c r="AD93" s="131" t="str">
        <f t="shared" si="29"/>
        <v/>
      </c>
      <c r="AE93" s="131" t="str">
        <f t="shared" si="29"/>
        <v/>
      </c>
      <c r="AF93" s="131" t="str">
        <f t="shared" si="28"/>
        <v/>
      </c>
      <c r="AG93" s="131" t="str">
        <f t="shared" si="28"/>
        <v/>
      </c>
      <c r="AH93" s="131" t="str">
        <f t="shared" si="28"/>
        <v/>
      </c>
      <c r="AI93" s="131" t="str">
        <f t="shared" si="28"/>
        <v/>
      </c>
      <c r="AJ93" s="131" t="str">
        <f t="shared" si="28"/>
        <v/>
      </c>
      <c r="AK93" s="131" t="str">
        <f t="shared" si="28"/>
        <v/>
      </c>
      <c r="AL93" s="131" t="str">
        <f t="shared" si="28"/>
        <v/>
      </c>
      <c r="AM93" s="131" t="str">
        <f t="shared" si="27"/>
        <v/>
      </c>
      <c r="AN93" s="131" t="str">
        <f t="shared" si="27"/>
        <v/>
      </c>
    </row>
    <row r="94" spans="2:40">
      <c r="B94" s="79">
        <v>87</v>
      </c>
      <c r="C94" s="79"/>
      <c r="D94" s="145" t="str">
        <f t="shared" si="24"/>
        <v/>
      </c>
      <c r="E94" s="74"/>
      <c r="F94" s="145" t="str">
        <f t="shared" si="25"/>
        <v/>
      </c>
      <c r="G94" s="79"/>
      <c r="H94" s="145" t="str">
        <f t="shared" si="23"/>
        <v/>
      </c>
      <c r="I94" s="74"/>
      <c r="J94" s="75"/>
      <c r="K94" s="149"/>
      <c r="L94" s="149"/>
      <c r="M94" s="77"/>
      <c r="N94" s="74"/>
      <c r="O94" s="150" t="str">
        <f t="shared" si="26"/>
        <v/>
      </c>
      <c r="P94" s="131" t="str">
        <f t="shared" si="29"/>
        <v/>
      </c>
      <c r="Q94" s="131" t="str">
        <f t="shared" si="29"/>
        <v/>
      </c>
      <c r="R94" s="131" t="str">
        <f t="shared" si="29"/>
        <v/>
      </c>
      <c r="S94" s="131" t="str">
        <f t="shared" si="29"/>
        <v/>
      </c>
      <c r="T94" s="131" t="str">
        <f t="shared" si="29"/>
        <v/>
      </c>
      <c r="U94" s="131" t="str">
        <f t="shared" si="29"/>
        <v/>
      </c>
      <c r="V94" s="131" t="str">
        <f t="shared" si="29"/>
        <v/>
      </c>
      <c r="W94" s="131" t="str">
        <f t="shared" si="29"/>
        <v/>
      </c>
      <c r="X94" s="131" t="str">
        <f t="shared" si="29"/>
        <v/>
      </c>
      <c r="Y94" s="131" t="str">
        <f t="shared" si="29"/>
        <v/>
      </c>
      <c r="Z94" s="131" t="str">
        <f t="shared" si="29"/>
        <v/>
      </c>
      <c r="AA94" s="131" t="str">
        <f t="shared" si="29"/>
        <v/>
      </c>
      <c r="AB94" s="131" t="str">
        <f t="shared" si="29"/>
        <v/>
      </c>
      <c r="AC94" s="131" t="str">
        <f t="shared" si="29"/>
        <v/>
      </c>
      <c r="AD94" s="131" t="str">
        <f t="shared" si="29"/>
        <v/>
      </c>
      <c r="AE94" s="131" t="str">
        <f t="shared" si="29"/>
        <v/>
      </c>
      <c r="AF94" s="131" t="str">
        <f t="shared" si="28"/>
        <v/>
      </c>
      <c r="AG94" s="131" t="str">
        <f t="shared" si="28"/>
        <v/>
      </c>
      <c r="AH94" s="131" t="str">
        <f t="shared" si="28"/>
        <v/>
      </c>
      <c r="AI94" s="131" t="str">
        <f t="shared" si="28"/>
        <v/>
      </c>
      <c r="AJ94" s="131" t="str">
        <f t="shared" si="28"/>
        <v/>
      </c>
      <c r="AK94" s="131" t="str">
        <f t="shared" si="28"/>
        <v/>
      </c>
      <c r="AL94" s="131" t="str">
        <f t="shared" si="28"/>
        <v/>
      </c>
      <c r="AM94" s="131" t="str">
        <f t="shared" si="27"/>
        <v/>
      </c>
      <c r="AN94" s="131" t="str">
        <f t="shared" si="27"/>
        <v/>
      </c>
    </row>
    <row r="95" spans="2:40">
      <c r="B95" s="79">
        <v>88</v>
      </c>
      <c r="C95" s="79"/>
      <c r="D95" s="145" t="str">
        <f t="shared" si="24"/>
        <v/>
      </c>
      <c r="E95" s="74"/>
      <c r="F95" s="145" t="str">
        <f t="shared" si="25"/>
        <v/>
      </c>
      <c r="G95" s="79"/>
      <c r="H95" s="145" t="str">
        <f t="shared" si="23"/>
        <v/>
      </c>
      <c r="I95" s="74"/>
      <c r="J95" s="75"/>
      <c r="K95" s="149"/>
      <c r="L95" s="149"/>
      <c r="M95" s="77"/>
      <c r="N95" s="74"/>
      <c r="O95" s="150" t="str">
        <f t="shared" si="26"/>
        <v/>
      </c>
      <c r="P95" s="131" t="str">
        <f t="shared" si="29"/>
        <v/>
      </c>
      <c r="Q95" s="131" t="str">
        <f t="shared" si="29"/>
        <v/>
      </c>
      <c r="R95" s="131" t="str">
        <f t="shared" si="29"/>
        <v/>
      </c>
      <c r="S95" s="131" t="str">
        <f t="shared" si="29"/>
        <v/>
      </c>
      <c r="T95" s="131" t="str">
        <f t="shared" si="29"/>
        <v/>
      </c>
      <c r="U95" s="131" t="str">
        <f t="shared" si="29"/>
        <v/>
      </c>
      <c r="V95" s="131" t="str">
        <f t="shared" si="29"/>
        <v/>
      </c>
      <c r="W95" s="131" t="str">
        <f t="shared" si="29"/>
        <v/>
      </c>
      <c r="X95" s="131" t="str">
        <f t="shared" si="29"/>
        <v/>
      </c>
      <c r="Y95" s="131" t="str">
        <f t="shared" si="29"/>
        <v/>
      </c>
      <c r="Z95" s="131" t="str">
        <f t="shared" si="29"/>
        <v/>
      </c>
      <c r="AA95" s="131" t="str">
        <f t="shared" si="29"/>
        <v/>
      </c>
      <c r="AB95" s="131" t="str">
        <f t="shared" si="29"/>
        <v/>
      </c>
      <c r="AC95" s="131" t="str">
        <f t="shared" si="29"/>
        <v/>
      </c>
      <c r="AD95" s="131" t="str">
        <f t="shared" si="29"/>
        <v/>
      </c>
      <c r="AE95" s="131" t="str">
        <f t="shared" ref="AE95:AL110" si="30">IFERROR(VLOOKUP(AE$7, $K95:$O95, 5, FALSE), "")</f>
        <v/>
      </c>
      <c r="AF95" s="131" t="str">
        <f t="shared" si="30"/>
        <v/>
      </c>
      <c r="AG95" s="131" t="str">
        <f t="shared" si="30"/>
        <v/>
      </c>
      <c r="AH95" s="131" t="str">
        <f t="shared" si="30"/>
        <v/>
      </c>
      <c r="AI95" s="131" t="str">
        <f t="shared" si="30"/>
        <v/>
      </c>
      <c r="AJ95" s="131" t="str">
        <f t="shared" si="30"/>
        <v/>
      </c>
      <c r="AK95" s="131" t="str">
        <f t="shared" si="30"/>
        <v/>
      </c>
      <c r="AL95" s="131" t="str">
        <f t="shared" si="30"/>
        <v/>
      </c>
      <c r="AM95" s="131" t="str">
        <f t="shared" si="27"/>
        <v/>
      </c>
      <c r="AN95" s="131" t="str">
        <f t="shared" si="27"/>
        <v/>
      </c>
    </row>
    <row r="96" spans="2:40">
      <c r="B96" s="79">
        <v>89</v>
      </c>
      <c r="C96" s="79"/>
      <c r="D96" s="145" t="str">
        <f t="shared" si="24"/>
        <v/>
      </c>
      <c r="E96" s="74"/>
      <c r="F96" s="145" t="str">
        <f t="shared" si="25"/>
        <v/>
      </c>
      <c r="G96" s="79"/>
      <c r="H96" s="145" t="str">
        <f t="shared" si="23"/>
        <v/>
      </c>
      <c r="I96" s="74"/>
      <c r="J96" s="75"/>
      <c r="K96" s="149"/>
      <c r="L96" s="149"/>
      <c r="M96" s="77"/>
      <c r="N96" s="74"/>
      <c r="O96" s="150" t="str">
        <f t="shared" si="26"/>
        <v/>
      </c>
      <c r="P96" s="131" t="str">
        <f t="shared" ref="P96:AE111" si="31">IFERROR(VLOOKUP(P$7, $K96:$O96, 5, FALSE), "")</f>
        <v/>
      </c>
      <c r="Q96" s="131" t="str">
        <f t="shared" si="31"/>
        <v/>
      </c>
      <c r="R96" s="131" t="str">
        <f t="shared" si="31"/>
        <v/>
      </c>
      <c r="S96" s="131" t="str">
        <f t="shared" si="31"/>
        <v/>
      </c>
      <c r="T96" s="131" t="str">
        <f t="shared" si="31"/>
        <v/>
      </c>
      <c r="U96" s="131" t="str">
        <f t="shared" si="31"/>
        <v/>
      </c>
      <c r="V96" s="131" t="str">
        <f t="shared" si="31"/>
        <v/>
      </c>
      <c r="W96" s="131" t="str">
        <f t="shared" si="31"/>
        <v/>
      </c>
      <c r="X96" s="131" t="str">
        <f t="shared" si="31"/>
        <v/>
      </c>
      <c r="Y96" s="131" t="str">
        <f t="shared" si="31"/>
        <v/>
      </c>
      <c r="Z96" s="131" t="str">
        <f t="shared" si="31"/>
        <v/>
      </c>
      <c r="AA96" s="131" t="str">
        <f t="shared" si="31"/>
        <v/>
      </c>
      <c r="AB96" s="131" t="str">
        <f t="shared" si="31"/>
        <v/>
      </c>
      <c r="AC96" s="131" t="str">
        <f t="shared" si="31"/>
        <v/>
      </c>
      <c r="AD96" s="131" t="str">
        <f t="shared" si="31"/>
        <v/>
      </c>
      <c r="AE96" s="131" t="str">
        <f t="shared" si="31"/>
        <v/>
      </c>
      <c r="AF96" s="131" t="str">
        <f t="shared" si="30"/>
        <v/>
      </c>
      <c r="AG96" s="131" t="str">
        <f t="shared" si="30"/>
        <v/>
      </c>
      <c r="AH96" s="131" t="str">
        <f t="shared" si="30"/>
        <v/>
      </c>
      <c r="AI96" s="131" t="str">
        <f t="shared" si="30"/>
        <v/>
      </c>
      <c r="AJ96" s="131" t="str">
        <f t="shared" si="30"/>
        <v/>
      </c>
      <c r="AK96" s="131" t="str">
        <f t="shared" si="30"/>
        <v/>
      </c>
      <c r="AL96" s="131" t="str">
        <f t="shared" si="30"/>
        <v/>
      </c>
      <c r="AM96" s="131" t="str">
        <f t="shared" si="27"/>
        <v/>
      </c>
      <c r="AN96" s="131" t="str">
        <f t="shared" si="27"/>
        <v/>
      </c>
    </row>
    <row r="97" spans="2:40">
      <c r="B97" s="79">
        <v>90</v>
      </c>
      <c r="C97" s="79"/>
      <c r="D97" s="145" t="str">
        <f t="shared" si="24"/>
        <v/>
      </c>
      <c r="E97" s="74"/>
      <c r="F97" s="145" t="str">
        <f t="shared" si="25"/>
        <v/>
      </c>
      <c r="G97" s="79"/>
      <c r="H97" s="145" t="str">
        <f t="shared" si="23"/>
        <v/>
      </c>
      <c r="I97" s="74"/>
      <c r="J97" s="75"/>
      <c r="K97" s="149"/>
      <c r="L97" s="149"/>
      <c r="M97" s="77"/>
      <c r="N97" s="74"/>
      <c r="O97" s="150" t="str">
        <f t="shared" si="26"/>
        <v/>
      </c>
      <c r="P97" s="131" t="str">
        <f t="shared" si="31"/>
        <v/>
      </c>
      <c r="Q97" s="131" t="str">
        <f t="shared" si="31"/>
        <v/>
      </c>
      <c r="R97" s="131" t="str">
        <f t="shared" si="31"/>
        <v/>
      </c>
      <c r="S97" s="131" t="str">
        <f t="shared" si="31"/>
        <v/>
      </c>
      <c r="T97" s="131" t="str">
        <f t="shared" si="31"/>
        <v/>
      </c>
      <c r="U97" s="131" t="str">
        <f t="shared" si="31"/>
        <v/>
      </c>
      <c r="V97" s="131" t="str">
        <f t="shared" si="31"/>
        <v/>
      </c>
      <c r="W97" s="131" t="str">
        <f t="shared" si="31"/>
        <v/>
      </c>
      <c r="X97" s="131" t="str">
        <f t="shared" si="31"/>
        <v/>
      </c>
      <c r="Y97" s="131" t="str">
        <f t="shared" si="31"/>
        <v/>
      </c>
      <c r="Z97" s="131" t="str">
        <f t="shared" si="31"/>
        <v/>
      </c>
      <c r="AA97" s="131" t="str">
        <f t="shared" si="31"/>
        <v/>
      </c>
      <c r="AB97" s="131" t="str">
        <f t="shared" si="31"/>
        <v/>
      </c>
      <c r="AC97" s="131" t="str">
        <f t="shared" si="31"/>
        <v/>
      </c>
      <c r="AD97" s="131" t="str">
        <f t="shared" si="31"/>
        <v/>
      </c>
      <c r="AE97" s="131" t="str">
        <f t="shared" si="31"/>
        <v/>
      </c>
      <c r="AF97" s="131" t="str">
        <f t="shared" si="30"/>
        <v/>
      </c>
      <c r="AG97" s="131" t="str">
        <f t="shared" si="30"/>
        <v/>
      </c>
      <c r="AH97" s="131" t="str">
        <f t="shared" si="30"/>
        <v/>
      </c>
      <c r="AI97" s="131" t="str">
        <f t="shared" si="30"/>
        <v/>
      </c>
      <c r="AJ97" s="131" t="str">
        <f t="shared" si="30"/>
        <v/>
      </c>
      <c r="AK97" s="131" t="str">
        <f t="shared" si="30"/>
        <v/>
      </c>
      <c r="AL97" s="131" t="str">
        <f t="shared" si="30"/>
        <v/>
      </c>
      <c r="AM97" s="131" t="str">
        <f t="shared" si="27"/>
        <v/>
      </c>
      <c r="AN97" s="131" t="str">
        <f t="shared" si="27"/>
        <v/>
      </c>
    </row>
    <row r="98" spans="2:40">
      <c r="B98" s="79">
        <v>91</v>
      </c>
      <c r="C98" s="79"/>
      <c r="D98" s="145" t="str">
        <f t="shared" si="24"/>
        <v/>
      </c>
      <c r="E98" s="74"/>
      <c r="F98" s="145" t="str">
        <f t="shared" si="25"/>
        <v/>
      </c>
      <c r="G98" s="79"/>
      <c r="H98" s="145" t="str">
        <f t="shared" si="23"/>
        <v/>
      </c>
      <c r="I98" s="74"/>
      <c r="J98" s="75"/>
      <c r="K98" s="149"/>
      <c r="L98" s="149"/>
      <c r="M98" s="77"/>
      <c r="N98" s="74"/>
      <c r="O98" s="150" t="str">
        <f t="shared" si="26"/>
        <v/>
      </c>
      <c r="P98" s="131" t="str">
        <f t="shared" si="31"/>
        <v/>
      </c>
      <c r="Q98" s="131" t="str">
        <f t="shared" si="31"/>
        <v/>
      </c>
      <c r="R98" s="131" t="str">
        <f t="shared" si="31"/>
        <v/>
      </c>
      <c r="S98" s="131" t="str">
        <f t="shared" si="31"/>
        <v/>
      </c>
      <c r="T98" s="131" t="str">
        <f t="shared" si="31"/>
        <v/>
      </c>
      <c r="U98" s="131" t="str">
        <f t="shared" si="31"/>
        <v/>
      </c>
      <c r="V98" s="131" t="str">
        <f t="shared" si="31"/>
        <v/>
      </c>
      <c r="W98" s="131" t="str">
        <f t="shared" si="31"/>
        <v/>
      </c>
      <c r="X98" s="131" t="str">
        <f t="shared" si="31"/>
        <v/>
      </c>
      <c r="Y98" s="131" t="str">
        <f t="shared" si="31"/>
        <v/>
      </c>
      <c r="Z98" s="131" t="str">
        <f t="shared" si="31"/>
        <v/>
      </c>
      <c r="AA98" s="131" t="str">
        <f t="shared" si="31"/>
        <v/>
      </c>
      <c r="AB98" s="131" t="str">
        <f t="shared" si="31"/>
        <v/>
      </c>
      <c r="AC98" s="131" t="str">
        <f t="shared" si="31"/>
        <v/>
      </c>
      <c r="AD98" s="131" t="str">
        <f t="shared" si="31"/>
        <v/>
      </c>
      <c r="AE98" s="131" t="str">
        <f t="shared" si="31"/>
        <v/>
      </c>
      <c r="AF98" s="131" t="str">
        <f t="shared" si="30"/>
        <v/>
      </c>
      <c r="AG98" s="131" t="str">
        <f t="shared" si="30"/>
        <v/>
      </c>
      <c r="AH98" s="131" t="str">
        <f t="shared" si="30"/>
        <v/>
      </c>
      <c r="AI98" s="131" t="str">
        <f t="shared" si="30"/>
        <v/>
      </c>
      <c r="AJ98" s="131" t="str">
        <f t="shared" si="30"/>
        <v/>
      </c>
      <c r="AK98" s="131" t="str">
        <f t="shared" si="30"/>
        <v/>
      </c>
      <c r="AL98" s="131" t="str">
        <f t="shared" si="30"/>
        <v/>
      </c>
      <c r="AM98" s="131" t="str">
        <f t="shared" ref="AM98:AN117" si="32">IFERROR(VLOOKUP(AM$7, $K98:$O98, 5, FALSE), "")</f>
        <v/>
      </c>
      <c r="AN98" s="131" t="str">
        <f t="shared" si="32"/>
        <v/>
      </c>
    </row>
    <row r="99" spans="2:40">
      <c r="B99" s="79">
        <v>92</v>
      </c>
      <c r="C99" s="79"/>
      <c r="D99" s="145" t="str">
        <f t="shared" si="24"/>
        <v/>
      </c>
      <c r="E99" s="74"/>
      <c r="F99" s="145" t="str">
        <f t="shared" si="25"/>
        <v/>
      </c>
      <c r="G99" s="79"/>
      <c r="H99" s="145" t="str">
        <f t="shared" si="23"/>
        <v/>
      </c>
      <c r="I99" s="74"/>
      <c r="J99" s="75"/>
      <c r="K99" s="149"/>
      <c r="L99" s="149"/>
      <c r="M99" s="77"/>
      <c r="N99" s="74"/>
      <c r="O99" s="150" t="str">
        <f t="shared" si="26"/>
        <v/>
      </c>
      <c r="P99" s="131" t="str">
        <f t="shared" si="31"/>
        <v/>
      </c>
      <c r="Q99" s="131" t="str">
        <f t="shared" si="31"/>
        <v/>
      </c>
      <c r="R99" s="131" t="str">
        <f t="shared" si="31"/>
        <v/>
      </c>
      <c r="S99" s="131" t="str">
        <f t="shared" si="31"/>
        <v/>
      </c>
      <c r="T99" s="131" t="str">
        <f t="shared" si="31"/>
        <v/>
      </c>
      <c r="U99" s="131" t="str">
        <f t="shared" si="31"/>
        <v/>
      </c>
      <c r="V99" s="131" t="str">
        <f t="shared" si="31"/>
        <v/>
      </c>
      <c r="W99" s="131" t="str">
        <f t="shared" si="31"/>
        <v/>
      </c>
      <c r="X99" s="131" t="str">
        <f t="shared" si="31"/>
        <v/>
      </c>
      <c r="Y99" s="131" t="str">
        <f t="shared" si="31"/>
        <v/>
      </c>
      <c r="Z99" s="131" t="str">
        <f t="shared" si="31"/>
        <v/>
      </c>
      <c r="AA99" s="131" t="str">
        <f t="shared" si="31"/>
        <v/>
      </c>
      <c r="AB99" s="131" t="str">
        <f t="shared" si="31"/>
        <v/>
      </c>
      <c r="AC99" s="131" t="str">
        <f t="shared" si="31"/>
        <v/>
      </c>
      <c r="AD99" s="131" t="str">
        <f t="shared" si="31"/>
        <v/>
      </c>
      <c r="AE99" s="131" t="str">
        <f t="shared" si="31"/>
        <v/>
      </c>
      <c r="AF99" s="131" t="str">
        <f t="shared" si="30"/>
        <v/>
      </c>
      <c r="AG99" s="131" t="str">
        <f t="shared" si="30"/>
        <v/>
      </c>
      <c r="AH99" s="131" t="str">
        <f t="shared" si="30"/>
        <v/>
      </c>
      <c r="AI99" s="131" t="str">
        <f t="shared" si="30"/>
        <v/>
      </c>
      <c r="AJ99" s="131" t="str">
        <f t="shared" si="30"/>
        <v/>
      </c>
      <c r="AK99" s="131" t="str">
        <f t="shared" si="30"/>
        <v/>
      </c>
      <c r="AL99" s="131" t="str">
        <f t="shared" si="30"/>
        <v/>
      </c>
      <c r="AM99" s="131" t="str">
        <f t="shared" si="32"/>
        <v/>
      </c>
      <c r="AN99" s="131" t="str">
        <f t="shared" si="32"/>
        <v/>
      </c>
    </row>
    <row r="100" spans="2:40">
      <c r="B100" s="79">
        <v>93</v>
      </c>
      <c r="C100" s="79"/>
      <c r="D100" s="145" t="str">
        <f t="shared" si="24"/>
        <v/>
      </c>
      <c r="E100" s="74"/>
      <c r="F100" s="145" t="str">
        <f t="shared" si="25"/>
        <v/>
      </c>
      <c r="G100" s="79"/>
      <c r="H100" s="145" t="str">
        <f t="shared" si="23"/>
        <v/>
      </c>
      <c r="I100" s="74"/>
      <c r="J100" s="75"/>
      <c r="K100" s="149"/>
      <c r="L100" s="149"/>
      <c r="M100" s="77"/>
      <c r="N100" s="74"/>
      <c r="O100" s="150" t="str">
        <f t="shared" si="26"/>
        <v/>
      </c>
      <c r="P100" s="131" t="str">
        <f t="shared" si="31"/>
        <v/>
      </c>
      <c r="Q100" s="131" t="str">
        <f t="shared" si="31"/>
        <v/>
      </c>
      <c r="R100" s="131" t="str">
        <f t="shared" si="31"/>
        <v/>
      </c>
      <c r="S100" s="131" t="str">
        <f t="shared" si="31"/>
        <v/>
      </c>
      <c r="T100" s="131" t="str">
        <f t="shared" si="31"/>
        <v/>
      </c>
      <c r="U100" s="131" t="str">
        <f t="shared" si="31"/>
        <v/>
      </c>
      <c r="V100" s="131" t="str">
        <f t="shared" si="31"/>
        <v/>
      </c>
      <c r="W100" s="131" t="str">
        <f t="shared" si="31"/>
        <v/>
      </c>
      <c r="X100" s="131" t="str">
        <f t="shared" si="31"/>
        <v/>
      </c>
      <c r="Y100" s="131" t="str">
        <f t="shared" si="31"/>
        <v/>
      </c>
      <c r="Z100" s="131" t="str">
        <f t="shared" si="31"/>
        <v/>
      </c>
      <c r="AA100" s="131" t="str">
        <f t="shared" si="31"/>
        <v/>
      </c>
      <c r="AB100" s="131" t="str">
        <f t="shared" si="31"/>
        <v/>
      </c>
      <c r="AC100" s="131" t="str">
        <f t="shared" si="31"/>
        <v/>
      </c>
      <c r="AD100" s="131" t="str">
        <f t="shared" si="31"/>
        <v/>
      </c>
      <c r="AE100" s="131" t="str">
        <f t="shared" si="31"/>
        <v/>
      </c>
      <c r="AF100" s="131" t="str">
        <f t="shared" si="30"/>
        <v/>
      </c>
      <c r="AG100" s="131" t="str">
        <f t="shared" si="30"/>
        <v/>
      </c>
      <c r="AH100" s="131" t="str">
        <f t="shared" si="30"/>
        <v/>
      </c>
      <c r="AI100" s="131" t="str">
        <f t="shared" si="30"/>
        <v/>
      </c>
      <c r="AJ100" s="131" t="str">
        <f t="shared" si="30"/>
        <v/>
      </c>
      <c r="AK100" s="131" t="str">
        <f t="shared" si="30"/>
        <v/>
      </c>
      <c r="AL100" s="131" t="str">
        <f t="shared" si="30"/>
        <v/>
      </c>
      <c r="AM100" s="131" t="str">
        <f t="shared" si="32"/>
        <v/>
      </c>
      <c r="AN100" s="131" t="str">
        <f t="shared" si="32"/>
        <v/>
      </c>
    </row>
    <row r="101" spans="2:40">
      <c r="B101" s="79">
        <v>94</v>
      </c>
      <c r="C101" s="79"/>
      <c r="D101" s="145" t="str">
        <f t="shared" si="24"/>
        <v/>
      </c>
      <c r="E101" s="74"/>
      <c r="F101" s="145" t="str">
        <f t="shared" si="25"/>
        <v/>
      </c>
      <c r="G101" s="79"/>
      <c r="H101" s="145" t="str">
        <f t="shared" si="23"/>
        <v/>
      </c>
      <c r="I101" s="74"/>
      <c r="J101" s="75"/>
      <c r="K101" s="149"/>
      <c r="L101" s="149"/>
      <c r="M101" s="77"/>
      <c r="N101" s="74"/>
      <c r="O101" s="150" t="str">
        <f t="shared" si="26"/>
        <v/>
      </c>
      <c r="P101" s="131" t="str">
        <f t="shared" si="31"/>
        <v/>
      </c>
      <c r="Q101" s="131" t="str">
        <f t="shared" si="31"/>
        <v/>
      </c>
      <c r="R101" s="131" t="str">
        <f t="shared" si="31"/>
        <v/>
      </c>
      <c r="S101" s="131" t="str">
        <f t="shared" si="31"/>
        <v/>
      </c>
      <c r="T101" s="131" t="str">
        <f t="shared" si="31"/>
        <v/>
      </c>
      <c r="U101" s="131" t="str">
        <f t="shared" si="31"/>
        <v/>
      </c>
      <c r="V101" s="131" t="str">
        <f t="shared" si="31"/>
        <v/>
      </c>
      <c r="W101" s="131" t="str">
        <f t="shared" si="31"/>
        <v/>
      </c>
      <c r="X101" s="131" t="str">
        <f t="shared" si="31"/>
        <v/>
      </c>
      <c r="Y101" s="131" t="str">
        <f t="shared" si="31"/>
        <v/>
      </c>
      <c r="Z101" s="131" t="str">
        <f t="shared" si="31"/>
        <v/>
      </c>
      <c r="AA101" s="131" t="str">
        <f t="shared" si="31"/>
        <v/>
      </c>
      <c r="AB101" s="131" t="str">
        <f t="shared" si="31"/>
        <v/>
      </c>
      <c r="AC101" s="131" t="str">
        <f t="shared" si="31"/>
        <v/>
      </c>
      <c r="AD101" s="131" t="str">
        <f t="shared" si="31"/>
        <v/>
      </c>
      <c r="AE101" s="131" t="str">
        <f t="shared" si="31"/>
        <v/>
      </c>
      <c r="AF101" s="131" t="str">
        <f t="shared" si="30"/>
        <v/>
      </c>
      <c r="AG101" s="131" t="str">
        <f t="shared" si="30"/>
        <v/>
      </c>
      <c r="AH101" s="131" t="str">
        <f t="shared" si="30"/>
        <v/>
      </c>
      <c r="AI101" s="131" t="str">
        <f t="shared" si="30"/>
        <v/>
      </c>
      <c r="AJ101" s="131" t="str">
        <f t="shared" si="30"/>
        <v/>
      </c>
      <c r="AK101" s="131" t="str">
        <f t="shared" si="30"/>
        <v/>
      </c>
      <c r="AL101" s="131" t="str">
        <f t="shared" si="30"/>
        <v/>
      </c>
      <c r="AM101" s="131" t="str">
        <f t="shared" si="32"/>
        <v/>
      </c>
      <c r="AN101" s="131" t="str">
        <f t="shared" si="32"/>
        <v/>
      </c>
    </row>
    <row r="102" spans="2:40">
      <c r="B102" s="79">
        <v>95</v>
      </c>
      <c r="C102" s="79"/>
      <c r="D102" s="145" t="str">
        <f t="shared" si="24"/>
        <v/>
      </c>
      <c r="E102" s="74"/>
      <c r="F102" s="145" t="str">
        <f t="shared" si="25"/>
        <v/>
      </c>
      <c r="G102" s="79"/>
      <c r="H102" s="145" t="str">
        <f t="shared" si="23"/>
        <v/>
      </c>
      <c r="I102" s="74"/>
      <c r="J102" s="75"/>
      <c r="K102" s="149"/>
      <c r="L102" s="149"/>
      <c r="M102" s="77"/>
      <c r="N102" s="74"/>
      <c r="O102" s="150" t="str">
        <f t="shared" si="26"/>
        <v/>
      </c>
      <c r="P102" s="131" t="str">
        <f t="shared" si="31"/>
        <v/>
      </c>
      <c r="Q102" s="131" t="str">
        <f t="shared" si="31"/>
        <v/>
      </c>
      <c r="R102" s="131" t="str">
        <f t="shared" si="31"/>
        <v/>
      </c>
      <c r="S102" s="131" t="str">
        <f t="shared" si="31"/>
        <v/>
      </c>
      <c r="T102" s="131" t="str">
        <f t="shared" si="31"/>
        <v/>
      </c>
      <c r="U102" s="131" t="str">
        <f t="shared" si="31"/>
        <v/>
      </c>
      <c r="V102" s="131" t="str">
        <f t="shared" si="31"/>
        <v/>
      </c>
      <c r="W102" s="131" t="str">
        <f t="shared" si="31"/>
        <v/>
      </c>
      <c r="X102" s="131" t="str">
        <f t="shared" si="31"/>
        <v/>
      </c>
      <c r="Y102" s="131" t="str">
        <f t="shared" si="31"/>
        <v/>
      </c>
      <c r="Z102" s="131" t="str">
        <f t="shared" si="31"/>
        <v/>
      </c>
      <c r="AA102" s="131" t="str">
        <f t="shared" si="31"/>
        <v/>
      </c>
      <c r="AB102" s="131" t="str">
        <f t="shared" si="31"/>
        <v/>
      </c>
      <c r="AC102" s="131" t="str">
        <f t="shared" si="31"/>
        <v/>
      </c>
      <c r="AD102" s="131" t="str">
        <f t="shared" si="31"/>
        <v/>
      </c>
      <c r="AE102" s="131" t="str">
        <f t="shared" si="31"/>
        <v/>
      </c>
      <c r="AF102" s="131" t="str">
        <f t="shared" si="30"/>
        <v/>
      </c>
      <c r="AG102" s="131" t="str">
        <f t="shared" si="30"/>
        <v/>
      </c>
      <c r="AH102" s="131" t="str">
        <f t="shared" si="30"/>
        <v/>
      </c>
      <c r="AI102" s="131" t="str">
        <f t="shared" si="30"/>
        <v/>
      </c>
      <c r="AJ102" s="131" t="str">
        <f t="shared" si="30"/>
        <v/>
      </c>
      <c r="AK102" s="131" t="str">
        <f t="shared" si="30"/>
        <v/>
      </c>
      <c r="AL102" s="131" t="str">
        <f t="shared" si="30"/>
        <v/>
      </c>
      <c r="AM102" s="131" t="str">
        <f t="shared" si="32"/>
        <v/>
      </c>
      <c r="AN102" s="131" t="str">
        <f t="shared" si="32"/>
        <v/>
      </c>
    </row>
    <row r="103" spans="2:40">
      <c r="B103" s="79">
        <v>96</v>
      </c>
      <c r="C103" s="79"/>
      <c r="D103" s="145" t="str">
        <f t="shared" si="24"/>
        <v/>
      </c>
      <c r="E103" s="74"/>
      <c r="F103" s="145" t="str">
        <f t="shared" si="25"/>
        <v/>
      </c>
      <c r="G103" s="79"/>
      <c r="H103" s="145" t="str">
        <f t="shared" ref="H103:H134" si="33">IFERROR(INDEX(WP_Name,MATCH(G103,WP_Ref,0)),"")</f>
        <v/>
      </c>
      <c r="I103" s="74"/>
      <c r="J103" s="75"/>
      <c r="K103" s="149"/>
      <c r="L103" s="149"/>
      <c r="M103" s="77"/>
      <c r="N103" s="74"/>
      <c r="O103" s="150" t="str">
        <f t="shared" si="26"/>
        <v/>
      </c>
      <c r="P103" s="131" t="str">
        <f t="shared" si="31"/>
        <v/>
      </c>
      <c r="Q103" s="131" t="str">
        <f t="shared" si="31"/>
        <v/>
      </c>
      <c r="R103" s="131" t="str">
        <f t="shared" si="31"/>
        <v/>
      </c>
      <c r="S103" s="131" t="str">
        <f t="shared" si="31"/>
        <v/>
      </c>
      <c r="T103" s="131" t="str">
        <f t="shared" si="31"/>
        <v/>
      </c>
      <c r="U103" s="131" t="str">
        <f t="shared" si="31"/>
        <v/>
      </c>
      <c r="V103" s="131" t="str">
        <f t="shared" si="31"/>
        <v/>
      </c>
      <c r="W103" s="131" t="str">
        <f t="shared" si="31"/>
        <v/>
      </c>
      <c r="X103" s="131" t="str">
        <f t="shared" si="31"/>
        <v/>
      </c>
      <c r="Y103" s="131" t="str">
        <f t="shared" si="31"/>
        <v/>
      </c>
      <c r="Z103" s="131" t="str">
        <f t="shared" si="31"/>
        <v/>
      </c>
      <c r="AA103" s="131" t="str">
        <f t="shared" si="31"/>
        <v/>
      </c>
      <c r="AB103" s="131" t="str">
        <f t="shared" si="31"/>
        <v/>
      </c>
      <c r="AC103" s="131" t="str">
        <f t="shared" si="31"/>
        <v/>
      </c>
      <c r="AD103" s="131" t="str">
        <f t="shared" si="31"/>
        <v/>
      </c>
      <c r="AE103" s="131" t="str">
        <f t="shared" si="31"/>
        <v/>
      </c>
      <c r="AF103" s="131" t="str">
        <f t="shared" si="30"/>
        <v/>
      </c>
      <c r="AG103" s="131" t="str">
        <f t="shared" si="30"/>
        <v/>
      </c>
      <c r="AH103" s="131" t="str">
        <f t="shared" si="30"/>
        <v/>
      </c>
      <c r="AI103" s="131" t="str">
        <f t="shared" si="30"/>
        <v/>
      </c>
      <c r="AJ103" s="131" t="str">
        <f t="shared" si="30"/>
        <v/>
      </c>
      <c r="AK103" s="131" t="str">
        <f t="shared" si="30"/>
        <v/>
      </c>
      <c r="AL103" s="131" t="str">
        <f t="shared" si="30"/>
        <v/>
      </c>
      <c r="AM103" s="131" t="str">
        <f t="shared" si="32"/>
        <v/>
      </c>
      <c r="AN103" s="131" t="str">
        <f t="shared" si="32"/>
        <v/>
      </c>
    </row>
    <row r="104" spans="2:40">
      <c r="B104" s="79">
        <v>97</v>
      </c>
      <c r="C104" s="79"/>
      <c r="D104" s="145" t="str">
        <f t="shared" ref="D104:D135" si="34">IFERROR(INDEX(MS_Name,MATCH(C104,MS_Ref,0)),"")</f>
        <v/>
      </c>
      <c r="E104" s="74"/>
      <c r="F104" s="145" t="str">
        <f t="shared" si="25"/>
        <v/>
      </c>
      <c r="G104" s="79"/>
      <c r="H104" s="145" t="str">
        <f t="shared" si="33"/>
        <v/>
      </c>
      <c r="I104" s="74"/>
      <c r="J104" s="75"/>
      <c r="K104" s="149"/>
      <c r="L104" s="149"/>
      <c r="M104" s="77"/>
      <c r="N104" s="74"/>
      <c r="O104" s="150" t="str">
        <f t="shared" si="26"/>
        <v/>
      </c>
      <c r="P104" s="131" t="str">
        <f t="shared" si="31"/>
        <v/>
      </c>
      <c r="Q104" s="131" t="str">
        <f t="shared" si="31"/>
        <v/>
      </c>
      <c r="R104" s="131" t="str">
        <f t="shared" si="31"/>
        <v/>
      </c>
      <c r="S104" s="131" t="str">
        <f t="shared" si="31"/>
        <v/>
      </c>
      <c r="T104" s="131" t="str">
        <f t="shared" si="31"/>
        <v/>
      </c>
      <c r="U104" s="131" t="str">
        <f t="shared" si="31"/>
        <v/>
      </c>
      <c r="V104" s="131" t="str">
        <f t="shared" si="31"/>
        <v/>
      </c>
      <c r="W104" s="131" t="str">
        <f t="shared" si="31"/>
        <v/>
      </c>
      <c r="X104" s="131" t="str">
        <f t="shared" si="31"/>
        <v/>
      </c>
      <c r="Y104" s="131" t="str">
        <f t="shared" si="31"/>
        <v/>
      </c>
      <c r="Z104" s="131" t="str">
        <f t="shared" si="31"/>
        <v/>
      </c>
      <c r="AA104" s="131" t="str">
        <f t="shared" si="31"/>
        <v/>
      </c>
      <c r="AB104" s="131" t="str">
        <f t="shared" si="31"/>
        <v/>
      </c>
      <c r="AC104" s="131" t="str">
        <f t="shared" si="31"/>
        <v/>
      </c>
      <c r="AD104" s="131" t="str">
        <f t="shared" si="31"/>
        <v/>
      </c>
      <c r="AE104" s="131" t="str">
        <f t="shared" si="31"/>
        <v/>
      </c>
      <c r="AF104" s="131" t="str">
        <f t="shared" si="30"/>
        <v/>
      </c>
      <c r="AG104" s="131" t="str">
        <f t="shared" si="30"/>
        <v/>
      </c>
      <c r="AH104" s="131" t="str">
        <f t="shared" si="30"/>
        <v/>
      </c>
      <c r="AI104" s="131" t="str">
        <f t="shared" si="30"/>
        <v/>
      </c>
      <c r="AJ104" s="131" t="str">
        <f t="shared" si="30"/>
        <v/>
      </c>
      <c r="AK104" s="131" t="str">
        <f t="shared" si="30"/>
        <v/>
      </c>
      <c r="AL104" s="131" t="str">
        <f t="shared" si="30"/>
        <v/>
      </c>
      <c r="AM104" s="131" t="str">
        <f t="shared" si="32"/>
        <v/>
      </c>
      <c r="AN104" s="131" t="str">
        <f t="shared" si="32"/>
        <v/>
      </c>
    </row>
    <row r="105" spans="2:40">
      <c r="B105" s="79">
        <v>98</v>
      </c>
      <c r="C105" s="79"/>
      <c r="D105" s="145" t="str">
        <f t="shared" si="34"/>
        <v/>
      </c>
      <c r="E105" s="74"/>
      <c r="F105" s="145" t="str">
        <f t="shared" si="25"/>
        <v/>
      </c>
      <c r="G105" s="79"/>
      <c r="H105" s="145" t="str">
        <f t="shared" si="33"/>
        <v/>
      </c>
      <c r="I105" s="74"/>
      <c r="J105" s="75"/>
      <c r="K105" s="149"/>
      <c r="L105" s="149"/>
      <c r="M105" s="77"/>
      <c r="N105" s="74"/>
      <c r="O105" s="150" t="str">
        <f t="shared" si="26"/>
        <v/>
      </c>
      <c r="P105" s="131" t="str">
        <f t="shared" si="31"/>
        <v/>
      </c>
      <c r="Q105" s="131" t="str">
        <f t="shared" si="31"/>
        <v/>
      </c>
      <c r="R105" s="131" t="str">
        <f t="shared" si="31"/>
        <v/>
      </c>
      <c r="S105" s="131" t="str">
        <f t="shared" si="31"/>
        <v/>
      </c>
      <c r="T105" s="131" t="str">
        <f t="shared" si="31"/>
        <v/>
      </c>
      <c r="U105" s="131" t="str">
        <f t="shared" si="31"/>
        <v/>
      </c>
      <c r="V105" s="131" t="str">
        <f t="shared" si="31"/>
        <v/>
      </c>
      <c r="W105" s="131" t="str">
        <f t="shared" si="31"/>
        <v/>
      </c>
      <c r="X105" s="131" t="str">
        <f t="shared" si="31"/>
        <v/>
      </c>
      <c r="Y105" s="131" t="str">
        <f t="shared" si="31"/>
        <v/>
      </c>
      <c r="Z105" s="131" t="str">
        <f t="shared" si="31"/>
        <v/>
      </c>
      <c r="AA105" s="131" t="str">
        <f t="shared" si="31"/>
        <v/>
      </c>
      <c r="AB105" s="131" t="str">
        <f t="shared" si="31"/>
        <v/>
      </c>
      <c r="AC105" s="131" t="str">
        <f t="shared" si="31"/>
        <v/>
      </c>
      <c r="AD105" s="131" t="str">
        <f t="shared" si="31"/>
        <v/>
      </c>
      <c r="AE105" s="131" t="str">
        <f t="shared" si="31"/>
        <v/>
      </c>
      <c r="AF105" s="131" t="str">
        <f t="shared" si="30"/>
        <v/>
      </c>
      <c r="AG105" s="131" t="str">
        <f t="shared" si="30"/>
        <v/>
      </c>
      <c r="AH105" s="131" t="str">
        <f t="shared" si="30"/>
        <v/>
      </c>
      <c r="AI105" s="131" t="str">
        <f t="shared" si="30"/>
        <v/>
      </c>
      <c r="AJ105" s="131" t="str">
        <f t="shared" si="30"/>
        <v/>
      </c>
      <c r="AK105" s="131" t="str">
        <f t="shared" si="30"/>
        <v/>
      </c>
      <c r="AL105" s="131" t="str">
        <f t="shared" si="30"/>
        <v/>
      </c>
      <c r="AM105" s="131" t="str">
        <f t="shared" si="32"/>
        <v/>
      </c>
      <c r="AN105" s="131" t="str">
        <f t="shared" si="32"/>
        <v/>
      </c>
    </row>
    <row r="106" spans="2:40">
      <c r="B106" s="79">
        <v>99</v>
      </c>
      <c r="C106" s="79"/>
      <c r="D106" s="145" t="str">
        <f t="shared" si="34"/>
        <v/>
      </c>
      <c r="E106" s="74"/>
      <c r="F106" s="145" t="str">
        <f t="shared" ref="F106:F137" si="35">IFERROR(INDEX(Ass_Name,MATCH(E106,Ass_Ref,0)),"")</f>
        <v/>
      </c>
      <c r="G106" s="79"/>
      <c r="H106" s="145" t="str">
        <f t="shared" si="33"/>
        <v/>
      </c>
      <c r="I106" s="74"/>
      <c r="J106" s="75"/>
      <c r="K106" s="149"/>
      <c r="L106" s="149"/>
      <c r="M106" s="77"/>
      <c r="N106" s="74"/>
      <c r="O106" s="150" t="str">
        <f t="shared" si="26"/>
        <v/>
      </c>
      <c r="P106" s="131" t="str">
        <f t="shared" si="31"/>
        <v/>
      </c>
      <c r="Q106" s="131" t="str">
        <f t="shared" si="31"/>
        <v/>
      </c>
      <c r="R106" s="131" t="str">
        <f t="shared" si="31"/>
        <v/>
      </c>
      <c r="S106" s="131" t="str">
        <f t="shared" si="31"/>
        <v/>
      </c>
      <c r="T106" s="131" t="str">
        <f t="shared" si="31"/>
        <v/>
      </c>
      <c r="U106" s="131" t="str">
        <f t="shared" si="31"/>
        <v/>
      </c>
      <c r="V106" s="131" t="str">
        <f t="shared" si="31"/>
        <v/>
      </c>
      <c r="W106" s="131" t="str">
        <f t="shared" si="31"/>
        <v/>
      </c>
      <c r="X106" s="131" t="str">
        <f t="shared" si="31"/>
        <v/>
      </c>
      <c r="Y106" s="131" t="str">
        <f t="shared" si="31"/>
        <v/>
      </c>
      <c r="Z106" s="131" t="str">
        <f t="shared" si="31"/>
        <v/>
      </c>
      <c r="AA106" s="131" t="str">
        <f t="shared" si="31"/>
        <v/>
      </c>
      <c r="AB106" s="131" t="str">
        <f t="shared" si="31"/>
        <v/>
      </c>
      <c r="AC106" s="131" t="str">
        <f t="shared" si="31"/>
        <v/>
      </c>
      <c r="AD106" s="131" t="str">
        <f t="shared" si="31"/>
        <v/>
      </c>
      <c r="AE106" s="131" t="str">
        <f t="shared" si="31"/>
        <v/>
      </c>
      <c r="AF106" s="131" t="str">
        <f t="shared" si="30"/>
        <v/>
      </c>
      <c r="AG106" s="131" t="str">
        <f t="shared" si="30"/>
        <v/>
      </c>
      <c r="AH106" s="131" t="str">
        <f t="shared" si="30"/>
        <v/>
      </c>
      <c r="AI106" s="131" t="str">
        <f t="shared" si="30"/>
        <v/>
      </c>
      <c r="AJ106" s="131" t="str">
        <f t="shared" si="30"/>
        <v/>
      </c>
      <c r="AK106" s="131" t="str">
        <f t="shared" si="30"/>
        <v/>
      </c>
      <c r="AL106" s="131" t="str">
        <f t="shared" si="30"/>
        <v/>
      </c>
      <c r="AM106" s="131" t="str">
        <f t="shared" si="32"/>
        <v/>
      </c>
      <c r="AN106" s="131" t="str">
        <f t="shared" si="32"/>
        <v/>
      </c>
    </row>
    <row r="107" spans="2:40">
      <c r="B107" s="79">
        <v>100</v>
      </c>
      <c r="C107" s="79"/>
      <c r="D107" s="145" t="str">
        <f t="shared" si="34"/>
        <v/>
      </c>
      <c r="E107" s="74"/>
      <c r="F107" s="145" t="str">
        <f t="shared" si="35"/>
        <v/>
      </c>
      <c r="G107" s="79"/>
      <c r="H107" s="145" t="str">
        <f t="shared" si="33"/>
        <v/>
      </c>
      <c r="I107" s="74"/>
      <c r="J107" s="75"/>
      <c r="K107" s="149"/>
      <c r="L107" s="149"/>
      <c r="M107" s="77"/>
      <c r="N107" s="74"/>
      <c r="O107" s="150" t="str">
        <f t="shared" si="26"/>
        <v/>
      </c>
      <c r="P107" s="131" t="str">
        <f t="shared" si="31"/>
        <v/>
      </c>
      <c r="Q107" s="131" t="str">
        <f t="shared" si="31"/>
        <v/>
      </c>
      <c r="R107" s="131" t="str">
        <f t="shared" si="31"/>
        <v/>
      </c>
      <c r="S107" s="131" t="str">
        <f t="shared" si="31"/>
        <v/>
      </c>
      <c r="T107" s="131" t="str">
        <f t="shared" si="31"/>
        <v/>
      </c>
      <c r="U107" s="131" t="str">
        <f t="shared" si="31"/>
        <v/>
      </c>
      <c r="V107" s="131" t="str">
        <f t="shared" si="31"/>
        <v/>
      </c>
      <c r="W107" s="131" t="str">
        <f t="shared" si="31"/>
        <v/>
      </c>
      <c r="X107" s="131" t="str">
        <f t="shared" si="31"/>
        <v/>
      </c>
      <c r="Y107" s="131" t="str">
        <f t="shared" si="31"/>
        <v/>
      </c>
      <c r="Z107" s="131" t="str">
        <f t="shared" si="31"/>
        <v/>
      </c>
      <c r="AA107" s="131" t="str">
        <f t="shared" si="31"/>
        <v/>
      </c>
      <c r="AB107" s="131" t="str">
        <f t="shared" si="31"/>
        <v/>
      </c>
      <c r="AC107" s="131" t="str">
        <f t="shared" si="31"/>
        <v/>
      </c>
      <c r="AD107" s="131" t="str">
        <f t="shared" si="31"/>
        <v/>
      </c>
      <c r="AE107" s="131" t="str">
        <f t="shared" si="31"/>
        <v/>
      </c>
      <c r="AF107" s="131" t="str">
        <f t="shared" si="30"/>
        <v/>
      </c>
      <c r="AG107" s="131" t="str">
        <f t="shared" si="30"/>
        <v/>
      </c>
      <c r="AH107" s="131" t="str">
        <f t="shared" si="30"/>
        <v/>
      </c>
      <c r="AI107" s="131" t="str">
        <f t="shared" si="30"/>
        <v/>
      </c>
      <c r="AJ107" s="131" t="str">
        <f t="shared" si="30"/>
        <v/>
      </c>
      <c r="AK107" s="131" t="str">
        <f t="shared" si="30"/>
        <v/>
      </c>
      <c r="AL107" s="131" t="str">
        <f t="shared" si="30"/>
        <v/>
      </c>
      <c r="AM107" s="131" t="str">
        <f t="shared" si="32"/>
        <v/>
      </c>
      <c r="AN107" s="131" t="str">
        <f t="shared" si="32"/>
        <v/>
      </c>
    </row>
    <row r="108" spans="2:40">
      <c r="B108" s="79">
        <v>101</v>
      </c>
      <c r="C108" s="79"/>
      <c r="D108" s="145" t="str">
        <f t="shared" si="34"/>
        <v/>
      </c>
      <c r="E108" s="74"/>
      <c r="F108" s="145" t="str">
        <f t="shared" si="35"/>
        <v/>
      </c>
      <c r="G108" s="79"/>
      <c r="H108" s="145" t="str">
        <f t="shared" si="33"/>
        <v/>
      </c>
      <c r="I108" s="74"/>
      <c r="J108" s="75"/>
      <c r="K108" s="149"/>
      <c r="L108" s="149"/>
      <c r="M108" s="77"/>
      <c r="N108" s="74"/>
      <c r="O108" s="150" t="str">
        <f t="shared" si="26"/>
        <v/>
      </c>
      <c r="P108" s="131" t="str">
        <f t="shared" si="31"/>
        <v/>
      </c>
      <c r="Q108" s="131" t="str">
        <f t="shared" si="31"/>
        <v/>
      </c>
      <c r="R108" s="131" t="str">
        <f t="shared" si="31"/>
        <v/>
      </c>
      <c r="S108" s="131" t="str">
        <f t="shared" si="31"/>
        <v/>
      </c>
      <c r="T108" s="131" t="str">
        <f t="shared" si="31"/>
        <v/>
      </c>
      <c r="U108" s="131" t="str">
        <f t="shared" si="31"/>
        <v/>
      </c>
      <c r="V108" s="131" t="str">
        <f t="shared" si="31"/>
        <v/>
      </c>
      <c r="W108" s="131" t="str">
        <f t="shared" si="31"/>
        <v/>
      </c>
      <c r="X108" s="131" t="str">
        <f t="shared" si="31"/>
        <v/>
      </c>
      <c r="Y108" s="131" t="str">
        <f t="shared" si="31"/>
        <v/>
      </c>
      <c r="Z108" s="131" t="str">
        <f t="shared" si="31"/>
        <v/>
      </c>
      <c r="AA108" s="131" t="str">
        <f t="shared" si="31"/>
        <v/>
      </c>
      <c r="AB108" s="131" t="str">
        <f t="shared" si="31"/>
        <v/>
      </c>
      <c r="AC108" s="131" t="str">
        <f t="shared" si="31"/>
        <v/>
      </c>
      <c r="AD108" s="131" t="str">
        <f t="shared" si="31"/>
        <v/>
      </c>
      <c r="AE108" s="131" t="str">
        <f t="shared" si="31"/>
        <v/>
      </c>
      <c r="AF108" s="131" t="str">
        <f t="shared" si="30"/>
        <v/>
      </c>
      <c r="AG108" s="131" t="str">
        <f t="shared" si="30"/>
        <v/>
      </c>
      <c r="AH108" s="131" t="str">
        <f t="shared" si="30"/>
        <v/>
      </c>
      <c r="AI108" s="131" t="str">
        <f t="shared" si="30"/>
        <v/>
      </c>
      <c r="AJ108" s="131" t="str">
        <f t="shared" si="30"/>
        <v/>
      </c>
      <c r="AK108" s="131" t="str">
        <f t="shared" si="30"/>
        <v/>
      </c>
      <c r="AL108" s="131" t="str">
        <f t="shared" si="30"/>
        <v/>
      </c>
      <c r="AM108" s="131" t="str">
        <f t="shared" si="32"/>
        <v/>
      </c>
      <c r="AN108" s="131" t="str">
        <f t="shared" si="32"/>
        <v/>
      </c>
    </row>
    <row r="109" spans="2:40">
      <c r="B109" s="79">
        <v>102</v>
      </c>
      <c r="C109" s="79"/>
      <c r="D109" s="145" t="str">
        <f t="shared" si="34"/>
        <v/>
      </c>
      <c r="E109" s="74"/>
      <c r="F109" s="145" t="str">
        <f t="shared" si="35"/>
        <v/>
      </c>
      <c r="G109" s="79"/>
      <c r="H109" s="145" t="str">
        <f t="shared" si="33"/>
        <v/>
      </c>
      <c r="I109" s="74"/>
      <c r="J109" s="75"/>
      <c r="K109" s="149"/>
      <c r="L109" s="149"/>
      <c r="M109" s="77"/>
      <c r="N109" s="74"/>
      <c r="O109" s="150"/>
      <c r="P109" s="131" t="str">
        <f t="shared" si="31"/>
        <v/>
      </c>
      <c r="Q109" s="131" t="str">
        <f t="shared" si="31"/>
        <v/>
      </c>
      <c r="R109" s="131" t="str">
        <f t="shared" si="31"/>
        <v/>
      </c>
      <c r="S109" s="131" t="str">
        <f t="shared" si="31"/>
        <v/>
      </c>
      <c r="T109" s="131" t="str">
        <f t="shared" si="31"/>
        <v/>
      </c>
      <c r="U109" s="131" t="str">
        <f t="shared" si="31"/>
        <v/>
      </c>
      <c r="V109" s="131" t="str">
        <f t="shared" si="31"/>
        <v/>
      </c>
      <c r="W109" s="131" t="str">
        <f t="shared" si="31"/>
        <v/>
      </c>
      <c r="X109" s="131" t="str">
        <f t="shared" si="31"/>
        <v/>
      </c>
      <c r="Y109" s="131" t="str">
        <f t="shared" si="31"/>
        <v/>
      </c>
      <c r="Z109" s="131" t="str">
        <f t="shared" si="31"/>
        <v/>
      </c>
      <c r="AA109" s="131" t="str">
        <f t="shared" si="31"/>
        <v/>
      </c>
      <c r="AB109" s="131" t="str">
        <f t="shared" si="31"/>
        <v/>
      </c>
      <c r="AC109" s="131" t="str">
        <f t="shared" si="31"/>
        <v/>
      </c>
      <c r="AD109" s="131" t="str">
        <f t="shared" si="31"/>
        <v/>
      </c>
      <c r="AE109" s="131" t="str">
        <f t="shared" si="31"/>
        <v/>
      </c>
      <c r="AF109" s="131" t="str">
        <f t="shared" si="30"/>
        <v/>
      </c>
      <c r="AG109" s="131" t="str">
        <f t="shared" si="30"/>
        <v/>
      </c>
      <c r="AH109" s="131" t="str">
        <f t="shared" si="30"/>
        <v/>
      </c>
      <c r="AI109" s="131" t="str">
        <f t="shared" si="30"/>
        <v/>
      </c>
      <c r="AJ109" s="131" t="str">
        <f t="shared" si="30"/>
        <v/>
      </c>
      <c r="AK109" s="131" t="str">
        <f t="shared" si="30"/>
        <v/>
      </c>
      <c r="AL109" s="131" t="str">
        <f t="shared" si="30"/>
        <v/>
      </c>
      <c r="AM109" s="131" t="str">
        <f t="shared" si="32"/>
        <v/>
      </c>
      <c r="AN109" s="131" t="str">
        <f t="shared" si="32"/>
        <v/>
      </c>
    </row>
    <row r="110" spans="2:40">
      <c r="B110" s="79">
        <v>103</v>
      </c>
      <c r="C110" s="79"/>
      <c r="D110" s="145" t="str">
        <f t="shared" si="34"/>
        <v/>
      </c>
      <c r="E110" s="74"/>
      <c r="F110" s="145" t="str">
        <f t="shared" si="35"/>
        <v/>
      </c>
      <c r="G110" s="79"/>
      <c r="H110" s="145" t="str">
        <f t="shared" si="33"/>
        <v/>
      </c>
      <c r="I110" s="74"/>
      <c r="J110" s="75"/>
      <c r="K110" s="149"/>
      <c r="L110" s="149"/>
      <c r="M110" s="77"/>
      <c r="N110" s="74"/>
      <c r="O110" s="150"/>
      <c r="P110" s="131" t="str">
        <f t="shared" si="31"/>
        <v/>
      </c>
      <c r="Q110" s="131" t="str">
        <f t="shared" si="31"/>
        <v/>
      </c>
      <c r="R110" s="131" t="str">
        <f t="shared" si="31"/>
        <v/>
      </c>
      <c r="S110" s="131" t="str">
        <f t="shared" si="31"/>
        <v/>
      </c>
      <c r="T110" s="131" t="str">
        <f t="shared" si="31"/>
        <v/>
      </c>
      <c r="U110" s="131" t="str">
        <f t="shared" si="31"/>
        <v/>
      </c>
      <c r="V110" s="131" t="str">
        <f t="shared" si="31"/>
        <v/>
      </c>
      <c r="W110" s="131" t="str">
        <f t="shared" si="31"/>
        <v/>
      </c>
      <c r="X110" s="131" t="str">
        <f t="shared" si="31"/>
        <v/>
      </c>
      <c r="Y110" s="131" t="str">
        <f t="shared" si="31"/>
        <v/>
      </c>
      <c r="Z110" s="131" t="str">
        <f t="shared" si="31"/>
        <v/>
      </c>
      <c r="AA110" s="131" t="str">
        <f t="shared" si="31"/>
        <v/>
      </c>
      <c r="AB110" s="131" t="str">
        <f t="shared" si="31"/>
        <v/>
      </c>
      <c r="AC110" s="131" t="str">
        <f t="shared" si="31"/>
        <v/>
      </c>
      <c r="AD110" s="131" t="str">
        <f t="shared" si="31"/>
        <v/>
      </c>
      <c r="AE110" s="131" t="str">
        <f t="shared" si="31"/>
        <v/>
      </c>
      <c r="AF110" s="131" t="str">
        <f t="shared" si="30"/>
        <v/>
      </c>
      <c r="AG110" s="131" t="str">
        <f t="shared" si="30"/>
        <v/>
      </c>
      <c r="AH110" s="131" t="str">
        <f t="shared" si="30"/>
        <v/>
      </c>
      <c r="AI110" s="131" t="str">
        <f t="shared" si="30"/>
        <v/>
      </c>
      <c r="AJ110" s="131" t="str">
        <f t="shared" si="30"/>
        <v/>
      </c>
      <c r="AK110" s="131" t="str">
        <f t="shared" si="30"/>
        <v/>
      </c>
      <c r="AL110" s="131" t="str">
        <f t="shared" si="30"/>
        <v/>
      </c>
      <c r="AM110" s="131" t="str">
        <f t="shared" si="32"/>
        <v/>
      </c>
      <c r="AN110" s="131" t="str">
        <f t="shared" si="32"/>
        <v/>
      </c>
    </row>
    <row r="111" spans="2:40">
      <c r="B111" s="79">
        <v>104</v>
      </c>
      <c r="C111" s="79"/>
      <c r="D111" s="145" t="str">
        <f t="shared" si="34"/>
        <v/>
      </c>
      <c r="E111" s="74"/>
      <c r="F111" s="145" t="str">
        <f t="shared" si="35"/>
        <v/>
      </c>
      <c r="G111" s="79"/>
      <c r="H111" s="145" t="str">
        <f t="shared" si="33"/>
        <v/>
      </c>
      <c r="I111" s="74"/>
      <c r="J111" s="75"/>
      <c r="K111" s="149"/>
      <c r="L111" s="149"/>
      <c r="M111" s="77"/>
      <c r="N111" s="74"/>
      <c r="O111" s="150"/>
      <c r="P111" s="131" t="str">
        <f t="shared" si="31"/>
        <v/>
      </c>
      <c r="Q111" s="131" t="str">
        <f t="shared" si="31"/>
        <v/>
      </c>
      <c r="R111" s="131" t="str">
        <f t="shared" si="31"/>
        <v/>
      </c>
      <c r="S111" s="131" t="str">
        <f t="shared" si="31"/>
        <v/>
      </c>
      <c r="T111" s="131" t="str">
        <f t="shared" si="31"/>
        <v/>
      </c>
      <c r="U111" s="131" t="str">
        <f t="shared" si="31"/>
        <v/>
      </c>
      <c r="V111" s="131" t="str">
        <f t="shared" si="31"/>
        <v/>
      </c>
      <c r="W111" s="131" t="str">
        <f t="shared" si="31"/>
        <v/>
      </c>
      <c r="X111" s="131" t="str">
        <f t="shared" si="31"/>
        <v/>
      </c>
      <c r="Y111" s="131" t="str">
        <f t="shared" si="31"/>
        <v/>
      </c>
      <c r="Z111" s="131" t="str">
        <f t="shared" si="31"/>
        <v/>
      </c>
      <c r="AA111" s="131" t="str">
        <f t="shared" si="31"/>
        <v/>
      </c>
      <c r="AB111" s="131" t="str">
        <f t="shared" si="31"/>
        <v/>
      </c>
      <c r="AC111" s="131" t="str">
        <f t="shared" si="31"/>
        <v/>
      </c>
      <c r="AD111" s="131" t="str">
        <f t="shared" si="31"/>
        <v/>
      </c>
      <c r="AE111" s="131" t="str">
        <f t="shared" ref="AE111:AL111" si="36">IFERROR(VLOOKUP(AE$7, $K111:$O111, 5, FALSE), "")</f>
        <v/>
      </c>
      <c r="AF111" s="131" t="str">
        <f t="shared" si="36"/>
        <v/>
      </c>
      <c r="AG111" s="131" t="str">
        <f t="shared" si="36"/>
        <v/>
      </c>
      <c r="AH111" s="131" t="str">
        <f t="shared" si="36"/>
        <v/>
      </c>
      <c r="AI111" s="131" t="str">
        <f t="shared" si="36"/>
        <v/>
      </c>
      <c r="AJ111" s="131" t="str">
        <f t="shared" si="36"/>
        <v/>
      </c>
      <c r="AK111" s="131" t="str">
        <f t="shared" si="36"/>
        <v/>
      </c>
      <c r="AL111" s="131" t="str">
        <f t="shared" si="36"/>
        <v/>
      </c>
      <c r="AM111" s="131" t="str">
        <f t="shared" si="32"/>
        <v/>
      </c>
      <c r="AN111" s="131" t="str">
        <f t="shared" si="32"/>
        <v/>
      </c>
    </row>
    <row r="112" spans="2:40">
      <c r="B112" s="79">
        <v>105</v>
      </c>
      <c r="C112" s="79"/>
      <c r="D112" s="145" t="str">
        <f t="shared" si="34"/>
        <v/>
      </c>
      <c r="E112" s="74"/>
      <c r="F112" s="145" t="str">
        <f t="shared" si="35"/>
        <v/>
      </c>
      <c r="G112" s="79"/>
      <c r="H112" s="145" t="str">
        <f t="shared" si="33"/>
        <v/>
      </c>
      <c r="I112" s="74"/>
      <c r="J112" s="75"/>
      <c r="K112" s="149"/>
      <c r="L112" s="149"/>
      <c r="M112" s="77"/>
      <c r="N112" s="74"/>
      <c r="O112" s="150"/>
      <c r="P112" s="131" t="str">
        <f t="shared" ref="P112:AE127" si="37">IFERROR(VLOOKUP(P$7, $K112:$O112, 5, FALSE), "")</f>
        <v/>
      </c>
      <c r="Q112" s="131" t="str">
        <f t="shared" si="37"/>
        <v/>
      </c>
      <c r="R112" s="131" t="str">
        <f t="shared" si="37"/>
        <v/>
      </c>
      <c r="S112" s="131" t="str">
        <f t="shared" si="37"/>
        <v/>
      </c>
      <c r="T112" s="131" t="str">
        <f t="shared" si="37"/>
        <v/>
      </c>
      <c r="U112" s="131" t="str">
        <f t="shared" si="37"/>
        <v/>
      </c>
      <c r="V112" s="131" t="str">
        <f t="shared" si="37"/>
        <v/>
      </c>
      <c r="W112" s="131" t="str">
        <f t="shared" si="37"/>
        <v/>
      </c>
      <c r="X112" s="131" t="str">
        <f t="shared" si="37"/>
        <v/>
      </c>
      <c r="Y112" s="131" t="str">
        <f t="shared" si="37"/>
        <v/>
      </c>
      <c r="Z112" s="131" t="str">
        <f t="shared" si="37"/>
        <v/>
      </c>
      <c r="AA112" s="131" t="str">
        <f t="shared" si="37"/>
        <v/>
      </c>
      <c r="AB112" s="131" t="str">
        <f t="shared" si="37"/>
        <v/>
      </c>
      <c r="AC112" s="131" t="str">
        <f t="shared" si="37"/>
        <v/>
      </c>
      <c r="AD112" s="131" t="str">
        <f t="shared" si="37"/>
        <v/>
      </c>
      <c r="AE112" s="131" t="str">
        <f t="shared" si="37"/>
        <v/>
      </c>
      <c r="AF112" s="131" t="str">
        <f t="shared" ref="AF112:AL126" si="38">IFERROR(VLOOKUP(AF$7, $K112:$O112, 5, FALSE), "")</f>
        <v/>
      </c>
      <c r="AG112" s="131" t="str">
        <f t="shared" si="38"/>
        <v/>
      </c>
      <c r="AH112" s="131" t="str">
        <f t="shared" si="38"/>
        <v/>
      </c>
      <c r="AI112" s="131" t="str">
        <f t="shared" si="38"/>
        <v/>
      </c>
      <c r="AJ112" s="131" t="str">
        <f t="shared" si="38"/>
        <v/>
      </c>
      <c r="AK112" s="131" t="str">
        <f t="shared" si="38"/>
        <v/>
      </c>
      <c r="AL112" s="131" t="str">
        <f t="shared" si="38"/>
        <v/>
      </c>
      <c r="AM112" s="131" t="str">
        <f t="shared" si="32"/>
        <v/>
      </c>
      <c r="AN112" s="131" t="str">
        <f t="shared" si="32"/>
        <v/>
      </c>
    </row>
    <row r="113" spans="2:40">
      <c r="B113" s="79">
        <v>106</v>
      </c>
      <c r="C113" s="79"/>
      <c r="D113" s="145" t="str">
        <f t="shared" si="34"/>
        <v/>
      </c>
      <c r="E113" s="74"/>
      <c r="F113" s="145" t="str">
        <f t="shared" si="35"/>
        <v/>
      </c>
      <c r="G113" s="79"/>
      <c r="H113" s="145" t="str">
        <f t="shared" si="33"/>
        <v/>
      </c>
      <c r="I113" s="74"/>
      <c r="J113" s="75"/>
      <c r="K113" s="149"/>
      <c r="L113" s="149"/>
      <c r="M113" s="77"/>
      <c r="N113" s="74"/>
      <c r="O113" s="150"/>
      <c r="P113" s="131" t="str">
        <f t="shared" si="37"/>
        <v/>
      </c>
      <c r="Q113" s="131" t="str">
        <f t="shared" si="37"/>
        <v/>
      </c>
      <c r="R113" s="131" t="str">
        <f t="shared" si="37"/>
        <v/>
      </c>
      <c r="S113" s="131" t="str">
        <f t="shared" si="37"/>
        <v/>
      </c>
      <c r="T113" s="131" t="str">
        <f t="shared" si="37"/>
        <v/>
      </c>
      <c r="U113" s="131" t="str">
        <f t="shared" si="37"/>
        <v/>
      </c>
      <c r="V113" s="131" t="str">
        <f t="shared" si="37"/>
        <v/>
      </c>
      <c r="W113" s="131" t="str">
        <f t="shared" si="37"/>
        <v/>
      </c>
      <c r="X113" s="131" t="str">
        <f t="shared" si="37"/>
        <v/>
      </c>
      <c r="Y113" s="131" t="str">
        <f t="shared" si="37"/>
        <v/>
      </c>
      <c r="Z113" s="131" t="str">
        <f t="shared" si="37"/>
        <v/>
      </c>
      <c r="AA113" s="131" t="str">
        <f t="shared" si="37"/>
        <v/>
      </c>
      <c r="AB113" s="131" t="str">
        <f t="shared" si="37"/>
        <v/>
      </c>
      <c r="AC113" s="131" t="str">
        <f t="shared" si="37"/>
        <v/>
      </c>
      <c r="AD113" s="131" t="str">
        <f t="shared" si="37"/>
        <v/>
      </c>
      <c r="AE113" s="131" t="str">
        <f t="shared" si="37"/>
        <v/>
      </c>
      <c r="AF113" s="131" t="str">
        <f t="shared" si="38"/>
        <v/>
      </c>
      <c r="AG113" s="131" t="str">
        <f t="shared" si="38"/>
        <v/>
      </c>
      <c r="AH113" s="131" t="str">
        <f t="shared" si="38"/>
        <v/>
      </c>
      <c r="AI113" s="131" t="str">
        <f t="shared" si="38"/>
        <v/>
      </c>
      <c r="AJ113" s="131" t="str">
        <f t="shared" si="38"/>
        <v/>
      </c>
      <c r="AK113" s="131" t="str">
        <f t="shared" si="38"/>
        <v/>
      </c>
      <c r="AL113" s="131" t="str">
        <f t="shared" si="38"/>
        <v/>
      </c>
      <c r="AM113" s="131" t="str">
        <f t="shared" si="32"/>
        <v/>
      </c>
      <c r="AN113" s="131" t="str">
        <f t="shared" si="32"/>
        <v/>
      </c>
    </row>
    <row r="114" spans="2:40">
      <c r="B114" s="79">
        <v>107</v>
      </c>
      <c r="C114" s="79"/>
      <c r="D114" s="145" t="str">
        <f t="shared" si="34"/>
        <v/>
      </c>
      <c r="E114" s="74"/>
      <c r="F114" s="145" t="str">
        <f t="shared" si="35"/>
        <v/>
      </c>
      <c r="G114" s="79"/>
      <c r="H114" s="145" t="str">
        <f t="shared" si="33"/>
        <v/>
      </c>
      <c r="I114" s="74"/>
      <c r="J114" s="75"/>
      <c r="K114" s="149"/>
      <c r="L114" s="149"/>
      <c r="M114" s="77"/>
      <c r="N114" s="74"/>
      <c r="O114" s="150"/>
      <c r="P114" s="131" t="str">
        <f t="shared" si="37"/>
        <v/>
      </c>
      <c r="Q114" s="131" t="str">
        <f t="shared" si="37"/>
        <v/>
      </c>
      <c r="R114" s="131" t="str">
        <f t="shared" si="37"/>
        <v/>
      </c>
      <c r="S114" s="131" t="str">
        <f t="shared" si="37"/>
        <v/>
      </c>
      <c r="T114" s="131" t="str">
        <f t="shared" si="37"/>
        <v/>
      </c>
      <c r="U114" s="131" t="str">
        <f t="shared" si="37"/>
        <v/>
      </c>
      <c r="V114" s="131" t="str">
        <f t="shared" si="37"/>
        <v/>
      </c>
      <c r="W114" s="131" t="str">
        <f t="shared" si="37"/>
        <v/>
      </c>
      <c r="X114" s="131" t="str">
        <f t="shared" si="37"/>
        <v/>
      </c>
      <c r="Y114" s="131" t="str">
        <f t="shared" si="37"/>
        <v/>
      </c>
      <c r="Z114" s="131" t="str">
        <f t="shared" si="37"/>
        <v/>
      </c>
      <c r="AA114" s="131" t="str">
        <f t="shared" si="37"/>
        <v/>
      </c>
      <c r="AB114" s="131" t="str">
        <f t="shared" si="37"/>
        <v/>
      </c>
      <c r="AC114" s="131" t="str">
        <f t="shared" si="37"/>
        <v/>
      </c>
      <c r="AD114" s="131" t="str">
        <f t="shared" si="37"/>
        <v/>
      </c>
      <c r="AE114" s="131" t="str">
        <f t="shared" si="37"/>
        <v/>
      </c>
      <c r="AF114" s="131" t="str">
        <f t="shared" si="38"/>
        <v/>
      </c>
      <c r="AG114" s="131" t="str">
        <f t="shared" si="38"/>
        <v/>
      </c>
      <c r="AH114" s="131" t="str">
        <f t="shared" si="38"/>
        <v/>
      </c>
      <c r="AI114" s="131" t="str">
        <f t="shared" si="38"/>
        <v/>
      </c>
      <c r="AJ114" s="131" t="str">
        <f t="shared" si="38"/>
        <v/>
      </c>
      <c r="AK114" s="131" t="str">
        <f t="shared" si="38"/>
        <v/>
      </c>
      <c r="AL114" s="131" t="str">
        <f t="shared" si="38"/>
        <v/>
      </c>
      <c r="AM114" s="131" t="str">
        <f t="shared" si="32"/>
        <v/>
      </c>
      <c r="AN114" s="131" t="str">
        <f t="shared" si="32"/>
        <v/>
      </c>
    </row>
    <row r="115" spans="2:40">
      <c r="B115" s="79">
        <v>108</v>
      </c>
      <c r="C115" s="79"/>
      <c r="D115" s="145" t="str">
        <f t="shared" si="34"/>
        <v/>
      </c>
      <c r="E115" s="74"/>
      <c r="F115" s="145" t="str">
        <f t="shared" si="35"/>
        <v/>
      </c>
      <c r="G115" s="79"/>
      <c r="H115" s="145" t="str">
        <f t="shared" si="33"/>
        <v/>
      </c>
      <c r="I115" s="74"/>
      <c r="J115" s="75"/>
      <c r="K115" s="149"/>
      <c r="L115" s="149"/>
      <c r="M115" s="77"/>
      <c r="N115" s="74"/>
      <c r="O115" s="150"/>
      <c r="P115" s="131" t="str">
        <f t="shared" si="37"/>
        <v/>
      </c>
      <c r="Q115" s="131" t="str">
        <f t="shared" si="37"/>
        <v/>
      </c>
      <c r="R115" s="131" t="str">
        <f t="shared" si="37"/>
        <v/>
      </c>
      <c r="S115" s="131" t="str">
        <f t="shared" si="37"/>
        <v/>
      </c>
      <c r="T115" s="131" t="str">
        <f t="shared" si="37"/>
        <v/>
      </c>
      <c r="U115" s="131" t="str">
        <f t="shared" si="37"/>
        <v/>
      </c>
      <c r="V115" s="131" t="str">
        <f t="shared" si="37"/>
        <v/>
      </c>
      <c r="W115" s="131" t="str">
        <f t="shared" si="37"/>
        <v/>
      </c>
      <c r="X115" s="131" t="str">
        <f t="shared" si="37"/>
        <v/>
      </c>
      <c r="Y115" s="131" t="str">
        <f t="shared" si="37"/>
        <v/>
      </c>
      <c r="Z115" s="131" t="str">
        <f t="shared" si="37"/>
        <v/>
      </c>
      <c r="AA115" s="131" t="str">
        <f t="shared" si="37"/>
        <v/>
      </c>
      <c r="AB115" s="131" t="str">
        <f t="shared" si="37"/>
        <v/>
      </c>
      <c r="AC115" s="131" t="str">
        <f t="shared" si="37"/>
        <v/>
      </c>
      <c r="AD115" s="131" t="str">
        <f t="shared" si="37"/>
        <v/>
      </c>
      <c r="AE115" s="131" t="str">
        <f t="shared" si="37"/>
        <v/>
      </c>
      <c r="AF115" s="131" t="str">
        <f t="shared" si="38"/>
        <v/>
      </c>
      <c r="AG115" s="131" t="str">
        <f t="shared" si="38"/>
        <v/>
      </c>
      <c r="AH115" s="131" t="str">
        <f t="shared" si="38"/>
        <v/>
      </c>
      <c r="AI115" s="131" t="str">
        <f t="shared" si="38"/>
        <v/>
      </c>
      <c r="AJ115" s="131" t="str">
        <f t="shared" si="38"/>
        <v/>
      </c>
      <c r="AK115" s="131" t="str">
        <f t="shared" si="38"/>
        <v/>
      </c>
      <c r="AL115" s="131" t="str">
        <f t="shared" si="38"/>
        <v/>
      </c>
      <c r="AM115" s="131" t="str">
        <f t="shared" si="32"/>
        <v/>
      </c>
      <c r="AN115" s="131" t="str">
        <f t="shared" si="32"/>
        <v/>
      </c>
    </row>
    <row r="116" spans="2:40">
      <c r="B116" s="79">
        <v>109</v>
      </c>
      <c r="C116" s="79"/>
      <c r="D116" s="145" t="str">
        <f t="shared" si="34"/>
        <v/>
      </c>
      <c r="E116" s="74"/>
      <c r="F116" s="145" t="str">
        <f t="shared" si="35"/>
        <v/>
      </c>
      <c r="G116" s="79"/>
      <c r="H116" s="145" t="str">
        <f t="shared" si="33"/>
        <v/>
      </c>
      <c r="I116" s="74"/>
      <c r="J116" s="75"/>
      <c r="K116" s="149"/>
      <c r="L116" s="149"/>
      <c r="M116" s="77"/>
      <c r="N116" s="74"/>
      <c r="O116" s="150"/>
      <c r="P116" s="131" t="str">
        <f t="shared" si="37"/>
        <v/>
      </c>
      <c r="Q116" s="131" t="str">
        <f t="shared" si="37"/>
        <v/>
      </c>
      <c r="R116" s="131" t="str">
        <f t="shared" si="37"/>
        <v/>
      </c>
      <c r="S116" s="131" t="str">
        <f t="shared" si="37"/>
        <v/>
      </c>
      <c r="T116" s="131" t="str">
        <f t="shared" si="37"/>
        <v/>
      </c>
      <c r="U116" s="131" t="str">
        <f t="shared" si="37"/>
        <v/>
      </c>
      <c r="V116" s="131" t="str">
        <f t="shared" si="37"/>
        <v/>
      </c>
      <c r="W116" s="131" t="str">
        <f t="shared" si="37"/>
        <v/>
      </c>
      <c r="X116" s="131" t="str">
        <f t="shared" si="37"/>
        <v/>
      </c>
      <c r="Y116" s="131" t="str">
        <f t="shared" si="37"/>
        <v/>
      </c>
      <c r="Z116" s="131" t="str">
        <f t="shared" si="37"/>
        <v/>
      </c>
      <c r="AA116" s="131" t="str">
        <f t="shared" si="37"/>
        <v/>
      </c>
      <c r="AB116" s="131" t="str">
        <f t="shared" si="37"/>
        <v/>
      </c>
      <c r="AC116" s="131" t="str">
        <f t="shared" si="37"/>
        <v/>
      </c>
      <c r="AD116" s="131" t="str">
        <f t="shared" si="37"/>
        <v/>
      </c>
      <c r="AE116" s="131" t="str">
        <f t="shared" si="37"/>
        <v/>
      </c>
      <c r="AF116" s="131" t="str">
        <f t="shared" si="38"/>
        <v/>
      </c>
      <c r="AG116" s="131" t="str">
        <f t="shared" si="38"/>
        <v/>
      </c>
      <c r="AH116" s="131" t="str">
        <f t="shared" si="38"/>
        <v/>
      </c>
      <c r="AI116" s="131" t="str">
        <f t="shared" si="38"/>
        <v/>
      </c>
      <c r="AJ116" s="131" t="str">
        <f t="shared" si="38"/>
        <v/>
      </c>
      <c r="AK116" s="131" t="str">
        <f t="shared" si="38"/>
        <v/>
      </c>
      <c r="AL116" s="131" t="str">
        <f t="shared" si="38"/>
        <v/>
      </c>
      <c r="AM116" s="131" t="str">
        <f t="shared" si="32"/>
        <v/>
      </c>
      <c r="AN116" s="131" t="str">
        <f t="shared" si="32"/>
        <v/>
      </c>
    </row>
    <row r="117" spans="2:40">
      <c r="B117" s="79">
        <v>110</v>
      </c>
      <c r="C117" s="79"/>
      <c r="D117" s="145" t="str">
        <f t="shared" si="34"/>
        <v/>
      </c>
      <c r="E117" s="74"/>
      <c r="F117" s="145" t="str">
        <f t="shared" si="35"/>
        <v/>
      </c>
      <c r="G117" s="79"/>
      <c r="H117" s="145" t="str">
        <f t="shared" si="33"/>
        <v/>
      </c>
      <c r="I117" s="74"/>
      <c r="J117" s="75"/>
      <c r="K117" s="149"/>
      <c r="L117" s="149"/>
      <c r="M117" s="77"/>
      <c r="N117" s="74"/>
      <c r="O117" s="150"/>
      <c r="P117" s="131" t="str">
        <f t="shared" si="37"/>
        <v/>
      </c>
      <c r="Q117" s="131" t="str">
        <f t="shared" si="37"/>
        <v/>
      </c>
      <c r="R117" s="131" t="str">
        <f t="shared" si="37"/>
        <v/>
      </c>
      <c r="S117" s="131" t="str">
        <f t="shared" si="37"/>
        <v/>
      </c>
      <c r="T117" s="131" t="str">
        <f t="shared" si="37"/>
        <v/>
      </c>
      <c r="U117" s="131" t="str">
        <f t="shared" si="37"/>
        <v/>
      </c>
      <c r="V117" s="131" t="str">
        <f t="shared" si="37"/>
        <v/>
      </c>
      <c r="W117" s="131" t="str">
        <f t="shared" si="37"/>
        <v/>
      </c>
      <c r="X117" s="131" t="str">
        <f t="shared" si="37"/>
        <v/>
      </c>
      <c r="Y117" s="131" t="str">
        <f t="shared" si="37"/>
        <v/>
      </c>
      <c r="Z117" s="131" t="str">
        <f t="shared" si="37"/>
        <v/>
      </c>
      <c r="AA117" s="131" t="str">
        <f t="shared" si="37"/>
        <v/>
      </c>
      <c r="AB117" s="131" t="str">
        <f t="shared" si="37"/>
        <v/>
      </c>
      <c r="AC117" s="131" t="str">
        <f t="shared" si="37"/>
        <v/>
      </c>
      <c r="AD117" s="131" t="str">
        <f t="shared" si="37"/>
        <v/>
      </c>
      <c r="AE117" s="131" t="str">
        <f t="shared" si="37"/>
        <v/>
      </c>
      <c r="AF117" s="131" t="str">
        <f t="shared" si="38"/>
        <v/>
      </c>
      <c r="AG117" s="131" t="str">
        <f t="shared" si="38"/>
        <v/>
      </c>
      <c r="AH117" s="131" t="str">
        <f t="shared" si="38"/>
        <v/>
      </c>
      <c r="AI117" s="131" t="str">
        <f t="shared" si="38"/>
        <v/>
      </c>
      <c r="AJ117" s="131" t="str">
        <f t="shared" si="38"/>
        <v/>
      </c>
      <c r="AK117" s="131" t="str">
        <f t="shared" si="38"/>
        <v/>
      </c>
      <c r="AL117" s="131" t="str">
        <f t="shared" si="38"/>
        <v/>
      </c>
      <c r="AM117" s="131" t="str">
        <f t="shared" si="32"/>
        <v/>
      </c>
      <c r="AN117" s="131" t="str">
        <f t="shared" si="32"/>
        <v/>
      </c>
    </row>
    <row r="118" spans="2:40">
      <c r="B118" s="79">
        <v>111</v>
      </c>
      <c r="C118" s="79"/>
      <c r="D118" s="145" t="str">
        <f t="shared" si="34"/>
        <v/>
      </c>
      <c r="E118" s="74"/>
      <c r="F118" s="145" t="str">
        <f t="shared" si="35"/>
        <v/>
      </c>
      <c r="G118" s="79"/>
      <c r="H118" s="145" t="str">
        <f t="shared" si="33"/>
        <v/>
      </c>
      <c r="I118" s="74"/>
      <c r="J118" s="75"/>
      <c r="K118" s="149"/>
      <c r="L118" s="149"/>
      <c r="M118" s="77"/>
      <c r="N118" s="74"/>
      <c r="O118" s="150"/>
      <c r="P118" s="131" t="str">
        <f t="shared" si="37"/>
        <v/>
      </c>
      <c r="Q118" s="131" t="str">
        <f t="shared" si="37"/>
        <v/>
      </c>
      <c r="R118" s="131" t="str">
        <f t="shared" si="37"/>
        <v/>
      </c>
      <c r="S118" s="131" t="str">
        <f t="shared" si="37"/>
        <v/>
      </c>
      <c r="T118" s="131" t="str">
        <f t="shared" si="37"/>
        <v/>
      </c>
      <c r="U118" s="131" t="str">
        <f t="shared" si="37"/>
        <v/>
      </c>
      <c r="V118" s="131" t="str">
        <f t="shared" si="37"/>
        <v/>
      </c>
      <c r="W118" s="131" t="str">
        <f t="shared" si="37"/>
        <v/>
      </c>
      <c r="X118" s="131" t="str">
        <f t="shared" si="37"/>
        <v/>
      </c>
      <c r="Y118" s="131" t="str">
        <f t="shared" si="37"/>
        <v/>
      </c>
      <c r="Z118" s="131" t="str">
        <f t="shared" si="37"/>
        <v/>
      </c>
      <c r="AA118" s="131" t="str">
        <f t="shared" si="37"/>
        <v/>
      </c>
      <c r="AB118" s="131" t="str">
        <f t="shared" si="37"/>
        <v/>
      </c>
      <c r="AC118" s="131" t="str">
        <f t="shared" si="37"/>
        <v/>
      </c>
      <c r="AD118" s="131" t="str">
        <f t="shared" si="37"/>
        <v/>
      </c>
      <c r="AE118" s="131" t="str">
        <f t="shared" si="37"/>
        <v/>
      </c>
      <c r="AF118" s="131" t="str">
        <f t="shared" si="38"/>
        <v/>
      </c>
      <c r="AG118" s="131" t="str">
        <f t="shared" si="38"/>
        <v/>
      </c>
      <c r="AH118" s="131" t="str">
        <f t="shared" si="38"/>
        <v/>
      </c>
      <c r="AI118" s="131" t="str">
        <f t="shared" si="38"/>
        <v/>
      </c>
      <c r="AJ118" s="131" t="str">
        <f t="shared" si="38"/>
        <v/>
      </c>
      <c r="AK118" s="131" t="str">
        <f t="shared" si="38"/>
        <v/>
      </c>
      <c r="AL118" s="131" t="str">
        <f t="shared" si="38"/>
        <v/>
      </c>
      <c r="AM118" s="131" t="str">
        <f t="shared" ref="AM118:AN137" si="39">IFERROR(VLOOKUP(AM$7, $K118:$O118, 5, FALSE), "")</f>
        <v/>
      </c>
      <c r="AN118" s="131" t="str">
        <f t="shared" si="39"/>
        <v/>
      </c>
    </row>
    <row r="119" spans="2:40">
      <c r="B119" s="79">
        <v>112</v>
      </c>
      <c r="C119" s="79"/>
      <c r="D119" s="145" t="str">
        <f t="shared" si="34"/>
        <v/>
      </c>
      <c r="E119" s="74"/>
      <c r="F119" s="145" t="str">
        <f t="shared" si="35"/>
        <v/>
      </c>
      <c r="G119" s="79"/>
      <c r="H119" s="145" t="str">
        <f t="shared" si="33"/>
        <v/>
      </c>
      <c r="I119" s="74"/>
      <c r="J119" s="75"/>
      <c r="K119" s="149"/>
      <c r="L119" s="149"/>
      <c r="M119" s="77"/>
      <c r="N119" s="74"/>
      <c r="O119" s="150"/>
      <c r="P119" s="131" t="str">
        <f t="shared" si="37"/>
        <v/>
      </c>
      <c r="Q119" s="131" t="str">
        <f t="shared" si="37"/>
        <v/>
      </c>
      <c r="R119" s="131" t="str">
        <f t="shared" si="37"/>
        <v/>
      </c>
      <c r="S119" s="131" t="str">
        <f t="shared" si="37"/>
        <v/>
      </c>
      <c r="T119" s="131" t="str">
        <f t="shared" si="37"/>
        <v/>
      </c>
      <c r="U119" s="131" t="str">
        <f t="shared" si="37"/>
        <v/>
      </c>
      <c r="V119" s="131" t="str">
        <f t="shared" si="37"/>
        <v/>
      </c>
      <c r="W119" s="131" t="str">
        <f t="shared" si="37"/>
        <v/>
      </c>
      <c r="X119" s="131" t="str">
        <f t="shared" si="37"/>
        <v/>
      </c>
      <c r="Y119" s="131" t="str">
        <f t="shared" si="37"/>
        <v/>
      </c>
      <c r="Z119" s="131" t="str">
        <f t="shared" si="37"/>
        <v/>
      </c>
      <c r="AA119" s="131" t="str">
        <f t="shared" si="37"/>
        <v/>
      </c>
      <c r="AB119" s="131" t="str">
        <f t="shared" si="37"/>
        <v/>
      </c>
      <c r="AC119" s="131" t="str">
        <f t="shared" si="37"/>
        <v/>
      </c>
      <c r="AD119" s="131" t="str">
        <f t="shared" si="37"/>
        <v/>
      </c>
      <c r="AE119" s="131" t="str">
        <f t="shared" si="37"/>
        <v/>
      </c>
      <c r="AF119" s="131" t="str">
        <f t="shared" si="38"/>
        <v/>
      </c>
      <c r="AG119" s="131" t="str">
        <f t="shared" si="38"/>
        <v/>
      </c>
      <c r="AH119" s="131" t="str">
        <f t="shared" si="38"/>
        <v/>
      </c>
      <c r="AI119" s="131" t="str">
        <f t="shared" si="38"/>
        <v/>
      </c>
      <c r="AJ119" s="131" t="str">
        <f t="shared" si="38"/>
        <v/>
      </c>
      <c r="AK119" s="131" t="str">
        <f t="shared" si="38"/>
        <v/>
      </c>
      <c r="AL119" s="131" t="str">
        <f t="shared" si="38"/>
        <v/>
      </c>
      <c r="AM119" s="131" t="str">
        <f t="shared" si="39"/>
        <v/>
      </c>
      <c r="AN119" s="131" t="str">
        <f t="shared" si="39"/>
        <v/>
      </c>
    </row>
    <row r="120" spans="2:40">
      <c r="B120" s="79">
        <v>113</v>
      </c>
      <c r="C120" s="79"/>
      <c r="D120" s="145" t="str">
        <f t="shared" si="34"/>
        <v/>
      </c>
      <c r="E120" s="74"/>
      <c r="F120" s="145" t="str">
        <f t="shared" si="35"/>
        <v/>
      </c>
      <c r="G120" s="79"/>
      <c r="H120" s="145" t="str">
        <f t="shared" si="33"/>
        <v/>
      </c>
      <c r="I120" s="74"/>
      <c r="J120" s="75"/>
      <c r="K120" s="149"/>
      <c r="L120" s="149"/>
      <c r="M120" s="77"/>
      <c r="N120" s="74"/>
      <c r="O120" s="150"/>
      <c r="P120" s="131" t="str">
        <f t="shared" si="37"/>
        <v/>
      </c>
      <c r="Q120" s="131" t="str">
        <f t="shared" si="37"/>
        <v/>
      </c>
      <c r="R120" s="131" t="str">
        <f t="shared" si="37"/>
        <v/>
      </c>
      <c r="S120" s="131" t="str">
        <f t="shared" si="37"/>
        <v/>
      </c>
      <c r="T120" s="131" t="str">
        <f t="shared" si="37"/>
        <v/>
      </c>
      <c r="U120" s="131" t="str">
        <f t="shared" si="37"/>
        <v/>
      </c>
      <c r="V120" s="131" t="str">
        <f t="shared" si="37"/>
        <v/>
      </c>
      <c r="W120" s="131" t="str">
        <f t="shared" si="37"/>
        <v/>
      </c>
      <c r="X120" s="131" t="str">
        <f t="shared" si="37"/>
        <v/>
      </c>
      <c r="Y120" s="131" t="str">
        <f t="shared" si="37"/>
        <v/>
      </c>
      <c r="Z120" s="131" t="str">
        <f t="shared" si="37"/>
        <v/>
      </c>
      <c r="AA120" s="131" t="str">
        <f t="shared" si="37"/>
        <v/>
      </c>
      <c r="AB120" s="131" t="str">
        <f t="shared" si="37"/>
        <v/>
      </c>
      <c r="AC120" s="131" t="str">
        <f t="shared" si="37"/>
        <v/>
      </c>
      <c r="AD120" s="131" t="str">
        <f t="shared" si="37"/>
        <v/>
      </c>
      <c r="AE120" s="131" t="str">
        <f t="shared" si="37"/>
        <v/>
      </c>
      <c r="AF120" s="131" t="str">
        <f t="shared" si="38"/>
        <v/>
      </c>
      <c r="AG120" s="131" t="str">
        <f t="shared" si="38"/>
        <v/>
      </c>
      <c r="AH120" s="131" t="str">
        <f t="shared" si="38"/>
        <v/>
      </c>
      <c r="AI120" s="131" t="str">
        <f t="shared" si="38"/>
        <v/>
      </c>
      <c r="AJ120" s="131" t="str">
        <f t="shared" si="38"/>
        <v/>
      </c>
      <c r="AK120" s="131" t="str">
        <f t="shared" si="38"/>
        <v/>
      </c>
      <c r="AL120" s="131" t="str">
        <f t="shared" si="38"/>
        <v/>
      </c>
      <c r="AM120" s="131" t="str">
        <f t="shared" si="39"/>
        <v/>
      </c>
      <c r="AN120" s="131" t="str">
        <f t="shared" si="39"/>
        <v/>
      </c>
    </row>
    <row r="121" spans="2:40">
      <c r="B121" s="79">
        <v>114</v>
      </c>
      <c r="C121" s="79"/>
      <c r="D121" s="145" t="str">
        <f t="shared" si="34"/>
        <v/>
      </c>
      <c r="E121" s="74"/>
      <c r="F121" s="145" t="str">
        <f t="shared" si="35"/>
        <v/>
      </c>
      <c r="G121" s="79"/>
      <c r="H121" s="145" t="str">
        <f t="shared" si="33"/>
        <v/>
      </c>
      <c r="I121" s="74"/>
      <c r="J121" s="75"/>
      <c r="K121" s="149"/>
      <c r="L121" s="149"/>
      <c r="M121" s="77"/>
      <c r="N121" s="74"/>
      <c r="O121" s="150"/>
      <c r="P121" s="131" t="str">
        <f t="shared" si="37"/>
        <v/>
      </c>
      <c r="Q121" s="131" t="str">
        <f t="shared" si="37"/>
        <v/>
      </c>
      <c r="R121" s="131" t="str">
        <f t="shared" si="37"/>
        <v/>
      </c>
      <c r="S121" s="131" t="str">
        <f t="shared" si="37"/>
        <v/>
      </c>
      <c r="T121" s="131" t="str">
        <f t="shared" si="37"/>
        <v/>
      </c>
      <c r="U121" s="131" t="str">
        <f t="shared" si="37"/>
        <v/>
      </c>
      <c r="V121" s="131" t="str">
        <f t="shared" si="37"/>
        <v/>
      </c>
      <c r="W121" s="131" t="str">
        <f t="shared" si="37"/>
        <v/>
      </c>
      <c r="X121" s="131" t="str">
        <f t="shared" si="37"/>
        <v/>
      </c>
      <c r="Y121" s="131" t="str">
        <f t="shared" si="37"/>
        <v/>
      </c>
      <c r="Z121" s="131" t="str">
        <f t="shared" si="37"/>
        <v/>
      </c>
      <c r="AA121" s="131" t="str">
        <f t="shared" si="37"/>
        <v/>
      </c>
      <c r="AB121" s="131" t="str">
        <f t="shared" si="37"/>
        <v/>
      </c>
      <c r="AC121" s="131" t="str">
        <f t="shared" si="37"/>
        <v/>
      </c>
      <c r="AD121" s="131" t="str">
        <f t="shared" si="37"/>
        <v/>
      </c>
      <c r="AE121" s="131" t="str">
        <f t="shared" si="37"/>
        <v/>
      </c>
      <c r="AF121" s="131" t="str">
        <f t="shared" si="38"/>
        <v/>
      </c>
      <c r="AG121" s="131" t="str">
        <f t="shared" si="38"/>
        <v/>
      </c>
      <c r="AH121" s="131" t="str">
        <f t="shared" si="38"/>
        <v/>
      </c>
      <c r="AI121" s="131" t="str">
        <f t="shared" si="38"/>
        <v/>
      </c>
      <c r="AJ121" s="131" t="str">
        <f t="shared" si="38"/>
        <v/>
      </c>
      <c r="AK121" s="131" t="str">
        <f t="shared" si="38"/>
        <v/>
      </c>
      <c r="AL121" s="131" t="str">
        <f t="shared" si="38"/>
        <v/>
      </c>
      <c r="AM121" s="131" t="str">
        <f t="shared" si="39"/>
        <v/>
      </c>
      <c r="AN121" s="131" t="str">
        <f t="shared" si="39"/>
        <v/>
      </c>
    </row>
    <row r="122" spans="2:40">
      <c r="B122" s="79">
        <v>115</v>
      </c>
      <c r="C122" s="79"/>
      <c r="D122" s="145" t="str">
        <f t="shared" si="34"/>
        <v/>
      </c>
      <c r="E122" s="74"/>
      <c r="F122" s="145" t="str">
        <f t="shared" si="35"/>
        <v/>
      </c>
      <c r="G122" s="79"/>
      <c r="H122" s="145" t="str">
        <f t="shared" si="33"/>
        <v/>
      </c>
      <c r="I122" s="74"/>
      <c r="J122" s="75"/>
      <c r="K122" s="149"/>
      <c r="L122" s="149"/>
      <c r="M122" s="77"/>
      <c r="N122" s="74"/>
      <c r="O122" s="150"/>
      <c r="P122" s="131" t="str">
        <f t="shared" si="37"/>
        <v/>
      </c>
      <c r="Q122" s="131" t="str">
        <f t="shared" si="37"/>
        <v/>
      </c>
      <c r="R122" s="131" t="str">
        <f t="shared" si="37"/>
        <v/>
      </c>
      <c r="S122" s="131" t="str">
        <f t="shared" si="37"/>
        <v/>
      </c>
      <c r="T122" s="131" t="str">
        <f t="shared" si="37"/>
        <v/>
      </c>
      <c r="U122" s="131" t="str">
        <f t="shared" si="37"/>
        <v/>
      </c>
      <c r="V122" s="131" t="str">
        <f t="shared" si="37"/>
        <v/>
      </c>
      <c r="W122" s="131" t="str">
        <f t="shared" si="37"/>
        <v/>
      </c>
      <c r="X122" s="131" t="str">
        <f t="shared" si="37"/>
        <v/>
      </c>
      <c r="Y122" s="131" t="str">
        <f t="shared" si="37"/>
        <v/>
      </c>
      <c r="Z122" s="131" t="str">
        <f t="shared" si="37"/>
        <v/>
      </c>
      <c r="AA122" s="131" t="str">
        <f t="shared" si="37"/>
        <v/>
      </c>
      <c r="AB122" s="131" t="str">
        <f t="shared" si="37"/>
        <v/>
      </c>
      <c r="AC122" s="131" t="str">
        <f t="shared" si="37"/>
        <v/>
      </c>
      <c r="AD122" s="131" t="str">
        <f t="shared" si="37"/>
        <v/>
      </c>
      <c r="AE122" s="131" t="str">
        <f t="shared" si="37"/>
        <v/>
      </c>
      <c r="AF122" s="131" t="str">
        <f t="shared" si="38"/>
        <v/>
      </c>
      <c r="AG122" s="131" t="str">
        <f t="shared" si="38"/>
        <v/>
      </c>
      <c r="AH122" s="131" t="str">
        <f t="shared" si="38"/>
        <v/>
      </c>
      <c r="AI122" s="131" t="str">
        <f t="shared" si="38"/>
        <v/>
      </c>
      <c r="AJ122" s="131" t="str">
        <f t="shared" si="38"/>
        <v/>
      </c>
      <c r="AK122" s="131" t="str">
        <f t="shared" si="38"/>
        <v/>
      </c>
      <c r="AL122" s="131" t="str">
        <f t="shared" si="38"/>
        <v/>
      </c>
      <c r="AM122" s="131" t="str">
        <f t="shared" si="39"/>
        <v/>
      </c>
      <c r="AN122" s="131" t="str">
        <f t="shared" si="39"/>
        <v/>
      </c>
    </row>
    <row r="123" spans="2:40">
      <c r="B123" s="79">
        <v>116</v>
      </c>
      <c r="C123" s="79"/>
      <c r="D123" s="145" t="str">
        <f t="shared" si="34"/>
        <v/>
      </c>
      <c r="E123" s="74"/>
      <c r="F123" s="145" t="str">
        <f t="shared" si="35"/>
        <v/>
      </c>
      <c r="G123" s="79"/>
      <c r="H123" s="145" t="str">
        <f t="shared" si="33"/>
        <v/>
      </c>
      <c r="I123" s="74"/>
      <c r="J123" s="75"/>
      <c r="K123" s="149"/>
      <c r="L123" s="149"/>
      <c r="M123" s="77"/>
      <c r="N123" s="74"/>
      <c r="O123" s="150"/>
      <c r="P123" s="131" t="str">
        <f t="shared" si="37"/>
        <v/>
      </c>
      <c r="Q123" s="131" t="str">
        <f t="shared" si="37"/>
        <v/>
      </c>
      <c r="R123" s="131" t="str">
        <f t="shared" si="37"/>
        <v/>
      </c>
      <c r="S123" s="131" t="str">
        <f t="shared" si="37"/>
        <v/>
      </c>
      <c r="T123" s="131" t="str">
        <f t="shared" si="37"/>
        <v/>
      </c>
      <c r="U123" s="131" t="str">
        <f t="shared" si="37"/>
        <v/>
      </c>
      <c r="V123" s="131" t="str">
        <f t="shared" si="37"/>
        <v/>
      </c>
      <c r="W123" s="131" t="str">
        <f t="shared" si="37"/>
        <v/>
      </c>
      <c r="X123" s="131" t="str">
        <f t="shared" si="37"/>
        <v/>
      </c>
      <c r="Y123" s="131" t="str">
        <f t="shared" si="37"/>
        <v/>
      </c>
      <c r="Z123" s="131" t="str">
        <f t="shared" si="37"/>
        <v/>
      </c>
      <c r="AA123" s="131" t="str">
        <f t="shared" si="37"/>
        <v/>
      </c>
      <c r="AB123" s="131" t="str">
        <f t="shared" si="37"/>
        <v/>
      </c>
      <c r="AC123" s="131" t="str">
        <f t="shared" si="37"/>
        <v/>
      </c>
      <c r="AD123" s="131" t="str">
        <f t="shared" si="37"/>
        <v/>
      </c>
      <c r="AE123" s="131" t="str">
        <f t="shared" si="37"/>
        <v/>
      </c>
      <c r="AF123" s="131" t="str">
        <f t="shared" si="38"/>
        <v/>
      </c>
      <c r="AG123" s="131" t="str">
        <f t="shared" si="38"/>
        <v/>
      </c>
      <c r="AH123" s="131" t="str">
        <f t="shared" si="38"/>
        <v/>
      </c>
      <c r="AI123" s="131" t="str">
        <f t="shared" si="38"/>
        <v/>
      </c>
      <c r="AJ123" s="131" t="str">
        <f t="shared" si="38"/>
        <v/>
      </c>
      <c r="AK123" s="131" t="str">
        <f t="shared" si="38"/>
        <v/>
      </c>
      <c r="AL123" s="131" t="str">
        <f t="shared" si="38"/>
        <v/>
      </c>
      <c r="AM123" s="131" t="str">
        <f t="shared" si="39"/>
        <v/>
      </c>
      <c r="AN123" s="131" t="str">
        <f t="shared" si="39"/>
        <v/>
      </c>
    </row>
    <row r="124" spans="2:40">
      <c r="B124" s="79">
        <v>117</v>
      </c>
      <c r="C124" s="79"/>
      <c r="D124" s="145" t="str">
        <f t="shared" si="34"/>
        <v/>
      </c>
      <c r="E124" s="74"/>
      <c r="F124" s="145" t="str">
        <f t="shared" si="35"/>
        <v/>
      </c>
      <c r="G124" s="79"/>
      <c r="H124" s="145" t="str">
        <f t="shared" si="33"/>
        <v/>
      </c>
      <c r="I124" s="74"/>
      <c r="J124" s="75"/>
      <c r="K124" s="149"/>
      <c r="L124" s="149"/>
      <c r="M124" s="77"/>
      <c r="N124" s="74"/>
      <c r="O124" s="150"/>
      <c r="P124" s="131" t="str">
        <f t="shared" si="37"/>
        <v/>
      </c>
      <c r="Q124" s="131" t="str">
        <f t="shared" si="37"/>
        <v/>
      </c>
      <c r="R124" s="131" t="str">
        <f t="shared" si="37"/>
        <v/>
      </c>
      <c r="S124" s="131" t="str">
        <f t="shared" si="37"/>
        <v/>
      </c>
      <c r="T124" s="131" t="str">
        <f t="shared" si="37"/>
        <v/>
      </c>
      <c r="U124" s="131" t="str">
        <f t="shared" si="37"/>
        <v/>
      </c>
      <c r="V124" s="131" t="str">
        <f t="shared" si="37"/>
        <v/>
      </c>
      <c r="W124" s="131" t="str">
        <f t="shared" si="37"/>
        <v/>
      </c>
      <c r="X124" s="131" t="str">
        <f t="shared" si="37"/>
        <v/>
      </c>
      <c r="Y124" s="131" t="str">
        <f t="shared" si="37"/>
        <v/>
      </c>
      <c r="Z124" s="131" t="str">
        <f t="shared" si="37"/>
        <v/>
      </c>
      <c r="AA124" s="131" t="str">
        <f t="shared" si="37"/>
        <v/>
      </c>
      <c r="AB124" s="131" t="str">
        <f t="shared" si="37"/>
        <v/>
      </c>
      <c r="AC124" s="131" t="str">
        <f t="shared" si="37"/>
        <v/>
      </c>
      <c r="AD124" s="131" t="str">
        <f t="shared" si="37"/>
        <v/>
      </c>
      <c r="AE124" s="131" t="str">
        <f t="shared" si="37"/>
        <v/>
      </c>
      <c r="AF124" s="131" t="str">
        <f t="shared" si="38"/>
        <v/>
      </c>
      <c r="AG124" s="131" t="str">
        <f t="shared" si="38"/>
        <v/>
      </c>
      <c r="AH124" s="131" t="str">
        <f t="shared" si="38"/>
        <v/>
      </c>
      <c r="AI124" s="131" t="str">
        <f t="shared" si="38"/>
        <v/>
      </c>
      <c r="AJ124" s="131" t="str">
        <f t="shared" si="38"/>
        <v/>
      </c>
      <c r="AK124" s="131" t="str">
        <f t="shared" si="38"/>
        <v/>
      </c>
      <c r="AL124" s="131" t="str">
        <f t="shared" si="38"/>
        <v/>
      </c>
      <c r="AM124" s="131" t="str">
        <f t="shared" si="39"/>
        <v/>
      </c>
      <c r="AN124" s="131" t="str">
        <f t="shared" si="39"/>
        <v/>
      </c>
    </row>
    <row r="125" spans="2:40">
      <c r="B125" s="79">
        <v>118</v>
      </c>
      <c r="C125" s="79"/>
      <c r="D125" s="145" t="str">
        <f t="shared" si="34"/>
        <v/>
      </c>
      <c r="E125" s="74"/>
      <c r="F125" s="145" t="str">
        <f t="shared" si="35"/>
        <v/>
      </c>
      <c r="G125" s="79"/>
      <c r="H125" s="145" t="str">
        <f t="shared" si="33"/>
        <v/>
      </c>
      <c r="I125" s="74"/>
      <c r="J125" s="75"/>
      <c r="K125" s="149"/>
      <c r="L125" s="149"/>
      <c r="M125" s="77"/>
      <c r="N125" s="74"/>
      <c r="O125" s="150"/>
      <c r="P125" s="131" t="str">
        <f t="shared" si="37"/>
        <v/>
      </c>
      <c r="Q125" s="131" t="str">
        <f t="shared" si="37"/>
        <v/>
      </c>
      <c r="R125" s="131" t="str">
        <f t="shared" si="37"/>
        <v/>
      </c>
      <c r="S125" s="131" t="str">
        <f t="shared" si="37"/>
        <v/>
      </c>
      <c r="T125" s="131" t="str">
        <f t="shared" si="37"/>
        <v/>
      </c>
      <c r="U125" s="131" t="str">
        <f t="shared" si="37"/>
        <v/>
      </c>
      <c r="V125" s="131" t="str">
        <f t="shared" si="37"/>
        <v/>
      </c>
      <c r="W125" s="131" t="str">
        <f t="shared" si="37"/>
        <v/>
      </c>
      <c r="X125" s="131" t="str">
        <f t="shared" si="37"/>
        <v/>
      </c>
      <c r="Y125" s="131" t="str">
        <f t="shared" si="37"/>
        <v/>
      </c>
      <c r="Z125" s="131" t="str">
        <f t="shared" si="37"/>
        <v/>
      </c>
      <c r="AA125" s="131" t="str">
        <f t="shared" si="37"/>
        <v/>
      </c>
      <c r="AB125" s="131" t="str">
        <f t="shared" si="37"/>
        <v/>
      </c>
      <c r="AC125" s="131" t="str">
        <f t="shared" si="37"/>
        <v/>
      </c>
      <c r="AD125" s="131" t="str">
        <f t="shared" si="37"/>
        <v/>
      </c>
      <c r="AE125" s="131" t="str">
        <f t="shared" si="37"/>
        <v/>
      </c>
      <c r="AF125" s="131" t="str">
        <f t="shared" si="38"/>
        <v/>
      </c>
      <c r="AG125" s="131" t="str">
        <f t="shared" si="38"/>
        <v/>
      </c>
      <c r="AH125" s="131" t="str">
        <f t="shared" si="38"/>
        <v/>
      </c>
      <c r="AI125" s="131" t="str">
        <f t="shared" si="38"/>
        <v/>
      </c>
      <c r="AJ125" s="131" t="str">
        <f t="shared" si="38"/>
        <v/>
      </c>
      <c r="AK125" s="131" t="str">
        <f t="shared" si="38"/>
        <v/>
      </c>
      <c r="AL125" s="131" t="str">
        <f t="shared" si="38"/>
        <v/>
      </c>
      <c r="AM125" s="131" t="str">
        <f t="shared" si="39"/>
        <v/>
      </c>
      <c r="AN125" s="131" t="str">
        <f t="shared" si="39"/>
        <v/>
      </c>
    </row>
    <row r="126" spans="2:40">
      <c r="B126" s="79">
        <v>119</v>
      </c>
      <c r="C126" s="79"/>
      <c r="D126" s="145" t="str">
        <f t="shared" si="34"/>
        <v/>
      </c>
      <c r="E126" s="74"/>
      <c r="F126" s="145" t="str">
        <f t="shared" si="35"/>
        <v/>
      </c>
      <c r="G126" s="79"/>
      <c r="H126" s="145" t="str">
        <f t="shared" si="33"/>
        <v/>
      </c>
      <c r="I126" s="74"/>
      <c r="J126" s="75"/>
      <c r="K126" s="149"/>
      <c r="L126" s="149"/>
      <c r="M126" s="77"/>
      <c r="N126" s="74"/>
      <c r="O126" s="150"/>
      <c r="P126" s="131" t="str">
        <f t="shared" si="37"/>
        <v/>
      </c>
      <c r="Q126" s="131" t="str">
        <f t="shared" si="37"/>
        <v/>
      </c>
      <c r="R126" s="131" t="str">
        <f t="shared" si="37"/>
        <v/>
      </c>
      <c r="S126" s="131" t="str">
        <f t="shared" si="37"/>
        <v/>
      </c>
      <c r="T126" s="131" t="str">
        <f t="shared" si="37"/>
        <v/>
      </c>
      <c r="U126" s="131" t="str">
        <f t="shared" si="37"/>
        <v/>
      </c>
      <c r="V126" s="131" t="str">
        <f t="shared" si="37"/>
        <v/>
      </c>
      <c r="W126" s="131" t="str">
        <f t="shared" si="37"/>
        <v/>
      </c>
      <c r="X126" s="131" t="str">
        <f t="shared" si="37"/>
        <v/>
      </c>
      <c r="Y126" s="131" t="str">
        <f t="shared" si="37"/>
        <v/>
      </c>
      <c r="Z126" s="131" t="str">
        <f t="shared" si="37"/>
        <v/>
      </c>
      <c r="AA126" s="131" t="str">
        <f t="shared" si="37"/>
        <v/>
      </c>
      <c r="AB126" s="131" t="str">
        <f t="shared" si="37"/>
        <v/>
      </c>
      <c r="AC126" s="131" t="str">
        <f t="shared" si="37"/>
        <v/>
      </c>
      <c r="AD126" s="131" t="str">
        <f t="shared" si="37"/>
        <v/>
      </c>
      <c r="AE126" s="131" t="str">
        <f t="shared" si="37"/>
        <v/>
      </c>
      <c r="AF126" s="131" t="str">
        <f t="shared" si="38"/>
        <v/>
      </c>
      <c r="AG126" s="131" t="str">
        <f t="shared" si="38"/>
        <v/>
      </c>
      <c r="AH126" s="131" t="str">
        <f t="shared" si="38"/>
        <v/>
      </c>
      <c r="AI126" s="131" t="str">
        <f t="shared" si="38"/>
        <v/>
      </c>
      <c r="AJ126" s="131" t="str">
        <f t="shared" si="38"/>
        <v/>
      </c>
      <c r="AK126" s="131" t="str">
        <f t="shared" si="38"/>
        <v/>
      </c>
      <c r="AL126" s="131" t="str">
        <f t="shared" si="38"/>
        <v/>
      </c>
      <c r="AM126" s="131" t="str">
        <f t="shared" si="39"/>
        <v/>
      </c>
      <c r="AN126" s="131" t="str">
        <f t="shared" si="39"/>
        <v/>
      </c>
    </row>
    <row r="127" spans="2:40">
      <c r="B127" s="79">
        <v>120</v>
      </c>
      <c r="C127" s="79"/>
      <c r="D127" s="145" t="str">
        <f t="shared" si="34"/>
        <v/>
      </c>
      <c r="E127" s="74"/>
      <c r="F127" s="145" t="str">
        <f t="shared" si="35"/>
        <v/>
      </c>
      <c r="G127" s="79"/>
      <c r="H127" s="145" t="str">
        <f t="shared" si="33"/>
        <v/>
      </c>
      <c r="I127" s="74"/>
      <c r="J127" s="75"/>
      <c r="K127" s="149"/>
      <c r="L127" s="149"/>
      <c r="M127" s="77"/>
      <c r="N127" s="74"/>
      <c r="O127" s="150"/>
      <c r="P127" s="131" t="str">
        <f t="shared" si="37"/>
        <v/>
      </c>
      <c r="Q127" s="131" t="str">
        <f t="shared" si="37"/>
        <v/>
      </c>
      <c r="R127" s="131" t="str">
        <f t="shared" si="37"/>
        <v/>
      </c>
      <c r="S127" s="131" t="str">
        <f t="shared" si="37"/>
        <v/>
      </c>
      <c r="T127" s="131" t="str">
        <f t="shared" si="37"/>
        <v/>
      </c>
      <c r="U127" s="131" t="str">
        <f t="shared" si="37"/>
        <v/>
      </c>
      <c r="V127" s="131" t="str">
        <f t="shared" si="37"/>
        <v/>
      </c>
      <c r="W127" s="131" t="str">
        <f t="shared" si="37"/>
        <v/>
      </c>
      <c r="X127" s="131" t="str">
        <f t="shared" si="37"/>
        <v/>
      </c>
      <c r="Y127" s="131" t="str">
        <f t="shared" si="37"/>
        <v/>
      </c>
      <c r="Z127" s="131" t="str">
        <f t="shared" si="37"/>
        <v/>
      </c>
      <c r="AA127" s="131" t="str">
        <f t="shared" si="37"/>
        <v/>
      </c>
      <c r="AB127" s="131" t="str">
        <f t="shared" si="37"/>
        <v/>
      </c>
      <c r="AC127" s="131" t="str">
        <f t="shared" si="37"/>
        <v/>
      </c>
      <c r="AD127" s="131" t="str">
        <f t="shared" si="37"/>
        <v/>
      </c>
      <c r="AE127" s="131" t="str">
        <f t="shared" ref="AE127:AL142" si="40">IFERROR(VLOOKUP(AE$7, $K127:$O127, 5, FALSE), "")</f>
        <v/>
      </c>
      <c r="AF127" s="131" t="str">
        <f t="shared" si="40"/>
        <v/>
      </c>
      <c r="AG127" s="131" t="str">
        <f t="shared" si="40"/>
        <v/>
      </c>
      <c r="AH127" s="131" t="str">
        <f t="shared" si="40"/>
        <v/>
      </c>
      <c r="AI127" s="131" t="str">
        <f t="shared" si="40"/>
        <v/>
      </c>
      <c r="AJ127" s="131" t="str">
        <f t="shared" si="40"/>
        <v/>
      </c>
      <c r="AK127" s="131" t="str">
        <f t="shared" si="40"/>
        <v/>
      </c>
      <c r="AL127" s="131" t="str">
        <f t="shared" si="40"/>
        <v/>
      </c>
      <c r="AM127" s="131" t="str">
        <f t="shared" si="39"/>
        <v/>
      </c>
      <c r="AN127" s="131" t="str">
        <f t="shared" si="39"/>
        <v/>
      </c>
    </row>
    <row r="128" spans="2:40">
      <c r="B128" s="79">
        <v>121</v>
      </c>
      <c r="C128" s="79"/>
      <c r="D128" s="145" t="str">
        <f t="shared" si="34"/>
        <v/>
      </c>
      <c r="E128" s="74"/>
      <c r="F128" s="145" t="str">
        <f t="shared" si="35"/>
        <v/>
      </c>
      <c r="G128" s="79"/>
      <c r="H128" s="145" t="str">
        <f t="shared" si="33"/>
        <v/>
      </c>
      <c r="I128" s="74"/>
      <c r="J128" s="75"/>
      <c r="K128" s="149"/>
      <c r="L128" s="149"/>
      <c r="M128" s="77"/>
      <c r="N128" s="74"/>
      <c r="O128" s="150"/>
      <c r="P128" s="131" t="str">
        <f t="shared" ref="P128:AE143" si="41">IFERROR(VLOOKUP(P$7, $K128:$O128, 5, FALSE), "")</f>
        <v/>
      </c>
      <c r="Q128" s="131" t="str">
        <f t="shared" si="41"/>
        <v/>
      </c>
      <c r="R128" s="131" t="str">
        <f t="shared" si="41"/>
        <v/>
      </c>
      <c r="S128" s="131" t="str">
        <f t="shared" si="41"/>
        <v/>
      </c>
      <c r="T128" s="131" t="str">
        <f t="shared" si="41"/>
        <v/>
      </c>
      <c r="U128" s="131" t="str">
        <f t="shared" si="41"/>
        <v/>
      </c>
      <c r="V128" s="131" t="str">
        <f t="shared" si="41"/>
        <v/>
      </c>
      <c r="W128" s="131" t="str">
        <f t="shared" si="41"/>
        <v/>
      </c>
      <c r="X128" s="131" t="str">
        <f t="shared" si="41"/>
        <v/>
      </c>
      <c r="Y128" s="131" t="str">
        <f t="shared" si="41"/>
        <v/>
      </c>
      <c r="Z128" s="131" t="str">
        <f t="shared" si="41"/>
        <v/>
      </c>
      <c r="AA128" s="131" t="str">
        <f t="shared" si="41"/>
        <v/>
      </c>
      <c r="AB128" s="131" t="str">
        <f t="shared" si="41"/>
        <v/>
      </c>
      <c r="AC128" s="131" t="str">
        <f t="shared" si="41"/>
        <v/>
      </c>
      <c r="AD128" s="131" t="str">
        <f t="shared" si="41"/>
        <v/>
      </c>
      <c r="AE128" s="131" t="str">
        <f t="shared" si="41"/>
        <v/>
      </c>
      <c r="AF128" s="131" t="str">
        <f t="shared" si="40"/>
        <v/>
      </c>
      <c r="AG128" s="131" t="str">
        <f t="shared" si="40"/>
        <v/>
      </c>
      <c r="AH128" s="131" t="str">
        <f t="shared" si="40"/>
        <v/>
      </c>
      <c r="AI128" s="131" t="str">
        <f t="shared" si="40"/>
        <v/>
      </c>
      <c r="AJ128" s="131" t="str">
        <f t="shared" si="40"/>
        <v/>
      </c>
      <c r="AK128" s="131" t="str">
        <f t="shared" si="40"/>
        <v/>
      </c>
      <c r="AL128" s="131" t="str">
        <f t="shared" si="40"/>
        <v/>
      </c>
      <c r="AM128" s="131" t="str">
        <f t="shared" si="39"/>
        <v/>
      </c>
      <c r="AN128" s="131" t="str">
        <f t="shared" si="39"/>
        <v/>
      </c>
    </row>
    <row r="129" spans="2:40">
      <c r="B129" s="79">
        <v>122</v>
      </c>
      <c r="C129" s="79"/>
      <c r="D129" s="145" t="str">
        <f t="shared" si="34"/>
        <v/>
      </c>
      <c r="E129" s="74"/>
      <c r="F129" s="145" t="str">
        <f t="shared" si="35"/>
        <v/>
      </c>
      <c r="G129" s="79"/>
      <c r="H129" s="145" t="str">
        <f t="shared" si="33"/>
        <v/>
      </c>
      <c r="I129" s="74"/>
      <c r="J129" s="75"/>
      <c r="K129" s="149"/>
      <c r="L129" s="149"/>
      <c r="M129" s="77"/>
      <c r="N129" s="74"/>
      <c r="O129" s="150"/>
      <c r="P129" s="131" t="str">
        <f t="shared" si="41"/>
        <v/>
      </c>
      <c r="Q129" s="131" t="str">
        <f t="shared" si="41"/>
        <v/>
      </c>
      <c r="R129" s="131" t="str">
        <f t="shared" si="41"/>
        <v/>
      </c>
      <c r="S129" s="131" t="str">
        <f t="shared" si="41"/>
        <v/>
      </c>
      <c r="T129" s="131" t="str">
        <f t="shared" si="41"/>
        <v/>
      </c>
      <c r="U129" s="131" t="str">
        <f t="shared" si="41"/>
        <v/>
      </c>
      <c r="V129" s="131" t="str">
        <f t="shared" si="41"/>
        <v/>
      </c>
      <c r="W129" s="131" t="str">
        <f t="shared" si="41"/>
        <v/>
      </c>
      <c r="X129" s="131" t="str">
        <f t="shared" si="41"/>
        <v/>
      </c>
      <c r="Y129" s="131" t="str">
        <f t="shared" si="41"/>
        <v/>
      </c>
      <c r="Z129" s="131" t="str">
        <f t="shared" si="41"/>
        <v/>
      </c>
      <c r="AA129" s="131" t="str">
        <f t="shared" si="41"/>
        <v/>
      </c>
      <c r="AB129" s="131" t="str">
        <f t="shared" si="41"/>
        <v/>
      </c>
      <c r="AC129" s="131" t="str">
        <f t="shared" si="41"/>
        <v/>
      </c>
      <c r="AD129" s="131" t="str">
        <f t="shared" si="41"/>
        <v/>
      </c>
      <c r="AE129" s="131" t="str">
        <f t="shared" si="41"/>
        <v/>
      </c>
      <c r="AF129" s="131" t="str">
        <f t="shared" si="40"/>
        <v/>
      </c>
      <c r="AG129" s="131" t="str">
        <f t="shared" si="40"/>
        <v/>
      </c>
      <c r="AH129" s="131" t="str">
        <f t="shared" si="40"/>
        <v/>
      </c>
      <c r="AI129" s="131" t="str">
        <f t="shared" si="40"/>
        <v/>
      </c>
      <c r="AJ129" s="131" t="str">
        <f t="shared" si="40"/>
        <v/>
      </c>
      <c r="AK129" s="131" t="str">
        <f t="shared" si="40"/>
        <v/>
      </c>
      <c r="AL129" s="131" t="str">
        <f t="shared" si="40"/>
        <v/>
      </c>
      <c r="AM129" s="131" t="str">
        <f t="shared" si="39"/>
        <v/>
      </c>
      <c r="AN129" s="131" t="str">
        <f t="shared" si="39"/>
        <v/>
      </c>
    </row>
    <row r="130" spans="2:40">
      <c r="B130" s="79">
        <v>123</v>
      </c>
      <c r="C130" s="79"/>
      <c r="D130" s="145" t="str">
        <f t="shared" si="34"/>
        <v/>
      </c>
      <c r="E130" s="74"/>
      <c r="F130" s="145" t="str">
        <f t="shared" si="35"/>
        <v/>
      </c>
      <c r="G130" s="79"/>
      <c r="H130" s="145" t="str">
        <f t="shared" si="33"/>
        <v/>
      </c>
      <c r="I130" s="74"/>
      <c r="J130" s="75"/>
      <c r="K130" s="149"/>
      <c r="L130" s="149"/>
      <c r="M130" s="77"/>
      <c r="N130" s="74"/>
      <c r="O130" s="150"/>
      <c r="P130" s="131" t="str">
        <f t="shared" si="41"/>
        <v/>
      </c>
      <c r="Q130" s="131" t="str">
        <f t="shared" si="41"/>
        <v/>
      </c>
      <c r="R130" s="131" t="str">
        <f t="shared" si="41"/>
        <v/>
      </c>
      <c r="S130" s="131" t="str">
        <f t="shared" si="41"/>
        <v/>
      </c>
      <c r="T130" s="131" t="str">
        <f t="shared" si="41"/>
        <v/>
      </c>
      <c r="U130" s="131" t="str">
        <f t="shared" si="41"/>
        <v/>
      </c>
      <c r="V130" s="131" t="str">
        <f t="shared" si="41"/>
        <v/>
      </c>
      <c r="W130" s="131" t="str">
        <f t="shared" si="41"/>
        <v/>
      </c>
      <c r="X130" s="131" t="str">
        <f t="shared" si="41"/>
        <v/>
      </c>
      <c r="Y130" s="131" t="str">
        <f t="shared" si="41"/>
        <v/>
      </c>
      <c r="Z130" s="131" t="str">
        <f t="shared" si="41"/>
        <v/>
      </c>
      <c r="AA130" s="131" t="str">
        <f t="shared" si="41"/>
        <v/>
      </c>
      <c r="AB130" s="131" t="str">
        <f t="shared" si="41"/>
        <v/>
      </c>
      <c r="AC130" s="131" t="str">
        <f t="shared" si="41"/>
        <v/>
      </c>
      <c r="AD130" s="131" t="str">
        <f t="shared" si="41"/>
        <v/>
      </c>
      <c r="AE130" s="131" t="str">
        <f t="shared" si="41"/>
        <v/>
      </c>
      <c r="AF130" s="131" t="str">
        <f t="shared" si="40"/>
        <v/>
      </c>
      <c r="AG130" s="131" t="str">
        <f t="shared" si="40"/>
        <v/>
      </c>
      <c r="AH130" s="131" t="str">
        <f t="shared" si="40"/>
        <v/>
      </c>
      <c r="AI130" s="131" t="str">
        <f t="shared" si="40"/>
        <v/>
      </c>
      <c r="AJ130" s="131" t="str">
        <f t="shared" si="40"/>
        <v/>
      </c>
      <c r="AK130" s="131" t="str">
        <f t="shared" si="40"/>
        <v/>
      </c>
      <c r="AL130" s="131" t="str">
        <f t="shared" si="40"/>
        <v/>
      </c>
      <c r="AM130" s="131" t="str">
        <f t="shared" si="39"/>
        <v/>
      </c>
      <c r="AN130" s="131" t="str">
        <f t="shared" si="39"/>
        <v/>
      </c>
    </row>
    <row r="131" spans="2:40">
      <c r="B131" s="79">
        <v>124</v>
      </c>
      <c r="C131" s="79"/>
      <c r="D131" s="145" t="str">
        <f t="shared" si="34"/>
        <v/>
      </c>
      <c r="E131" s="74"/>
      <c r="F131" s="145" t="str">
        <f t="shared" si="35"/>
        <v/>
      </c>
      <c r="G131" s="79"/>
      <c r="H131" s="145" t="str">
        <f t="shared" si="33"/>
        <v/>
      </c>
      <c r="I131" s="74"/>
      <c r="J131" s="75"/>
      <c r="K131" s="149"/>
      <c r="L131" s="149"/>
      <c r="M131" s="77"/>
      <c r="N131" s="74"/>
      <c r="O131" s="150"/>
      <c r="P131" s="131" t="str">
        <f t="shared" si="41"/>
        <v/>
      </c>
      <c r="Q131" s="131" t="str">
        <f t="shared" si="41"/>
        <v/>
      </c>
      <c r="R131" s="131" t="str">
        <f t="shared" si="41"/>
        <v/>
      </c>
      <c r="S131" s="131" t="str">
        <f t="shared" si="41"/>
        <v/>
      </c>
      <c r="T131" s="131" t="str">
        <f t="shared" si="41"/>
        <v/>
      </c>
      <c r="U131" s="131" t="str">
        <f t="shared" si="41"/>
        <v/>
      </c>
      <c r="V131" s="131" t="str">
        <f t="shared" si="41"/>
        <v/>
      </c>
      <c r="W131" s="131" t="str">
        <f t="shared" si="41"/>
        <v/>
      </c>
      <c r="X131" s="131" t="str">
        <f t="shared" si="41"/>
        <v/>
      </c>
      <c r="Y131" s="131" t="str">
        <f t="shared" si="41"/>
        <v/>
      </c>
      <c r="Z131" s="131" t="str">
        <f t="shared" si="41"/>
        <v/>
      </c>
      <c r="AA131" s="131" t="str">
        <f t="shared" si="41"/>
        <v/>
      </c>
      <c r="AB131" s="131" t="str">
        <f t="shared" si="41"/>
        <v/>
      </c>
      <c r="AC131" s="131" t="str">
        <f t="shared" si="41"/>
        <v/>
      </c>
      <c r="AD131" s="131" t="str">
        <f t="shared" si="41"/>
        <v/>
      </c>
      <c r="AE131" s="131" t="str">
        <f t="shared" si="41"/>
        <v/>
      </c>
      <c r="AF131" s="131" t="str">
        <f t="shared" si="40"/>
        <v/>
      </c>
      <c r="AG131" s="131" t="str">
        <f t="shared" si="40"/>
        <v/>
      </c>
      <c r="AH131" s="131" t="str">
        <f t="shared" si="40"/>
        <v/>
      </c>
      <c r="AI131" s="131" t="str">
        <f t="shared" si="40"/>
        <v/>
      </c>
      <c r="AJ131" s="131" t="str">
        <f t="shared" si="40"/>
        <v/>
      </c>
      <c r="AK131" s="131" t="str">
        <f t="shared" si="40"/>
        <v/>
      </c>
      <c r="AL131" s="131" t="str">
        <f t="shared" si="40"/>
        <v/>
      </c>
      <c r="AM131" s="131" t="str">
        <f t="shared" si="39"/>
        <v/>
      </c>
      <c r="AN131" s="131" t="str">
        <f t="shared" si="39"/>
        <v/>
      </c>
    </row>
    <row r="132" spans="2:40">
      <c r="B132" s="79">
        <v>125</v>
      </c>
      <c r="C132" s="79"/>
      <c r="D132" s="145" t="str">
        <f t="shared" si="34"/>
        <v/>
      </c>
      <c r="E132" s="74"/>
      <c r="F132" s="145" t="str">
        <f t="shared" si="35"/>
        <v/>
      </c>
      <c r="G132" s="79"/>
      <c r="H132" s="145" t="str">
        <f t="shared" si="33"/>
        <v/>
      </c>
      <c r="I132" s="74"/>
      <c r="J132" s="75"/>
      <c r="K132" s="149"/>
      <c r="L132" s="149"/>
      <c r="M132" s="77"/>
      <c r="N132" s="74"/>
      <c r="O132" s="150"/>
      <c r="P132" s="131" t="str">
        <f t="shared" si="41"/>
        <v/>
      </c>
      <c r="Q132" s="131" t="str">
        <f t="shared" si="41"/>
        <v/>
      </c>
      <c r="R132" s="131" t="str">
        <f t="shared" si="41"/>
        <v/>
      </c>
      <c r="S132" s="131" t="str">
        <f t="shared" si="41"/>
        <v/>
      </c>
      <c r="T132" s="131" t="str">
        <f t="shared" si="41"/>
        <v/>
      </c>
      <c r="U132" s="131" t="str">
        <f t="shared" si="41"/>
        <v/>
      </c>
      <c r="V132" s="131" t="str">
        <f t="shared" si="41"/>
        <v/>
      </c>
      <c r="W132" s="131" t="str">
        <f t="shared" si="41"/>
        <v/>
      </c>
      <c r="X132" s="131" t="str">
        <f t="shared" si="41"/>
        <v/>
      </c>
      <c r="Y132" s="131" t="str">
        <f t="shared" si="41"/>
        <v/>
      </c>
      <c r="Z132" s="131" t="str">
        <f t="shared" si="41"/>
        <v/>
      </c>
      <c r="AA132" s="131" t="str">
        <f t="shared" si="41"/>
        <v/>
      </c>
      <c r="AB132" s="131" t="str">
        <f t="shared" si="41"/>
        <v/>
      </c>
      <c r="AC132" s="131" t="str">
        <f t="shared" si="41"/>
        <v/>
      </c>
      <c r="AD132" s="131" t="str">
        <f t="shared" si="41"/>
        <v/>
      </c>
      <c r="AE132" s="131" t="str">
        <f t="shared" si="41"/>
        <v/>
      </c>
      <c r="AF132" s="131" t="str">
        <f t="shared" si="40"/>
        <v/>
      </c>
      <c r="AG132" s="131" t="str">
        <f t="shared" si="40"/>
        <v/>
      </c>
      <c r="AH132" s="131" t="str">
        <f t="shared" si="40"/>
        <v/>
      </c>
      <c r="AI132" s="131" t="str">
        <f t="shared" si="40"/>
        <v/>
      </c>
      <c r="AJ132" s="131" t="str">
        <f t="shared" si="40"/>
        <v/>
      </c>
      <c r="AK132" s="131" t="str">
        <f t="shared" si="40"/>
        <v/>
      </c>
      <c r="AL132" s="131" t="str">
        <f t="shared" si="40"/>
        <v/>
      </c>
      <c r="AM132" s="131" t="str">
        <f t="shared" si="39"/>
        <v/>
      </c>
      <c r="AN132" s="131" t="str">
        <f t="shared" si="39"/>
        <v/>
      </c>
    </row>
    <row r="133" spans="2:40">
      <c r="B133" s="79">
        <v>126</v>
      </c>
      <c r="C133" s="79"/>
      <c r="D133" s="145" t="str">
        <f t="shared" si="34"/>
        <v/>
      </c>
      <c r="E133" s="74"/>
      <c r="F133" s="145" t="str">
        <f t="shared" si="35"/>
        <v/>
      </c>
      <c r="G133" s="79"/>
      <c r="H133" s="145" t="str">
        <f t="shared" si="33"/>
        <v/>
      </c>
      <c r="I133" s="74"/>
      <c r="J133" s="75"/>
      <c r="K133" s="149"/>
      <c r="L133" s="149"/>
      <c r="M133" s="77"/>
      <c r="N133" s="74"/>
      <c r="O133" s="150"/>
      <c r="P133" s="131" t="str">
        <f t="shared" si="41"/>
        <v/>
      </c>
      <c r="Q133" s="131" t="str">
        <f t="shared" si="41"/>
        <v/>
      </c>
      <c r="R133" s="131" t="str">
        <f t="shared" si="41"/>
        <v/>
      </c>
      <c r="S133" s="131" t="str">
        <f t="shared" si="41"/>
        <v/>
      </c>
      <c r="T133" s="131" t="str">
        <f t="shared" si="41"/>
        <v/>
      </c>
      <c r="U133" s="131" t="str">
        <f t="shared" si="41"/>
        <v/>
      </c>
      <c r="V133" s="131" t="str">
        <f t="shared" si="41"/>
        <v/>
      </c>
      <c r="W133" s="131" t="str">
        <f t="shared" si="41"/>
        <v/>
      </c>
      <c r="X133" s="131" t="str">
        <f t="shared" si="41"/>
        <v/>
      </c>
      <c r="Y133" s="131" t="str">
        <f t="shared" si="41"/>
        <v/>
      </c>
      <c r="Z133" s="131" t="str">
        <f t="shared" si="41"/>
        <v/>
      </c>
      <c r="AA133" s="131" t="str">
        <f t="shared" si="41"/>
        <v/>
      </c>
      <c r="AB133" s="131" t="str">
        <f t="shared" si="41"/>
        <v/>
      </c>
      <c r="AC133" s="131" t="str">
        <f t="shared" si="41"/>
        <v/>
      </c>
      <c r="AD133" s="131" t="str">
        <f t="shared" si="41"/>
        <v/>
      </c>
      <c r="AE133" s="131" t="str">
        <f t="shared" si="41"/>
        <v/>
      </c>
      <c r="AF133" s="131" t="str">
        <f t="shared" si="40"/>
        <v/>
      </c>
      <c r="AG133" s="131" t="str">
        <f t="shared" si="40"/>
        <v/>
      </c>
      <c r="AH133" s="131" t="str">
        <f t="shared" si="40"/>
        <v/>
      </c>
      <c r="AI133" s="131" t="str">
        <f t="shared" si="40"/>
        <v/>
      </c>
      <c r="AJ133" s="131" t="str">
        <f t="shared" si="40"/>
        <v/>
      </c>
      <c r="AK133" s="131" t="str">
        <f t="shared" si="40"/>
        <v/>
      </c>
      <c r="AL133" s="131" t="str">
        <f t="shared" si="40"/>
        <v/>
      </c>
      <c r="AM133" s="131" t="str">
        <f t="shared" si="39"/>
        <v/>
      </c>
      <c r="AN133" s="131" t="str">
        <f t="shared" si="39"/>
        <v/>
      </c>
    </row>
    <row r="134" spans="2:40">
      <c r="B134" s="79">
        <v>127</v>
      </c>
      <c r="C134" s="79"/>
      <c r="D134" s="145" t="str">
        <f t="shared" si="34"/>
        <v/>
      </c>
      <c r="E134" s="74"/>
      <c r="F134" s="145" t="str">
        <f t="shared" si="35"/>
        <v/>
      </c>
      <c r="G134" s="79"/>
      <c r="H134" s="145" t="str">
        <f t="shared" si="33"/>
        <v/>
      </c>
      <c r="I134" s="74"/>
      <c r="J134" s="75"/>
      <c r="K134" s="149"/>
      <c r="L134" s="149"/>
      <c r="M134" s="77"/>
      <c r="N134" s="74"/>
      <c r="O134" s="150"/>
      <c r="P134" s="131" t="str">
        <f t="shared" si="41"/>
        <v/>
      </c>
      <c r="Q134" s="131" t="str">
        <f t="shared" si="41"/>
        <v/>
      </c>
      <c r="R134" s="131" t="str">
        <f t="shared" si="41"/>
        <v/>
      </c>
      <c r="S134" s="131" t="str">
        <f t="shared" si="41"/>
        <v/>
      </c>
      <c r="T134" s="131" t="str">
        <f t="shared" si="41"/>
        <v/>
      </c>
      <c r="U134" s="131" t="str">
        <f t="shared" si="41"/>
        <v/>
      </c>
      <c r="V134" s="131" t="str">
        <f t="shared" si="41"/>
        <v/>
      </c>
      <c r="W134" s="131" t="str">
        <f t="shared" si="41"/>
        <v/>
      </c>
      <c r="X134" s="131" t="str">
        <f t="shared" si="41"/>
        <v/>
      </c>
      <c r="Y134" s="131" t="str">
        <f t="shared" si="41"/>
        <v/>
      </c>
      <c r="Z134" s="131" t="str">
        <f t="shared" si="41"/>
        <v/>
      </c>
      <c r="AA134" s="131" t="str">
        <f t="shared" si="41"/>
        <v/>
      </c>
      <c r="AB134" s="131" t="str">
        <f t="shared" si="41"/>
        <v/>
      </c>
      <c r="AC134" s="131" t="str">
        <f t="shared" si="41"/>
        <v/>
      </c>
      <c r="AD134" s="131" t="str">
        <f t="shared" si="41"/>
        <v/>
      </c>
      <c r="AE134" s="131" t="str">
        <f t="shared" si="41"/>
        <v/>
      </c>
      <c r="AF134" s="131" t="str">
        <f t="shared" si="40"/>
        <v/>
      </c>
      <c r="AG134" s="131" t="str">
        <f t="shared" si="40"/>
        <v/>
      </c>
      <c r="AH134" s="131" t="str">
        <f t="shared" si="40"/>
        <v/>
      </c>
      <c r="AI134" s="131" t="str">
        <f t="shared" si="40"/>
        <v/>
      </c>
      <c r="AJ134" s="131" t="str">
        <f t="shared" si="40"/>
        <v/>
      </c>
      <c r="AK134" s="131" t="str">
        <f t="shared" si="40"/>
        <v/>
      </c>
      <c r="AL134" s="131" t="str">
        <f t="shared" si="40"/>
        <v/>
      </c>
      <c r="AM134" s="131" t="str">
        <f t="shared" si="39"/>
        <v/>
      </c>
      <c r="AN134" s="131" t="str">
        <f t="shared" si="39"/>
        <v/>
      </c>
    </row>
    <row r="135" spans="2:40">
      <c r="B135" s="79">
        <v>128</v>
      </c>
      <c r="C135" s="79"/>
      <c r="D135" s="145" t="str">
        <f t="shared" si="34"/>
        <v/>
      </c>
      <c r="E135" s="74"/>
      <c r="F135" s="145" t="str">
        <f t="shared" si="35"/>
        <v/>
      </c>
      <c r="G135" s="79"/>
      <c r="H135" s="145" t="str">
        <f t="shared" ref="H135:H166" si="42">IFERROR(INDEX(WP_Name,MATCH(G135,WP_Ref,0)),"")</f>
        <v/>
      </c>
      <c r="I135" s="74"/>
      <c r="J135" s="75"/>
      <c r="K135" s="149"/>
      <c r="L135" s="149"/>
      <c r="M135" s="77"/>
      <c r="N135" s="74"/>
      <c r="O135" s="150"/>
      <c r="P135" s="131" t="str">
        <f t="shared" si="41"/>
        <v/>
      </c>
      <c r="Q135" s="131" t="str">
        <f t="shared" si="41"/>
        <v/>
      </c>
      <c r="R135" s="131" t="str">
        <f t="shared" si="41"/>
        <v/>
      </c>
      <c r="S135" s="131" t="str">
        <f t="shared" si="41"/>
        <v/>
      </c>
      <c r="T135" s="131" t="str">
        <f t="shared" si="41"/>
        <v/>
      </c>
      <c r="U135" s="131" t="str">
        <f t="shared" si="41"/>
        <v/>
      </c>
      <c r="V135" s="131" t="str">
        <f t="shared" si="41"/>
        <v/>
      </c>
      <c r="W135" s="131" t="str">
        <f t="shared" si="41"/>
        <v/>
      </c>
      <c r="X135" s="131" t="str">
        <f t="shared" si="41"/>
        <v/>
      </c>
      <c r="Y135" s="131" t="str">
        <f t="shared" si="41"/>
        <v/>
      </c>
      <c r="Z135" s="131" t="str">
        <f t="shared" si="41"/>
        <v/>
      </c>
      <c r="AA135" s="131" t="str">
        <f t="shared" si="41"/>
        <v/>
      </c>
      <c r="AB135" s="131" t="str">
        <f t="shared" si="41"/>
        <v/>
      </c>
      <c r="AC135" s="131" t="str">
        <f t="shared" si="41"/>
        <v/>
      </c>
      <c r="AD135" s="131" t="str">
        <f t="shared" si="41"/>
        <v/>
      </c>
      <c r="AE135" s="131" t="str">
        <f t="shared" si="41"/>
        <v/>
      </c>
      <c r="AF135" s="131" t="str">
        <f t="shared" si="40"/>
        <v/>
      </c>
      <c r="AG135" s="131" t="str">
        <f t="shared" si="40"/>
        <v/>
      </c>
      <c r="AH135" s="131" t="str">
        <f t="shared" si="40"/>
        <v/>
      </c>
      <c r="AI135" s="131" t="str">
        <f t="shared" si="40"/>
        <v/>
      </c>
      <c r="AJ135" s="131" t="str">
        <f t="shared" si="40"/>
        <v/>
      </c>
      <c r="AK135" s="131" t="str">
        <f t="shared" si="40"/>
        <v/>
      </c>
      <c r="AL135" s="131" t="str">
        <f t="shared" si="40"/>
        <v/>
      </c>
      <c r="AM135" s="131" t="str">
        <f t="shared" si="39"/>
        <v/>
      </c>
      <c r="AN135" s="131" t="str">
        <f t="shared" si="39"/>
        <v/>
      </c>
    </row>
    <row r="136" spans="2:40">
      <c r="B136" s="79">
        <v>129</v>
      </c>
      <c r="C136" s="79"/>
      <c r="D136" s="145" t="str">
        <f t="shared" ref="D136:D167" si="43">IFERROR(INDEX(MS_Name,MATCH(C136,MS_Ref,0)),"")</f>
        <v/>
      </c>
      <c r="E136" s="74"/>
      <c r="F136" s="145" t="str">
        <f t="shared" si="35"/>
        <v/>
      </c>
      <c r="G136" s="79"/>
      <c r="H136" s="145" t="str">
        <f t="shared" si="42"/>
        <v/>
      </c>
      <c r="I136" s="74"/>
      <c r="J136" s="75"/>
      <c r="K136" s="149"/>
      <c r="L136" s="149"/>
      <c r="M136" s="77"/>
      <c r="N136" s="74"/>
      <c r="O136" s="150"/>
      <c r="P136" s="131" t="str">
        <f t="shared" si="41"/>
        <v/>
      </c>
      <c r="Q136" s="131" t="str">
        <f t="shared" si="41"/>
        <v/>
      </c>
      <c r="R136" s="131" t="str">
        <f t="shared" si="41"/>
        <v/>
      </c>
      <c r="S136" s="131" t="str">
        <f t="shared" si="41"/>
        <v/>
      </c>
      <c r="T136" s="131" t="str">
        <f t="shared" si="41"/>
        <v/>
      </c>
      <c r="U136" s="131" t="str">
        <f t="shared" si="41"/>
        <v/>
      </c>
      <c r="V136" s="131" t="str">
        <f t="shared" si="41"/>
        <v/>
      </c>
      <c r="W136" s="131" t="str">
        <f t="shared" si="41"/>
        <v/>
      </c>
      <c r="X136" s="131" t="str">
        <f t="shared" si="41"/>
        <v/>
      </c>
      <c r="Y136" s="131" t="str">
        <f t="shared" si="41"/>
        <v/>
      </c>
      <c r="Z136" s="131" t="str">
        <f t="shared" si="41"/>
        <v/>
      </c>
      <c r="AA136" s="131" t="str">
        <f t="shared" si="41"/>
        <v/>
      </c>
      <c r="AB136" s="131" t="str">
        <f t="shared" si="41"/>
        <v/>
      </c>
      <c r="AC136" s="131" t="str">
        <f t="shared" si="41"/>
        <v/>
      </c>
      <c r="AD136" s="131" t="str">
        <f t="shared" si="41"/>
        <v/>
      </c>
      <c r="AE136" s="131" t="str">
        <f t="shared" si="41"/>
        <v/>
      </c>
      <c r="AF136" s="131" t="str">
        <f t="shared" si="40"/>
        <v/>
      </c>
      <c r="AG136" s="131" t="str">
        <f t="shared" si="40"/>
        <v/>
      </c>
      <c r="AH136" s="131" t="str">
        <f t="shared" si="40"/>
        <v/>
      </c>
      <c r="AI136" s="131" t="str">
        <f t="shared" si="40"/>
        <v/>
      </c>
      <c r="AJ136" s="131" t="str">
        <f t="shared" si="40"/>
        <v/>
      </c>
      <c r="AK136" s="131" t="str">
        <f t="shared" si="40"/>
        <v/>
      </c>
      <c r="AL136" s="131" t="str">
        <f t="shared" si="40"/>
        <v/>
      </c>
      <c r="AM136" s="131" t="str">
        <f t="shared" si="39"/>
        <v/>
      </c>
      <c r="AN136" s="131" t="str">
        <f t="shared" si="39"/>
        <v/>
      </c>
    </row>
    <row r="137" spans="2:40">
      <c r="B137" s="79">
        <v>130</v>
      </c>
      <c r="C137" s="79"/>
      <c r="D137" s="145" t="str">
        <f t="shared" si="43"/>
        <v/>
      </c>
      <c r="E137" s="74"/>
      <c r="F137" s="145" t="str">
        <f t="shared" si="35"/>
        <v/>
      </c>
      <c r="G137" s="79"/>
      <c r="H137" s="145" t="str">
        <f t="shared" si="42"/>
        <v/>
      </c>
      <c r="I137" s="74"/>
      <c r="J137" s="75"/>
      <c r="K137" s="149"/>
      <c r="L137" s="149"/>
      <c r="M137" s="77"/>
      <c r="N137" s="74"/>
      <c r="O137" s="150"/>
      <c r="P137" s="131" t="str">
        <f t="shared" si="41"/>
        <v/>
      </c>
      <c r="Q137" s="131" t="str">
        <f t="shared" si="41"/>
        <v/>
      </c>
      <c r="R137" s="131" t="str">
        <f t="shared" si="41"/>
        <v/>
      </c>
      <c r="S137" s="131" t="str">
        <f t="shared" si="41"/>
        <v/>
      </c>
      <c r="T137" s="131" t="str">
        <f t="shared" si="41"/>
        <v/>
      </c>
      <c r="U137" s="131" t="str">
        <f t="shared" si="41"/>
        <v/>
      </c>
      <c r="V137" s="131" t="str">
        <f t="shared" si="41"/>
        <v/>
      </c>
      <c r="W137" s="131" t="str">
        <f t="shared" si="41"/>
        <v/>
      </c>
      <c r="X137" s="131" t="str">
        <f t="shared" si="41"/>
        <v/>
      </c>
      <c r="Y137" s="131" t="str">
        <f t="shared" si="41"/>
        <v/>
      </c>
      <c r="Z137" s="131" t="str">
        <f t="shared" si="41"/>
        <v/>
      </c>
      <c r="AA137" s="131" t="str">
        <f t="shared" si="41"/>
        <v/>
      </c>
      <c r="AB137" s="131" t="str">
        <f t="shared" si="41"/>
        <v/>
      </c>
      <c r="AC137" s="131" t="str">
        <f t="shared" si="41"/>
        <v/>
      </c>
      <c r="AD137" s="131" t="str">
        <f t="shared" si="41"/>
        <v/>
      </c>
      <c r="AE137" s="131" t="str">
        <f t="shared" si="41"/>
        <v/>
      </c>
      <c r="AF137" s="131" t="str">
        <f t="shared" si="40"/>
        <v/>
      </c>
      <c r="AG137" s="131" t="str">
        <f t="shared" si="40"/>
        <v/>
      </c>
      <c r="AH137" s="131" t="str">
        <f t="shared" si="40"/>
        <v/>
      </c>
      <c r="AI137" s="131" t="str">
        <f t="shared" si="40"/>
        <v/>
      </c>
      <c r="AJ137" s="131" t="str">
        <f t="shared" si="40"/>
        <v/>
      </c>
      <c r="AK137" s="131" t="str">
        <f t="shared" si="40"/>
        <v/>
      </c>
      <c r="AL137" s="131" t="str">
        <f t="shared" si="40"/>
        <v/>
      </c>
      <c r="AM137" s="131" t="str">
        <f t="shared" si="39"/>
        <v/>
      </c>
      <c r="AN137" s="131" t="str">
        <f t="shared" si="39"/>
        <v/>
      </c>
    </row>
    <row r="138" spans="2:40">
      <c r="B138" s="79">
        <v>131</v>
      </c>
      <c r="C138" s="79"/>
      <c r="D138" s="145" t="str">
        <f t="shared" si="43"/>
        <v/>
      </c>
      <c r="E138" s="74"/>
      <c r="F138" s="145" t="str">
        <f t="shared" ref="F138:F167" si="44">IFERROR(INDEX(Ass_Name,MATCH(E138,Ass_Ref,0)),"")</f>
        <v/>
      </c>
      <c r="G138" s="79"/>
      <c r="H138" s="145" t="str">
        <f t="shared" si="42"/>
        <v/>
      </c>
      <c r="I138" s="74"/>
      <c r="J138" s="75"/>
      <c r="K138" s="149"/>
      <c r="L138" s="149"/>
      <c r="M138" s="77"/>
      <c r="N138" s="74"/>
      <c r="O138" s="150"/>
      <c r="P138" s="131" t="str">
        <f t="shared" si="41"/>
        <v/>
      </c>
      <c r="Q138" s="131" t="str">
        <f t="shared" si="41"/>
        <v/>
      </c>
      <c r="R138" s="131" t="str">
        <f t="shared" si="41"/>
        <v/>
      </c>
      <c r="S138" s="131" t="str">
        <f t="shared" si="41"/>
        <v/>
      </c>
      <c r="T138" s="131" t="str">
        <f t="shared" si="41"/>
        <v/>
      </c>
      <c r="U138" s="131" t="str">
        <f t="shared" si="41"/>
        <v/>
      </c>
      <c r="V138" s="131" t="str">
        <f t="shared" si="41"/>
        <v/>
      </c>
      <c r="W138" s="131" t="str">
        <f t="shared" si="41"/>
        <v/>
      </c>
      <c r="X138" s="131" t="str">
        <f t="shared" si="41"/>
        <v/>
      </c>
      <c r="Y138" s="131" t="str">
        <f t="shared" si="41"/>
        <v/>
      </c>
      <c r="Z138" s="131" t="str">
        <f t="shared" si="41"/>
        <v/>
      </c>
      <c r="AA138" s="131" t="str">
        <f t="shared" si="41"/>
        <v/>
      </c>
      <c r="AB138" s="131" t="str">
        <f t="shared" si="41"/>
        <v/>
      </c>
      <c r="AC138" s="131" t="str">
        <f t="shared" si="41"/>
        <v/>
      </c>
      <c r="AD138" s="131" t="str">
        <f t="shared" si="41"/>
        <v/>
      </c>
      <c r="AE138" s="131" t="str">
        <f t="shared" si="41"/>
        <v/>
      </c>
      <c r="AF138" s="131" t="str">
        <f t="shared" si="40"/>
        <v/>
      </c>
      <c r="AG138" s="131" t="str">
        <f t="shared" si="40"/>
        <v/>
      </c>
      <c r="AH138" s="131" t="str">
        <f t="shared" si="40"/>
        <v/>
      </c>
      <c r="AI138" s="131" t="str">
        <f t="shared" si="40"/>
        <v/>
      </c>
      <c r="AJ138" s="131" t="str">
        <f t="shared" si="40"/>
        <v/>
      </c>
      <c r="AK138" s="131" t="str">
        <f t="shared" si="40"/>
        <v/>
      </c>
      <c r="AL138" s="131" t="str">
        <f t="shared" si="40"/>
        <v/>
      </c>
      <c r="AM138" s="131" t="str">
        <f t="shared" ref="AM138:AN157" si="45">IFERROR(VLOOKUP(AM$7, $K138:$O138, 5, FALSE), "")</f>
        <v/>
      </c>
      <c r="AN138" s="131" t="str">
        <f t="shared" si="45"/>
        <v/>
      </c>
    </row>
    <row r="139" spans="2:40">
      <c r="B139" s="79">
        <v>132</v>
      </c>
      <c r="C139" s="79"/>
      <c r="D139" s="145" t="str">
        <f t="shared" si="43"/>
        <v/>
      </c>
      <c r="E139" s="74"/>
      <c r="F139" s="145" t="str">
        <f t="shared" si="44"/>
        <v/>
      </c>
      <c r="G139" s="79"/>
      <c r="H139" s="145" t="str">
        <f t="shared" si="42"/>
        <v/>
      </c>
      <c r="I139" s="74"/>
      <c r="J139" s="75"/>
      <c r="K139" s="149"/>
      <c r="L139" s="149"/>
      <c r="M139" s="77"/>
      <c r="N139" s="74"/>
      <c r="O139" s="150"/>
      <c r="P139" s="131" t="str">
        <f t="shared" si="41"/>
        <v/>
      </c>
      <c r="Q139" s="131" t="str">
        <f t="shared" si="41"/>
        <v/>
      </c>
      <c r="R139" s="131" t="str">
        <f t="shared" si="41"/>
        <v/>
      </c>
      <c r="S139" s="131" t="str">
        <f t="shared" si="41"/>
        <v/>
      </c>
      <c r="T139" s="131" t="str">
        <f t="shared" si="41"/>
        <v/>
      </c>
      <c r="U139" s="131" t="str">
        <f t="shared" si="41"/>
        <v/>
      </c>
      <c r="V139" s="131" t="str">
        <f t="shared" si="41"/>
        <v/>
      </c>
      <c r="W139" s="131" t="str">
        <f t="shared" si="41"/>
        <v/>
      </c>
      <c r="X139" s="131" t="str">
        <f t="shared" si="41"/>
        <v/>
      </c>
      <c r="Y139" s="131" t="str">
        <f t="shared" si="41"/>
        <v/>
      </c>
      <c r="Z139" s="131" t="str">
        <f t="shared" si="41"/>
        <v/>
      </c>
      <c r="AA139" s="131" t="str">
        <f t="shared" si="41"/>
        <v/>
      </c>
      <c r="AB139" s="131" t="str">
        <f t="shared" si="41"/>
        <v/>
      </c>
      <c r="AC139" s="131" t="str">
        <f t="shared" si="41"/>
        <v/>
      </c>
      <c r="AD139" s="131" t="str">
        <f t="shared" si="41"/>
        <v/>
      </c>
      <c r="AE139" s="131" t="str">
        <f t="shared" si="41"/>
        <v/>
      </c>
      <c r="AF139" s="131" t="str">
        <f t="shared" si="40"/>
        <v/>
      </c>
      <c r="AG139" s="131" t="str">
        <f t="shared" si="40"/>
        <v/>
      </c>
      <c r="AH139" s="131" t="str">
        <f t="shared" si="40"/>
        <v/>
      </c>
      <c r="AI139" s="131" t="str">
        <f t="shared" si="40"/>
        <v/>
      </c>
      <c r="AJ139" s="131" t="str">
        <f t="shared" si="40"/>
        <v/>
      </c>
      <c r="AK139" s="131" t="str">
        <f t="shared" si="40"/>
        <v/>
      </c>
      <c r="AL139" s="131" t="str">
        <f t="shared" si="40"/>
        <v/>
      </c>
      <c r="AM139" s="131" t="str">
        <f t="shared" si="45"/>
        <v/>
      </c>
      <c r="AN139" s="131" t="str">
        <f t="shared" si="45"/>
        <v/>
      </c>
    </row>
    <row r="140" spans="2:40">
      <c r="B140" s="79">
        <v>133</v>
      </c>
      <c r="C140" s="79"/>
      <c r="D140" s="145" t="str">
        <f t="shared" si="43"/>
        <v/>
      </c>
      <c r="E140" s="74"/>
      <c r="F140" s="145" t="str">
        <f t="shared" si="44"/>
        <v/>
      </c>
      <c r="G140" s="79"/>
      <c r="H140" s="145" t="str">
        <f t="shared" si="42"/>
        <v/>
      </c>
      <c r="I140" s="74"/>
      <c r="J140" s="75"/>
      <c r="K140" s="149"/>
      <c r="L140" s="149"/>
      <c r="M140" s="77"/>
      <c r="N140" s="74"/>
      <c r="O140" s="150"/>
      <c r="P140" s="131" t="str">
        <f t="shared" si="41"/>
        <v/>
      </c>
      <c r="Q140" s="131" t="str">
        <f t="shared" si="41"/>
        <v/>
      </c>
      <c r="R140" s="131" t="str">
        <f t="shared" si="41"/>
        <v/>
      </c>
      <c r="S140" s="131" t="str">
        <f t="shared" si="41"/>
        <v/>
      </c>
      <c r="T140" s="131" t="str">
        <f t="shared" si="41"/>
        <v/>
      </c>
      <c r="U140" s="131" t="str">
        <f t="shared" si="41"/>
        <v/>
      </c>
      <c r="V140" s="131" t="str">
        <f t="shared" si="41"/>
        <v/>
      </c>
      <c r="W140" s="131" t="str">
        <f t="shared" si="41"/>
        <v/>
      </c>
      <c r="X140" s="131" t="str">
        <f t="shared" si="41"/>
        <v/>
      </c>
      <c r="Y140" s="131" t="str">
        <f t="shared" si="41"/>
        <v/>
      </c>
      <c r="Z140" s="131" t="str">
        <f t="shared" si="41"/>
        <v/>
      </c>
      <c r="AA140" s="131" t="str">
        <f t="shared" si="41"/>
        <v/>
      </c>
      <c r="AB140" s="131" t="str">
        <f t="shared" si="41"/>
        <v/>
      </c>
      <c r="AC140" s="131" t="str">
        <f t="shared" si="41"/>
        <v/>
      </c>
      <c r="AD140" s="131" t="str">
        <f t="shared" si="41"/>
        <v/>
      </c>
      <c r="AE140" s="131" t="str">
        <f t="shared" si="41"/>
        <v/>
      </c>
      <c r="AF140" s="131" t="str">
        <f t="shared" si="40"/>
        <v/>
      </c>
      <c r="AG140" s="131" t="str">
        <f t="shared" si="40"/>
        <v/>
      </c>
      <c r="AH140" s="131" t="str">
        <f t="shared" si="40"/>
        <v/>
      </c>
      <c r="AI140" s="131" t="str">
        <f t="shared" si="40"/>
        <v/>
      </c>
      <c r="AJ140" s="131" t="str">
        <f t="shared" si="40"/>
        <v/>
      </c>
      <c r="AK140" s="131" t="str">
        <f t="shared" si="40"/>
        <v/>
      </c>
      <c r="AL140" s="131" t="str">
        <f t="shared" si="40"/>
        <v/>
      </c>
      <c r="AM140" s="131" t="str">
        <f t="shared" si="45"/>
        <v/>
      </c>
      <c r="AN140" s="131" t="str">
        <f t="shared" si="45"/>
        <v/>
      </c>
    </row>
    <row r="141" spans="2:40">
      <c r="B141" s="79">
        <v>134</v>
      </c>
      <c r="C141" s="79"/>
      <c r="D141" s="145" t="str">
        <f t="shared" si="43"/>
        <v/>
      </c>
      <c r="E141" s="74"/>
      <c r="F141" s="145" t="str">
        <f t="shared" si="44"/>
        <v/>
      </c>
      <c r="G141" s="79"/>
      <c r="H141" s="145" t="str">
        <f t="shared" si="42"/>
        <v/>
      </c>
      <c r="I141" s="74"/>
      <c r="J141" s="75"/>
      <c r="K141" s="149"/>
      <c r="L141" s="149"/>
      <c r="M141" s="77"/>
      <c r="N141" s="74"/>
      <c r="O141" s="150"/>
      <c r="P141" s="131" t="str">
        <f t="shared" si="41"/>
        <v/>
      </c>
      <c r="Q141" s="131" t="str">
        <f t="shared" si="41"/>
        <v/>
      </c>
      <c r="R141" s="131" t="str">
        <f t="shared" si="41"/>
        <v/>
      </c>
      <c r="S141" s="131" t="str">
        <f t="shared" si="41"/>
        <v/>
      </c>
      <c r="T141" s="131" t="str">
        <f t="shared" si="41"/>
        <v/>
      </c>
      <c r="U141" s="131" t="str">
        <f t="shared" si="41"/>
        <v/>
      </c>
      <c r="V141" s="131" t="str">
        <f t="shared" si="41"/>
        <v/>
      </c>
      <c r="W141" s="131" t="str">
        <f t="shared" si="41"/>
        <v/>
      </c>
      <c r="X141" s="131" t="str">
        <f t="shared" si="41"/>
        <v/>
      </c>
      <c r="Y141" s="131" t="str">
        <f t="shared" si="41"/>
        <v/>
      </c>
      <c r="Z141" s="131" t="str">
        <f t="shared" si="41"/>
        <v/>
      </c>
      <c r="AA141" s="131" t="str">
        <f t="shared" si="41"/>
        <v/>
      </c>
      <c r="AB141" s="131" t="str">
        <f t="shared" si="41"/>
        <v/>
      </c>
      <c r="AC141" s="131" t="str">
        <f t="shared" si="41"/>
        <v/>
      </c>
      <c r="AD141" s="131" t="str">
        <f t="shared" si="41"/>
        <v/>
      </c>
      <c r="AE141" s="131" t="str">
        <f t="shared" si="41"/>
        <v/>
      </c>
      <c r="AF141" s="131" t="str">
        <f t="shared" si="40"/>
        <v/>
      </c>
      <c r="AG141" s="131" t="str">
        <f t="shared" si="40"/>
        <v/>
      </c>
      <c r="AH141" s="131" t="str">
        <f t="shared" si="40"/>
        <v/>
      </c>
      <c r="AI141" s="131" t="str">
        <f t="shared" si="40"/>
        <v/>
      </c>
      <c r="AJ141" s="131" t="str">
        <f t="shared" si="40"/>
        <v/>
      </c>
      <c r="AK141" s="131" t="str">
        <f t="shared" si="40"/>
        <v/>
      </c>
      <c r="AL141" s="131" t="str">
        <f t="shared" si="40"/>
        <v/>
      </c>
      <c r="AM141" s="131" t="str">
        <f t="shared" si="45"/>
        <v/>
      </c>
      <c r="AN141" s="131" t="str">
        <f t="shared" si="45"/>
        <v/>
      </c>
    </row>
    <row r="142" spans="2:40">
      <c r="B142" s="79">
        <v>135</v>
      </c>
      <c r="C142" s="79"/>
      <c r="D142" s="145" t="str">
        <f t="shared" si="43"/>
        <v/>
      </c>
      <c r="E142" s="74"/>
      <c r="F142" s="145" t="str">
        <f t="shared" si="44"/>
        <v/>
      </c>
      <c r="G142" s="79"/>
      <c r="H142" s="145" t="str">
        <f t="shared" si="42"/>
        <v/>
      </c>
      <c r="I142" s="74"/>
      <c r="J142" s="75"/>
      <c r="K142" s="149"/>
      <c r="L142" s="149"/>
      <c r="M142" s="77"/>
      <c r="N142" s="74"/>
      <c r="O142" s="150"/>
      <c r="P142" s="131" t="str">
        <f t="shared" si="41"/>
        <v/>
      </c>
      <c r="Q142" s="131" t="str">
        <f t="shared" si="41"/>
        <v/>
      </c>
      <c r="R142" s="131" t="str">
        <f t="shared" si="41"/>
        <v/>
      </c>
      <c r="S142" s="131" t="str">
        <f t="shared" si="41"/>
        <v/>
      </c>
      <c r="T142" s="131" t="str">
        <f t="shared" si="41"/>
        <v/>
      </c>
      <c r="U142" s="131" t="str">
        <f t="shared" si="41"/>
        <v/>
      </c>
      <c r="V142" s="131" t="str">
        <f t="shared" si="41"/>
        <v/>
      </c>
      <c r="W142" s="131" t="str">
        <f t="shared" si="41"/>
        <v/>
      </c>
      <c r="X142" s="131" t="str">
        <f t="shared" si="41"/>
        <v/>
      </c>
      <c r="Y142" s="131" t="str">
        <f t="shared" si="41"/>
        <v/>
      </c>
      <c r="Z142" s="131" t="str">
        <f t="shared" si="41"/>
        <v/>
      </c>
      <c r="AA142" s="131" t="str">
        <f t="shared" si="41"/>
        <v/>
      </c>
      <c r="AB142" s="131" t="str">
        <f t="shared" si="41"/>
        <v/>
      </c>
      <c r="AC142" s="131" t="str">
        <f t="shared" si="41"/>
        <v/>
      </c>
      <c r="AD142" s="131" t="str">
        <f t="shared" si="41"/>
        <v/>
      </c>
      <c r="AE142" s="131" t="str">
        <f t="shared" si="41"/>
        <v/>
      </c>
      <c r="AF142" s="131" t="str">
        <f t="shared" si="40"/>
        <v/>
      </c>
      <c r="AG142" s="131" t="str">
        <f t="shared" si="40"/>
        <v/>
      </c>
      <c r="AH142" s="131" t="str">
        <f t="shared" si="40"/>
        <v/>
      </c>
      <c r="AI142" s="131" t="str">
        <f t="shared" si="40"/>
        <v/>
      </c>
      <c r="AJ142" s="131" t="str">
        <f t="shared" si="40"/>
        <v/>
      </c>
      <c r="AK142" s="131" t="str">
        <f t="shared" si="40"/>
        <v/>
      </c>
      <c r="AL142" s="131" t="str">
        <f t="shared" si="40"/>
        <v/>
      </c>
      <c r="AM142" s="131" t="str">
        <f t="shared" si="45"/>
        <v/>
      </c>
      <c r="AN142" s="131" t="str">
        <f t="shared" si="45"/>
        <v/>
      </c>
    </row>
    <row r="143" spans="2:40">
      <c r="B143" s="79">
        <v>136</v>
      </c>
      <c r="C143" s="79"/>
      <c r="D143" s="145" t="str">
        <f t="shared" si="43"/>
        <v/>
      </c>
      <c r="E143" s="74"/>
      <c r="F143" s="145" t="str">
        <f t="shared" si="44"/>
        <v/>
      </c>
      <c r="G143" s="79"/>
      <c r="H143" s="145" t="str">
        <f t="shared" si="42"/>
        <v/>
      </c>
      <c r="I143" s="74"/>
      <c r="J143" s="75"/>
      <c r="K143" s="149"/>
      <c r="L143" s="149"/>
      <c r="M143" s="77"/>
      <c r="N143" s="74"/>
      <c r="O143" s="150"/>
      <c r="P143" s="131" t="str">
        <f t="shared" si="41"/>
        <v/>
      </c>
      <c r="Q143" s="131" t="str">
        <f t="shared" si="41"/>
        <v/>
      </c>
      <c r="R143" s="131" t="str">
        <f t="shared" si="41"/>
        <v/>
      </c>
      <c r="S143" s="131" t="str">
        <f t="shared" si="41"/>
        <v/>
      </c>
      <c r="T143" s="131" t="str">
        <f t="shared" si="41"/>
        <v/>
      </c>
      <c r="U143" s="131" t="str">
        <f t="shared" si="41"/>
        <v/>
      </c>
      <c r="V143" s="131" t="str">
        <f t="shared" si="41"/>
        <v/>
      </c>
      <c r="W143" s="131" t="str">
        <f t="shared" si="41"/>
        <v/>
      </c>
      <c r="X143" s="131" t="str">
        <f t="shared" si="41"/>
        <v/>
      </c>
      <c r="Y143" s="131" t="str">
        <f t="shared" si="41"/>
        <v/>
      </c>
      <c r="Z143" s="131" t="str">
        <f t="shared" si="41"/>
        <v/>
      </c>
      <c r="AA143" s="131" t="str">
        <f t="shared" si="41"/>
        <v/>
      </c>
      <c r="AB143" s="131" t="str">
        <f t="shared" si="41"/>
        <v/>
      </c>
      <c r="AC143" s="131" t="str">
        <f t="shared" si="41"/>
        <v/>
      </c>
      <c r="AD143" s="131" t="str">
        <f t="shared" si="41"/>
        <v/>
      </c>
      <c r="AE143" s="131" t="str">
        <f t="shared" ref="AE143:AL158" si="46">IFERROR(VLOOKUP(AE$7, $K143:$O143, 5, FALSE), "")</f>
        <v/>
      </c>
      <c r="AF143" s="131" t="str">
        <f t="shared" si="46"/>
        <v/>
      </c>
      <c r="AG143" s="131" t="str">
        <f t="shared" si="46"/>
        <v/>
      </c>
      <c r="AH143" s="131" t="str">
        <f t="shared" si="46"/>
        <v/>
      </c>
      <c r="AI143" s="131" t="str">
        <f t="shared" si="46"/>
        <v/>
      </c>
      <c r="AJ143" s="131" t="str">
        <f t="shared" si="46"/>
        <v/>
      </c>
      <c r="AK143" s="131" t="str">
        <f t="shared" si="46"/>
        <v/>
      </c>
      <c r="AL143" s="131" t="str">
        <f t="shared" si="46"/>
        <v/>
      </c>
      <c r="AM143" s="131" t="str">
        <f t="shared" si="45"/>
        <v/>
      </c>
      <c r="AN143" s="131" t="str">
        <f t="shared" si="45"/>
        <v/>
      </c>
    </row>
    <row r="144" spans="2:40">
      <c r="B144" s="79">
        <v>137</v>
      </c>
      <c r="C144" s="79"/>
      <c r="D144" s="145" t="str">
        <f t="shared" si="43"/>
        <v/>
      </c>
      <c r="E144" s="74"/>
      <c r="F144" s="145" t="str">
        <f t="shared" si="44"/>
        <v/>
      </c>
      <c r="G144" s="79"/>
      <c r="H144" s="145" t="str">
        <f t="shared" si="42"/>
        <v/>
      </c>
      <c r="I144" s="74"/>
      <c r="J144" s="75"/>
      <c r="K144" s="149"/>
      <c r="L144" s="149"/>
      <c r="M144" s="77"/>
      <c r="N144" s="74"/>
      <c r="O144" s="150"/>
      <c r="P144" s="131" t="str">
        <f t="shared" ref="P144:AE159" si="47">IFERROR(VLOOKUP(P$7, $K144:$O144, 5, FALSE), "")</f>
        <v/>
      </c>
      <c r="Q144" s="131" t="str">
        <f t="shared" si="47"/>
        <v/>
      </c>
      <c r="R144" s="131" t="str">
        <f t="shared" si="47"/>
        <v/>
      </c>
      <c r="S144" s="131" t="str">
        <f t="shared" si="47"/>
        <v/>
      </c>
      <c r="T144" s="131" t="str">
        <f t="shared" si="47"/>
        <v/>
      </c>
      <c r="U144" s="131" t="str">
        <f t="shared" si="47"/>
        <v/>
      </c>
      <c r="V144" s="131" t="str">
        <f t="shared" si="47"/>
        <v/>
      </c>
      <c r="W144" s="131" t="str">
        <f t="shared" si="47"/>
        <v/>
      </c>
      <c r="X144" s="131" t="str">
        <f t="shared" si="47"/>
        <v/>
      </c>
      <c r="Y144" s="131" t="str">
        <f t="shared" si="47"/>
        <v/>
      </c>
      <c r="Z144" s="131" t="str">
        <f t="shared" si="47"/>
        <v/>
      </c>
      <c r="AA144" s="131" t="str">
        <f t="shared" si="47"/>
        <v/>
      </c>
      <c r="AB144" s="131" t="str">
        <f t="shared" si="47"/>
        <v/>
      </c>
      <c r="AC144" s="131" t="str">
        <f t="shared" si="47"/>
        <v/>
      </c>
      <c r="AD144" s="131" t="str">
        <f t="shared" si="47"/>
        <v/>
      </c>
      <c r="AE144" s="131" t="str">
        <f t="shared" si="47"/>
        <v/>
      </c>
      <c r="AF144" s="131" t="str">
        <f t="shared" si="46"/>
        <v/>
      </c>
      <c r="AG144" s="131" t="str">
        <f t="shared" si="46"/>
        <v/>
      </c>
      <c r="AH144" s="131" t="str">
        <f t="shared" si="46"/>
        <v/>
      </c>
      <c r="AI144" s="131" t="str">
        <f t="shared" si="46"/>
        <v/>
      </c>
      <c r="AJ144" s="131" t="str">
        <f t="shared" si="46"/>
        <v/>
      </c>
      <c r="AK144" s="131" t="str">
        <f t="shared" si="46"/>
        <v/>
      </c>
      <c r="AL144" s="131" t="str">
        <f t="shared" si="46"/>
        <v/>
      </c>
      <c r="AM144" s="131" t="str">
        <f t="shared" si="45"/>
        <v/>
      </c>
      <c r="AN144" s="131" t="str">
        <f t="shared" si="45"/>
        <v/>
      </c>
    </row>
    <row r="145" spans="2:40">
      <c r="B145" s="79">
        <v>138</v>
      </c>
      <c r="C145" s="79"/>
      <c r="D145" s="145" t="str">
        <f t="shared" si="43"/>
        <v/>
      </c>
      <c r="E145" s="74"/>
      <c r="F145" s="145" t="str">
        <f t="shared" si="44"/>
        <v/>
      </c>
      <c r="G145" s="79"/>
      <c r="H145" s="145" t="str">
        <f t="shared" si="42"/>
        <v/>
      </c>
      <c r="I145" s="74"/>
      <c r="J145" s="75"/>
      <c r="K145" s="149"/>
      <c r="L145" s="149"/>
      <c r="M145" s="77"/>
      <c r="N145" s="74"/>
      <c r="O145" s="150"/>
      <c r="P145" s="131" t="str">
        <f t="shared" si="47"/>
        <v/>
      </c>
      <c r="Q145" s="131" t="str">
        <f t="shared" si="47"/>
        <v/>
      </c>
      <c r="R145" s="131" t="str">
        <f t="shared" si="47"/>
        <v/>
      </c>
      <c r="S145" s="131" t="str">
        <f t="shared" si="47"/>
        <v/>
      </c>
      <c r="T145" s="131" t="str">
        <f t="shared" si="47"/>
        <v/>
      </c>
      <c r="U145" s="131" t="str">
        <f t="shared" si="47"/>
        <v/>
      </c>
      <c r="V145" s="131" t="str">
        <f t="shared" si="47"/>
        <v/>
      </c>
      <c r="W145" s="131" t="str">
        <f t="shared" si="47"/>
        <v/>
      </c>
      <c r="X145" s="131" t="str">
        <f t="shared" si="47"/>
        <v/>
      </c>
      <c r="Y145" s="131" t="str">
        <f t="shared" si="47"/>
        <v/>
      </c>
      <c r="Z145" s="131" t="str">
        <f t="shared" si="47"/>
        <v/>
      </c>
      <c r="AA145" s="131" t="str">
        <f t="shared" si="47"/>
        <v/>
      </c>
      <c r="AB145" s="131" t="str">
        <f t="shared" si="47"/>
        <v/>
      </c>
      <c r="AC145" s="131" t="str">
        <f t="shared" si="47"/>
        <v/>
      </c>
      <c r="AD145" s="131" t="str">
        <f t="shared" si="47"/>
        <v/>
      </c>
      <c r="AE145" s="131" t="str">
        <f t="shared" si="47"/>
        <v/>
      </c>
      <c r="AF145" s="131" t="str">
        <f t="shared" si="46"/>
        <v/>
      </c>
      <c r="AG145" s="131" t="str">
        <f t="shared" si="46"/>
        <v/>
      </c>
      <c r="AH145" s="131" t="str">
        <f t="shared" si="46"/>
        <v/>
      </c>
      <c r="AI145" s="131" t="str">
        <f t="shared" si="46"/>
        <v/>
      </c>
      <c r="AJ145" s="131" t="str">
        <f t="shared" si="46"/>
        <v/>
      </c>
      <c r="AK145" s="131" t="str">
        <f t="shared" si="46"/>
        <v/>
      </c>
      <c r="AL145" s="131" t="str">
        <f t="shared" si="46"/>
        <v/>
      </c>
      <c r="AM145" s="131" t="str">
        <f t="shared" si="45"/>
        <v/>
      </c>
      <c r="AN145" s="131" t="str">
        <f t="shared" si="45"/>
        <v/>
      </c>
    </row>
    <row r="146" spans="2:40">
      <c r="B146" s="79">
        <v>139</v>
      </c>
      <c r="C146" s="79"/>
      <c r="D146" s="145" t="str">
        <f t="shared" si="43"/>
        <v/>
      </c>
      <c r="E146" s="74"/>
      <c r="F146" s="145" t="str">
        <f t="shared" si="44"/>
        <v/>
      </c>
      <c r="G146" s="79"/>
      <c r="H146" s="145" t="str">
        <f t="shared" si="42"/>
        <v/>
      </c>
      <c r="I146" s="74"/>
      <c r="J146" s="75"/>
      <c r="K146" s="149"/>
      <c r="L146" s="149"/>
      <c r="M146" s="77"/>
      <c r="N146" s="74"/>
      <c r="O146" s="150"/>
      <c r="P146" s="131" t="str">
        <f t="shared" si="47"/>
        <v/>
      </c>
      <c r="Q146" s="131" t="str">
        <f t="shared" si="47"/>
        <v/>
      </c>
      <c r="R146" s="131" t="str">
        <f t="shared" si="47"/>
        <v/>
      </c>
      <c r="S146" s="131" t="str">
        <f t="shared" si="47"/>
        <v/>
      </c>
      <c r="T146" s="131" t="str">
        <f t="shared" si="47"/>
        <v/>
      </c>
      <c r="U146" s="131" t="str">
        <f t="shared" si="47"/>
        <v/>
      </c>
      <c r="V146" s="131" t="str">
        <f t="shared" si="47"/>
        <v/>
      </c>
      <c r="W146" s="131" t="str">
        <f t="shared" si="47"/>
        <v/>
      </c>
      <c r="X146" s="131" t="str">
        <f t="shared" si="47"/>
        <v/>
      </c>
      <c r="Y146" s="131" t="str">
        <f t="shared" si="47"/>
        <v/>
      </c>
      <c r="Z146" s="131" t="str">
        <f t="shared" si="47"/>
        <v/>
      </c>
      <c r="AA146" s="131" t="str">
        <f t="shared" si="47"/>
        <v/>
      </c>
      <c r="AB146" s="131" t="str">
        <f t="shared" si="47"/>
        <v/>
      </c>
      <c r="AC146" s="131" t="str">
        <f t="shared" si="47"/>
        <v/>
      </c>
      <c r="AD146" s="131" t="str">
        <f t="shared" si="47"/>
        <v/>
      </c>
      <c r="AE146" s="131" t="str">
        <f t="shared" si="47"/>
        <v/>
      </c>
      <c r="AF146" s="131" t="str">
        <f t="shared" si="46"/>
        <v/>
      </c>
      <c r="AG146" s="131" t="str">
        <f t="shared" si="46"/>
        <v/>
      </c>
      <c r="AH146" s="131" t="str">
        <f t="shared" si="46"/>
        <v/>
      </c>
      <c r="AI146" s="131" t="str">
        <f t="shared" si="46"/>
        <v/>
      </c>
      <c r="AJ146" s="131" t="str">
        <f t="shared" si="46"/>
        <v/>
      </c>
      <c r="AK146" s="131" t="str">
        <f t="shared" si="46"/>
        <v/>
      </c>
      <c r="AL146" s="131" t="str">
        <f t="shared" si="46"/>
        <v/>
      </c>
      <c r="AM146" s="131" t="str">
        <f t="shared" si="45"/>
        <v/>
      </c>
      <c r="AN146" s="131" t="str">
        <f t="shared" si="45"/>
        <v/>
      </c>
    </row>
    <row r="147" spans="2:40">
      <c r="B147" s="79">
        <v>140</v>
      </c>
      <c r="C147" s="79"/>
      <c r="D147" s="145" t="str">
        <f t="shared" si="43"/>
        <v/>
      </c>
      <c r="E147" s="74"/>
      <c r="F147" s="145" t="str">
        <f t="shared" si="44"/>
        <v/>
      </c>
      <c r="G147" s="79"/>
      <c r="H147" s="145" t="str">
        <f t="shared" si="42"/>
        <v/>
      </c>
      <c r="I147" s="74"/>
      <c r="J147" s="75"/>
      <c r="K147" s="149"/>
      <c r="L147" s="149"/>
      <c r="M147" s="77"/>
      <c r="N147" s="74"/>
      <c r="O147" s="150"/>
      <c r="P147" s="131" t="str">
        <f t="shared" si="47"/>
        <v/>
      </c>
      <c r="Q147" s="131" t="str">
        <f t="shared" si="47"/>
        <v/>
      </c>
      <c r="R147" s="131" t="str">
        <f t="shared" si="47"/>
        <v/>
      </c>
      <c r="S147" s="131" t="str">
        <f t="shared" si="47"/>
        <v/>
      </c>
      <c r="T147" s="131" t="str">
        <f t="shared" si="47"/>
        <v/>
      </c>
      <c r="U147" s="131" t="str">
        <f t="shared" si="47"/>
        <v/>
      </c>
      <c r="V147" s="131" t="str">
        <f t="shared" si="47"/>
        <v/>
      </c>
      <c r="W147" s="131" t="str">
        <f t="shared" si="47"/>
        <v/>
      </c>
      <c r="X147" s="131" t="str">
        <f t="shared" si="47"/>
        <v/>
      </c>
      <c r="Y147" s="131" t="str">
        <f t="shared" si="47"/>
        <v/>
      </c>
      <c r="Z147" s="131" t="str">
        <f t="shared" si="47"/>
        <v/>
      </c>
      <c r="AA147" s="131" t="str">
        <f t="shared" si="47"/>
        <v/>
      </c>
      <c r="AB147" s="131" t="str">
        <f t="shared" si="47"/>
        <v/>
      </c>
      <c r="AC147" s="131" t="str">
        <f t="shared" si="47"/>
        <v/>
      </c>
      <c r="AD147" s="131" t="str">
        <f t="shared" si="47"/>
        <v/>
      </c>
      <c r="AE147" s="131" t="str">
        <f t="shared" si="47"/>
        <v/>
      </c>
      <c r="AF147" s="131" t="str">
        <f t="shared" si="46"/>
        <v/>
      </c>
      <c r="AG147" s="131" t="str">
        <f t="shared" si="46"/>
        <v/>
      </c>
      <c r="AH147" s="131" t="str">
        <f t="shared" si="46"/>
        <v/>
      </c>
      <c r="AI147" s="131" t="str">
        <f t="shared" si="46"/>
        <v/>
      </c>
      <c r="AJ147" s="131" t="str">
        <f t="shared" si="46"/>
        <v/>
      </c>
      <c r="AK147" s="131" t="str">
        <f t="shared" si="46"/>
        <v/>
      </c>
      <c r="AL147" s="131" t="str">
        <f t="shared" si="46"/>
        <v/>
      </c>
      <c r="AM147" s="131" t="str">
        <f t="shared" si="45"/>
        <v/>
      </c>
      <c r="AN147" s="131" t="str">
        <f t="shared" si="45"/>
        <v/>
      </c>
    </row>
    <row r="148" spans="2:40">
      <c r="B148" s="79">
        <v>141</v>
      </c>
      <c r="C148" s="79"/>
      <c r="D148" s="145" t="str">
        <f t="shared" si="43"/>
        <v/>
      </c>
      <c r="E148" s="74"/>
      <c r="F148" s="145" t="str">
        <f t="shared" si="44"/>
        <v/>
      </c>
      <c r="G148" s="79"/>
      <c r="H148" s="145" t="str">
        <f t="shared" si="42"/>
        <v/>
      </c>
      <c r="I148" s="74"/>
      <c r="J148" s="75"/>
      <c r="K148" s="149"/>
      <c r="L148" s="149"/>
      <c r="M148" s="77"/>
      <c r="N148" s="74"/>
      <c r="O148" s="150"/>
      <c r="P148" s="131" t="str">
        <f t="shared" si="47"/>
        <v/>
      </c>
      <c r="Q148" s="131" t="str">
        <f t="shared" si="47"/>
        <v/>
      </c>
      <c r="R148" s="131" t="str">
        <f t="shared" si="47"/>
        <v/>
      </c>
      <c r="S148" s="131" t="str">
        <f t="shared" si="47"/>
        <v/>
      </c>
      <c r="T148" s="131" t="str">
        <f t="shared" si="47"/>
        <v/>
      </c>
      <c r="U148" s="131" t="str">
        <f t="shared" si="47"/>
        <v/>
      </c>
      <c r="V148" s="131" t="str">
        <f t="shared" si="47"/>
        <v/>
      </c>
      <c r="W148" s="131" t="str">
        <f t="shared" si="47"/>
        <v/>
      </c>
      <c r="X148" s="131" t="str">
        <f t="shared" si="47"/>
        <v/>
      </c>
      <c r="Y148" s="131" t="str">
        <f t="shared" si="47"/>
        <v/>
      </c>
      <c r="Z148" s="131" t="str">
        <f t="shared" si="47"/>
        <v/>
      </c>
      <c r="AA148" s="131" t="str">
        <f t="shared" si="47"/>
        <v/>
      </c>
      <c r="AB148" s="131" t="str">
        <f t="shared" si="47"/>
        <v/>
      </c>
      <c r="AC148" s="131" t="str">
        <f t="shared" si="47"/>
        <v/>
      </c>
      <c r="AD148" s="131" t="str">
        <f t="shared" si="47"/>
        <v/>
      </c>
      <c r="AE148" s="131" t="str">
        <f t="shared" si="47"/>
        <v/>
      </c>
      <c r="AF148" s="131" t="str">
        <f t="shared" si="46"/>
        <v/>
      </c>
      <c r="AG148" s="131" t="str">
        <f t="shared" si="46"/>
        <v/>
      </c>
      <c r="AH148" s="131" t="str">
        <f t="shared" si="46"/>
        <v/>
      </c>
      <c r="AI148" s="131" t="str">
        <f t="shared" si="46"/>
        <v/>
      </c>
      <c r="AJ148" s="131" t="str">
        <f t="shared" si="46"/>
        <v/>
      </c>
      <c r="AK148" s="131" t="str">
        <f t="shared" si="46"/>
        <v/>
      </c>
      <c r="AL148" s="131" t="str">
        <f t="shared" si="46"/>
        <v/>
      </c>
      <c r="AM148" s="131" t="str">
        <f t="shared" si="45"/>
        <v/>
      </c>
      <c r="AN148" s="131" t="str">
        <f t="shared" si="45"/>
        <v/>
      </c>
    </row>
    <row r="149" spans="2:40">
      <c r="B149" s="79">
        <v>142</v>
      </c>
      <c r="C149" s="79"/>
      <c r="D149" s="145" t="str">
        <f t="shared" si="43"/>
        <v/>
      </c>
      <c r="E149" s="74"/>
      <c r="F149" s="145" t="str">
        <f t="shared" si="44"/>
        <v/>
      </c>
      <c r="G149" s="79"/>
      <c r="H149" s="145" t="str">
        <f t="shared" si="42"/>
        <v/>
      </c>
      <c r="I149" s="74"/>
      <c r="J149" s="75"/>
      <c r="K149" s="149"/>
      <c r="L149" s="149"/>
      <c r="M149" s="77"/>
      <c r="N149" s="74"/>
      <c r="O149" s="150"/>
      <c r="P149" s="131" t="str">
        <f t="shared" si="47"/>
        <v/>
      </c>
      <c r="Q149" s="131" t="str">
        <f t="shared" si="47"/>
        <v/>
      </c>
      <c r="R149" s="131" t="str">
        <f t="shared" si="47"/>
        <v/>
      </c>
      <c r="S149" s="131" t="str">
        <f t="shared" si="47"/>
        <v/>
      </c>
      <c r="T149" s="131" t="str">
        <f t="shared" si="47"/>
        <v/>
      </c>
      <c r="U149" s="131" t="str">
        <f t="shared" si="47"/>
        <v/>
      </c>
      <c r="V149" s="131" t="str">
        <f t="shared" si="47"/>
        <v/>
      </c>
      <c r="W149" s="131" t="str">
        <f t="shared" si="47"/>
        <v/>
      </c>
      <c r="X149" s="131" t="str">
        <f t="shared" si="47"/>
        <v/>
      </c>
      <c r="Y149" s="131" t="str">
        <f t="shared" si="47"/>
        <v/>
      </c>
      <c r="Z149" s="131" t="str">
        <f t="shared" si="47"/>
        <v/>
      </c>
      <c r="AA149" s="131" t="str">
        <f t="shared" si="47"/>
        <v/>
      </c>
      <c r="AB149" s="131" t="str">
        <f t="shared" si="47"/>
        <v/>
      </c>
      <c r="AC149" s="131" t="str">
        <f t="shared" si="47"/>
        <v/>
      </c>
      <c r="AD149" s="131" t="str">
        <f t="shared" si="47"/>
        <v/>
      </c>
      <c r="AE149" s="131" t="str">
        <f t="shared" si="47"/>
        <v/>
      </c>
      <c r="AF149" s="131" t="str">
        <f t="shared" si="46"/>
        <v/>
      </c>
      <c r="AG149" s="131" t="str">
        <f t="shared" si="46"/>
        <v/>
      </c>
      <c r="AH149" s="131" t="str">
        <f t="shared" si="46"/>
        <v/>
      </c>
      <c r="AI149" s="131" t="str">
        <f t="shared" si="46"/>
        <v/>
      </c>
      <c r="AJ149" s="131" t="str">
        <f t="shared" si="46"/>
        <v/>
      </c>
      <c r="AK149" s="131" t="str">
        <f t="shared" si="46"/>
        <v/>
      </c>
      <c r="AL149" s="131" t="str">
        <f t="shared" si="46"/>
        <v/>
      </c>
      <c r="AM149" s="131" t="str">
        <f t="shared" si="45"/>
        <v/>
      </c>
      <c r="AN149" s="131" t="str">
        <f t="shared" si="45"/>
        <v/>
      </c>
    </row>
    <row r="150" spans="2:40">
      <c r="B150" s="79">
        <v>143</v>
      </c>
      <c r="C150" s="79"/>
      <c r="D150" s="145" t="str">
        <f t="shared" si="43"/>
        <v/>
      </c>
      <c r="E150" s="74"/>
      <c r="F150" s="145" t="str">
        <f t="shared" si="44"/>
        <v/>
      </c>
      <c r="G150" s="79"/>
      <c r="H150" s="145" t="str">
        <f t="shared" si="42"/>
        <v/>
      </c>
      <c r="I150" s="74"/>
      <c r="J150" s="75"/>
      <c r="K150" s="149"/>
      <c r="L150" s="149"/>
      <c r="M150" s="77"/>
      <c r="N150" s="74"/>
      <c r="O150" s="150"/>
      <c r="P150" s="131" t="str">
        <f t="shared" si="47"/>
        <v/>
      </c>
      <c r="Q150" s="131" t="str">
        <f t="shared" si="47"/>
        <v/>
      </c>
      <c r="R150" s="131" t="str">
        <f t="shared" si="47"/>
        <v/>
      </c>
      <c r="S150" s="131" t="str">
        <f t="shared" si="47"/>
        <v/>
      </c>
      <c r="T150" s="131" t="str">
        <f t="shared" si="47"/>
        <v/>
      </c>
      <c r="U150" s="131" t="str">
        <f t="shared" si="47"/>
        <v/>
      </c>
      <c r="V150" s="131" t="str">
        <f t="shared" si="47"/>
        <v/>
      </c>
      <c r="W150" s="131" t="str">
        <f t="shared" si="47"/>
        <v/>
      </c>
      <c r="X150" s="131" t="str">
        <f t="shared" si="47"/>
        <v/>
      </c>
      <c r="Y150" s="131" t="str">
        <f t="shared" si="47"/>
        <v/>
      </c>
      <c r="Z150" s="131" t="str">
        <f t="shared" si="47"/>
        <v/>
      </c>
      <c r="AA150" s="131" t="str">
        <f t="shared" si="47"/>
        <v/>
      </c>
      <c r="AB150" s="131" t="str">
        <f t="shared" si="47"/>
        <v/>
      </c>
      <c r="AC150" s="131" t="str">
        <f t="shared" si="47"/>
        <v/>
      </c>
      <c r="AD150" s="131" t="str">
        <f t="shared" si="47"/>
        <v/>
      </c>
      <c r="AE150" s="131" t="str">
        <f t="shared" si="47"/>
        <v/>
      </c>
      <c r="AF150" s="131" t="str">
        <f t="shared" si="46"/>
        <v/>
      </c>
      <c r="AG150" s="131" t="str">
        <f t="shared" si="46"/>
        <v/>
      </c>
      <c r="AH150" s="131" t="str">
        <f t="shared" si="46"/>
        <v/>
      </c>
      <c r="AI150" s="131" t="str">
        <f t="shared" si="46"/>
        <v/>
      </c>
      <c r="AJ150" s="131" t="str">
        <f t="shared" si="46"/>
        <v/>
      </c>
      <c r="AK150" s="131" t="str">
        <f t="shared" si="46"/>
        <v/>
      </c>
      <c r="AL150" s="131" t="str">
        <f t="shared" si="46"/>
        <v/>
      </c>
      <c r="AM150" s="131" t="str">
        <f t="shared" si="45"/>
        <v/>
      </c>
      <c r="AN150" s="131" t="str">
        <f t="shared" si="45"/>
        <v/>
      </c>
    </row>
    <row r="151" spans="2:40">
      <c r="B151" s="79">
        <v>144</v>
      </c>
      <c r="C151" s="79"/>
      <c r="D151" s="145" t="str">
        <f t="shared" si="43"/>
        <v/>
      </c>
      <c r="E151" s="74"/>
      <c r="F151" s="145" t="str">
        <f t="shared" si="44"/>
        <v/>
      </c>
      <c r="G151" s="79"/>
      <c r="H151" s="145" t="str">
        <f t="shared" si="42"/>
        <v/>
      </c>
      <c r="I151" s="74"/>
      <c r="J151" s="75"/>
      <c r="K151" s="149"/>
      <c r="L151" s="149"/>
      <c r="M151" s="77"/>
      <c r="N151" s="74"/>
      <c r="O151" s="150"/>
      <c r="P151" s="131" t="str">
        <f t="shared" si="47"/>
        <v/>
      </c>
      <c r="Q151" s="131" t="str">
        <f t="shared" si="47"/>
        <v/>
      </c>
      <c r="R151" s="131" t="str">
        <f t="shared" si="47"/>
        <v/>
      </c>
      <c r="S151" s="131" t="str">
        <f t="shared" si="47"/>
        <v/>
      </c>
      <c r="T151" s="131" t="str">
        <f t="shared" si="47"/>
        <v/>
      </c>
      <c r="U151" s="131" t="str">
        <f t="shared" si="47"/>
        <v/>
      </c>
      <c r="V151" s="131" t="str">
        <f t="shared" si="47"/>
        <v/>
      </c>
      <c r="W151" s="131" t="str">
        <f t="shared" si="47"/>
        <v/>
      </c>
      <c r="X151" s="131" t="str">
        <f t="shared" si="47"/>
        <v/>
      </c>
      <c r="Y151" s="131" t="str">
        <f t="shared" si="47"/>
        <v/>
      </c>
      <c r="Z151" s="131" t="str">
        <f t="shared" si="47"/>
        <v/>
      </c>
      <c r="AA151" s="131" t="str">
        <f t="shared" si="47"/>
        <v/>
      </c>
      <c r="AB151" s="131" t="str">
        <f t="shared" si="47"/>
        <v/>
      </c>
      <c r="AC151" s="131" t="str">
        <f t="shared" si="47"/>
        <v/>
      </c>
      <c r="AD151" s="131" t="str">
        <f t="shared" si="47"/>
        <v/>
      </c>
      <c r="AE151" s="131" t="str">
        <f t="shared" si="47"/>
        <v/>
      </c>
      <c r="AF151" s="131" t="str">
        <f t="shared" si="46"/>
        <v/>
      </c>
      <c r="AG151" s="131" t="str">
        <f t="shared" si="46"/>
        <v/>
      </c>
      <c r="AH151" s="131" t="str">
        <f t="shared" si="46"/>
        <v/>
      </c>
      <c r="AI151" s="131" t="str">
        <f t="shared" si="46"/>
        <v/>
      </c>
      <c r="AJ151" s="131" t="str">
        <f t="shared" si="46"/>
        <v/>
      </c>
      <c r="AK151" s="131" t="str">
        <f t="shared" si="46"/>
        <v/>
      </c>
      <c r="AL151" s="131" t="str">
        <f t="shared" si="46"/>
        <v/>
      </c>
      <c r="AM151" s="131" t="str">
        <f t="shared" si="45"/>
        <v/>
      </c>
      <c r="AN151" s="131" t="str">
        <f t="shared" si="45"/>
        <v/>
      </c>
    </row>
    <row r="152" spans="2:40">
      <c r="B152" s="79">
        <v>145</v>
      </c>
      <c r="C152" s="79"/>
      <c r="D152" s="145" t="str">
        <f t="shared" si="43"/>
        <v/>
      </c>
      <c r="E152" s="74"/>
      <c r="F152" s="145" t="str">
        <f t="shared" si="44"/>
        <v/>
      </c>
      <c r="G152" s="79"/>
      <c r="H152" s="145" t="str">
        <f t="shared" si="42"/>
        <v/>
      </c>
      <c r="I152" s="74"/>
      <c r="J152" s="75"/>
      <c r="K152" s="149"/>
      <c r="L152" s="149"/>
      <c r="M152" s="77"/>
      <c r="N152" s="74"/>
      <c r="O152" s="150"/>
      <c r="P152" s="131" t="str">
        <f t="shared" si="47"/>
        <v/>
      </c>
      <c r="Q152" s="131" t="str">
        <f t="shared" si="47"/>
        <v/>
      </c>
      <c r="R152" s="131" t="str">
        <f t="shared" si="47"/>
        <v/>
      </c>
      <c r="S152" s="131" t="str">
        <f t="shared" si="47"/>
        <v/>
      </c>
      <c r="T152" s="131" t="str">
        <f t="shared" si="47"/>
        <v/>
      </c>
      <c r="U152" s="131" t="str">
        <f t="shared" si="47"/>
        <v/>
      </c>
      <c r="V152" s="131" t="str">
        <f t="shared" si="47"/>
        <v/>
      </c>
      <c r="W152" s="131" t="str">
        <f t="shared" si="47"/>
        <v/>
      </c>
      <c r="X152" s="131" t="str">
        <f t="shared" si="47"/>
        <v/>
      </c>
      <c r="Y152" s="131" t="str">
        <f t="shared" si="47"/>
        <v/>
      </c>
      <c r="Z152" s="131" t="str">
        <f t="shared" si="47"/>
        <v/>
      </c>
      <c r="AA152" s="131" t="str">
        <f t="shared" si="47"/>
        <v/>
      </c>
      <c r="AB152" s="131" t="str">
        <f t="shared" si="47"/>
        <v/>
      </c>
      <c r="AC152" s="131" t="str">
        <f t="shared" si="47"/>
        <v/>
      </c>
      <c r="AD152" s="131" t="str">
        <f t="shared" si="47"/>
        <v/>
      </c>
      <c r="AE152" s="131" t="str">
        <f t="shared" si="47"/>
        <v/>
      </c>
      <c r="AF152" s="131" t="str">
        <f t="shared" si="46"/>
        <v/>
      </c>
      <c r="AG152" s="131" t="str">
        <f t="shared" si="46"/>
        <v/>
      </c>
      <c r="AH152" s="131" t="str">
        <f t="shared" si="46"/>
        <v/>
      </c>
      <c r="AI152" s="131" t="str">
        <f t="shared" si="46"/>
        <v/>
      </c>
      <c r="AJ152" s="131" t="str">
        <f t="shared" si="46"/>
        <v/>
      </c>
      <c r="AK152" s="131" t="str">
        <f t="shared" si="46"/>
        <v/>
      </c>
      <c r="AL152" s="131" t="str">
        <f t="shared" si="46"/>
        <v/>
      </c>
      <c r="AM152" s="131" t="str">
        <f t="shared" si="45"/>
        <v/>
      </c>
      <c r="AN152" s="131" t="str">
        <f t="shared" si="45"/>
        <v/>
      </c>
    </row>
    <row r="153" spans="2:40">
      <c r="B153" s="79">
        <v>146</v>
      </c>
      <c r="C153" s="79"/>
      <c r="D153" s="145" t="str">
        <f t="shared" si="43"/>
        <v/>
      </c>
      <c r="E153" s="74"/>
      <c r="F153" s="145" t="str">
        <f t="shared" si="44"/>
        <v/>
      </c>
      <c r="G153" s="79"/>
      <c r="H153" s="145" t="str">
        <f t="shared" si="42"/>
        <v/>
      </c>
      <c r="I153" s="74"/>
      <c r="J153" s="75"/>
      <c r="K153" s="149"/>
      <c r="L153" s="149"/>
      <c r="M153" s="77"/>
      <c r="N153" s="74"/>
      <c r="O153" s="150"/>
      <c r="P153" s="131" t="str">
        <f t="shared" si="47"/>
        <v/>
      </c>
      <c r="Q153" s="131" t="str">
        <f t="shared" si="47"/>
        <v/>
      </c>
      <c r="R153" s="131" t="str">
        <f t="shared" si="47"/>
        <v/>
      </c>
      <c r="S153" s="131" t="str">
        <f t="shared" si="47"/>
        <v/>
      </c>
      <c r="T153" s="131" t="str">
        <f t="shared" si="47"/>
        <v/>
      </c>
      <c r="U153" s="131" t="str">
        <f t="shared" si="47"/>
        <v/>
      </c>
      <c r="V153" s="131" t="str">
        <f t="shared" si="47"/>
        <v/>
      </c>
      <c r="W153" s="131" t="str">
        <f t="shared" si="47"/>
        <v/>
      </c>
      <c r="X153" s="131" t="str">
        <f t="shared" si="47"/>
        <v/>
      </c>
      <c r="Y153" s="131" t="str">
        <f t="shared" si="47"/>
        <v/>
      </c>
      <c r="Z153" s="131" t="str">
        <f t="shared" si="47"/>
        <v/>
      </c>
      <c r="AA153" s="131" t="str">
        <f t="shared" si="47"/>
        <v/>
      </c>
      <c r="AB153" s="131" t="str">
        <f t="shared" si="47"/>
        <v/>
      </c>
      <c r="AC153" s="131" t="str">
        <f t="shared" si="47"/>
        <v/>
      </c>
      <c r="AD153" s="131" t="str">
        <f t="shared" si="47"/>
        <v/>
      </c>
      <c r="AE153" s="131" t="str">
        <f t="shared" si="47"/>
        <v/>
      </c>
      <c r="AF153" s="131" t="str">
        <f t="shared" si="46"/>
        <v/>
      </c>
      <c r="AG153" s="131" t="str">
        <f t="shared" si="46"/>
        <v/>
      </c>
      <c r="AH153" s="131" t="str">
        <f t="shared" si="46"/>
        <v/>
      </c>
      <c r="AI153" s="131" t="str">
        <f t="shared" si="46"/>
        <v/>
      </c>
      <c r="AJ153" s="131" t="str">
        <f t="shared" si="46"/>
        <v/>
      </c>
      <c r="AK153" s="131" t="str">
        <f t="shared" si="46"/>
        <v/>
      </c>
      <c r="AL153" s="131" t="str">
        <f t="shared" si="46"/>
        <v/>
      </c>
      <c r="AM153" s="131" t="str">
        <f t="shared" si="45"/>
        <v/>
      </c>
      <c r="AN153" s="131" t="str">
        <f t="shared" si="45"/>
        <v/>
      </c>
    </row>
    <row r="154" spans="2:40">
      <c r="B154" s="79">
        <v>147</v>
      </c>
      <c r="C154" s="79"/>
      <c r="D154" s="145" t="str">
        <f t="shared" si="43"/>
        <v/>
      </c>
      <c r="E154" s="74"/>
      <c r="F154" s="145" t="str">
        <f t="shared" si="44"/>
        <v/>
      </c>
      <c r="G154" s="79"/>
      <c r="H154" s="145" t="str">
        <f t="shared" si="42"/>
        <v/>
      </c>
      <c r="I154" s="74"/>
      <c r="J154" s="75"/>
      <c r="K154" s="149"/>
      <c r="L154" s="149"/>
      <c r="M154" s="77"/>
      <c r="N154" s="74"/>
      <c r="O154" s="150"/>
      <c r="P154" s="131" t="str">
        <f t="shared" si="47"/>
        <v/>
      </c>
      <c r="Q154" s="131" t="str">
        <f t="shared" si="47"/>
        <v/>
      </c>
      <c r="R154" s="131" t="str">
        <f t="shared" si="47"/>
        <v/>
      </c>
      <c r="S154" s="131" t="str">
        <f t="shared" si="47"/>
        <v/>
      </c>
      <c r="T154" s="131" t="str">
        <f t="shared" si="47"/>
        <v/>
      </c>
      <c r="U154" s="131" t="str">
        <f t="shared" si="47"/>
        <v/>
      </c>
      <c r="V154" s="131" t="str">
        <f t="shared" si="47"/>
        <v/>
      </c>
      <c r="W154" s="131" t="str">
        <f t="shared" si="47"/>
        <v/>
      </c>
      <c r="X154" s="131" t="str">
        <f t="shared" si="47"/>
        <v/>
      </c>
      <c r="Y154" s="131" t="str">
        <f t="shared" si="47"/>
        <v/>
      </c>
      <c r="Z154" s="131" t="str">
        <f t="shared" si="47"/>
        <v/>
      </c>
      <c r="AA154" s="131" t="str">
        <f t="shared" si="47"/>
        <v/>
      </c>
      <c r="AB154" s="131" t="str">
        <f t="shared" si="47"/>
        <v/>
      </c>
      <c r="AC154" s="131" t="str">
        <f t="shared" si="47"/>
        <v/>
      </c>
      <c r="AD154" s="131" t="str">
        <f t="shared" si="47"/>
        <v/>
      </c>
      <c r="AE154" s="131" t="str">
        <f t="shared" si="47"/>
        <v/>
      </c>
      <c r="AF154" s="131" t="str">
        <f t="shared" si="46"/>
        <v/>
      </c>
      <c r="AG154" s="131" t="str">
        <f t="shared" si="46"/>
        <v/>
      </c>
      <c r="AH154" s="131" t="str">
        <f t="shared" si="46"/>
        <v/>
      </c>
      <c r="AI154" s="131" t="str">
        <f t="shared" si="46"/>
        <v/>
      </c>
      <c r="AJ154" s="131" t="str">
        <f t="shared" si="46"/>
        <v/>
      </c>
      <c r="AK154" s="131" t="str">
        <f t="shared" si="46"/>
        <v/>
      </c>
      <c r="AL154" s="131" t="str">
        <f t="shared" si="46"/>
        <v/>
      </c>
      <c r="AM154" s="131" t="str">
        <f t="shared" si="45"/>
        <v/>
      </c>
      <c r="AN154" s="131" t="str">
        <f t="shared" si="45"/>
        <v/>
      </c>
    </row>
    <row r="155" spans="2:40">
      <c r="B155" s="79">
        <v>148</v>
      </c>
      <c r="C155" s="79"/>
      <c r="D155" s="145" t="str">
        <f t="shared" si="43"/>
        <v/>
      </c>
      <c r="E155" s="74"/>
      <c r="F155" s="145" t="str">
        <f t="shared" si="44"/>
        <v/>
      </c>
      <c r="G155" s="79"/>
      <c r="H155" s="145" t="str">
        <f t="shared" si="42"/>
        <v/>
      </c>
      <c r="I155" s="74"/>
      <c r="J155" s="75"/>
      <c r="K155" s="149"/>
      <c r="L155" s="149"/>
      <c r="M155" s="77"/>
      <c r="N155" s="74"/>
      <c r="O155" s="150"/>
      <c r="P155" s="131" t="str">
        <f t="shared" si="47"/>
        <v/>
      </c>
      <c r="Q155" s="131" t="str">
        <f t="shared" si="47"/>
        <v/>
      </c>
      <c r="R155" s="131" t="str">
        <f t="shared" si="47"/>
        <v/>
      </c>
      <c r="S155" s="131" t="str">
        <f t="shared" si="47"/>
        <v/>
      </c>
      <c r="T155" s="131" t="str">
        <f t="shared" si="47"/>
        <v/>
      </c>
      <c r="U155" s="131" t="str">
        <f t="shared" si="47"/>
        <v/>
      </c>
      <c r="V155" s="131" t="str">
        <f t="shared" si="47"/>
        <v/>
      </c>
      <c r="W155" s="131" t="str">
        <f t="shared" si="47"/>
        <v/>
      </c>
      <c r="X155" s="131" t="str">
        <f t="shared" si="47"/>
        <v/>
      </c>
      <c r="Y155" s="131" t="str">
        <f t="shared" si="47"/>
        <v/>
      </c>
      <c r="Z155" s="131" t="str">
        <f t="shared" si="47"/>
        <v/>
      </c>
      <c r="AA155" s="131" t="str">
        <f t="shared" si="47"/>
        <v/>
      </c>
      <c r="AB155" s="131" t="str">
        <f t="shared" si="47"/>
        <v/>
      </c>
      <c r="AC155" s="131" t="str">
        <f t="shared" si="47"/>
        <v/>
      </c>
      <c r="AD155" s="131" t="str">
        <f t="shared" si="47"/>
        <v/>
      </c>
      <c r="AE155" s="131" t="str">
        <f t="shared" si="47"/>
        <v/>
      </c>
      <c r="AF155" s="131" t="str">
        <f t="shared" si="46"/>
        <v/>
      </c>
      <c r="AG155" s="131" t="str">
        <f t="shared" si="46"/>
        <v/>
      </c>
      <c r="AH155" s="131" t="str">
        <f t="shared" si="46"/>
        <v/>
      </c>
      <c r="AI155" s="131" t="str">
        <f t="shared" si="46"/>
        <v/>
      </c>
      <c r="AJ155" s="131" t="str">
        <f t="shared" si="46"/>
        <v/>
      </c>
      <c r="AK155" s="131" t="str">
        <f t="shared" si="46"/>
        <v/>
      </c>
      <c r="AL155" s="131" t="str">
        <f t="shared" si="46"/>
        <v/>
      </c>
      <c r="AM155" s="131" t="str">
        <f t="shared" si="45"/>
        <v/>
      </c>
      <c r="AN155" s="131" t="str">
        <f t="shared" si="45"/>
        <v/>
      </c>
    </row>
    <row r="156" spans="2:40">
      <c r="B156" s="79">
        <v>149</v>
      </c>
      <c r="C156" s="79"/>
      <c r="D156" s="145" t="str">
        <f t="shared" si="43"/>
        <v/>
      </c>
      <c r="E156" s="74"/>
      <c r="F156" s="145" t="str">
        <f t="shared" si="44"/>
        <v/>
      </c>
      <c r="G156" s="79"/>
      <c r="H156" s="145" t="str">
        <f t="shared" si="42"/>
        <v/>
      </c>
      <c r="I156" s="74"/>
      <c r="J156" s="75"/>
      <c r="K156" s="149"/>
      <c r="L156" s="149"/>
      <c r="M156" s="77"/>
      <c r="N156" s="74"/>
      <c r="O156" s="150"/>
      <c r="P156" s="131" t="str">
        <f t="shared" si="47"/>
        <v/>
      </c>
      <c r="Q156" s="131" t="str">
        <f t="shared" si="47"/>
        <v/>
      </c>
      <c r="R156" s="131" t="str">
        <f t="shared" si="47"/>
        <v/>
      </c>
      <c r="S156" s="131" t="str">
        <f t="shared" si="47"/>
        <v/>
      </c>
      <c r="T156" s="131" t="str">
        <f t="shared" si="47"/>
        <v/>
      </c>
      <c r="U156" s="131" t="str">
        <f t="shared" si="47"/>
        <v/>
      </c>
      <c r="V156" s="131" t="str">
        <f t="shared" si="47"/>
        <v/>
      </c>
      <c r="W156" s="131" t="str">
        <f t="shared" si="47"/>
        <v/>
      </c>
      <c r="X156" s="131" t="str">
        <f t="shared" si="47"/>
        <v/>
      </c>
      <c r="Y156" s="131" t="str">
        <f t="shared" si="47"/>
        <v/>
      </c>
      <c r="Z156" s="131" t="str">
        <f t="shared" si="47"/>
        <v/>
      </c>
      <c r="AA156" s="131" t="str">
        <f t="shared" si="47"/>
        <v/>
      </c>
      <c r="AB156" s="131" t="str">
        <f t="shared" si="47"/>
        <v/>
      </c>
      <c r="AC156" s="131" t="str">
        <f t="shared" si="47"/>
        <v/>
      </c>
      <c r="AD156" s="131" t="str">
        <f t="shared" si="47"/>
        <v/>
      </c>
      <c r="AE156" s="131" t="str">
        <f t="shared" si="47"/>
        <v/>
      </c>
      <c r="AF156" s="131" t="str">
        <f t="shared" si="46"/>
        <v/>
      </c>
      <c r="AG156" s="131" t="str">
        <f t="shared" si="46"/>
        <v/>
      </c>
      <c r="AH156" s="131" t="str">
        <f t="shared" si="46"/>
        <v/>
      </c>
      <c r="AI156" s="131" t="str">
        <f t="shared" si="46"/>
        <v/>
      </c>
      <c r="AJ156" s="131" t="str">
        <f t="shared" si="46"/>
        <v/>
      </c>
      <c r="AK156" s="131" t="str">
        <f t="shared" si="46"/>
        <v/>
      </c>
      <c r="AL156" s="131" t="str">
        <f t="shared" si="46"/>
        <v/>
      </c>
      <c r="AM156" s="131" t="str">
        <f t="shared" si="45"/>
        <v/>
      </c>
      <c r="AN156" s="131" t="str">
        <f t="shared" si="45"/>
        <v/>
      </c>
    </row>
    <row r="157" spans="2:40">
      <c r="B157" s="79">
        <v>150</v>
      </c>
      <c r="C157" s="79"/>
      <c r="D157" s="145" t="str">
        <f t="shared" si="43"/>
        <v/>
      </c>
      <c r="E157" s="74"/>
      <c r="F157" s="145" t="str">
        <f t="shared" si="44"/>
        <v/>
      </c>
      <c r="G157" s="79"/>
      <c r="H157" s="145" t="str">
        <f t="shared" si="42"/>
        <v/>
      </c>
      <c r="I157" s="74"/>
      <c r="J157" s="75"/>
      <c r="K157" s="149"/>
      <c r="L157" s="149"/>
      <c r="M157" s="77"/>
      <c r="N157" s="74"/>
      <c r="O157" s="150"/>
      <c r="P157" s="131" t="str">
        <f t="shared" si="47"/>
        <v/>
      </c>
      <c r="Q157" s="131" t="str">
        <f t="shared" si="47"/>
        <v/>
      </c>
      <c r="R157" s="131" t="str">
        <f t="shared" si="47"/>
        <v/>
      </c>
      <c r="S157" s="131" t="str">
        <f t="shared" si="47"/>
        <v/>
      </c>
      <c r="T157" s="131" t="str">
        <f t="shared" si="47"/>
        <v/>
      </c>
      <c r="U157" s="131" t="str">
        <f t="shared" si="47"/>
        <v/>
      </c>
      <c r="V157" s="131" t="str">
        <f t="shared" si="47"/>
        <v/>
      </c>
      <c r="W157" s="131" t="str">
        <f t="shared" si="47"/>
        <v/>
      </c>
      <c r="X157" s="131" t="str">
        <f t="shared" si="47"/>
        <v/>
      </c>
      <c r="Y157" s="131" t="str">
        <f t="shared" si="47"/>
        <v/>
      </c>
      <c r="Z157" s="131" t="str">
        <f t="shared" si="47"/>
        <v/>
      </c>
      <c r="AA157" s="131" t="str">
        <f t="shared" si="47"/>
        <v/>
      </c>
      <c r="AB157" s="131" t="str">
        <f t="shared" si="47"/>
        <v/>
      </c>
      <c r="AC157" s="131" t="str">
        <f t="shared" si="47"/>
        <v/>
      </c>
      <c r="AD157" s="131" t="str">
        <f t="shared" si="47"/>
        <v/>
      </c>
      <c r="AE157" s="131" t="str">
        <f t="shared" si="47"/>
        <v/>
      </c>
      <c r="AF157" s="131" t="str">
        <f t="shared" si="46"/>
        <v/>
      </c>
      <c r="AG157" s="131" t="str">
        <f t="shared" si="46"/>
        <v/>
      </c>
      <c r="AH157" s="131" t="str">
        <f t="shared" si="46"/>
        <v/>
      </c>
      <c r="AI157" s="131" t="str">
        <f t="shared" si="46"/>
        <v/>
      </c>
      <c r="AJ157" s="131" t="str">
        <f t="shared" si="46"/>
        <v/>
      </c>
      <c r="AK157" s="131" t="str">
        <f t="shared" si="46"/>
        <v/>
      </c>
      <c r="AL157" s="131" t="str">
        <f t="shared" si="46"/>
        <v/>
      </c>
      <c r="AM157" s="131" t="str">
        <f t="shared" si="45"/>
        <v/>
      </c>
      <c r="AN157" s="131" t="str">
        <f t="shared" si="45"/>
        <v/>
      </c>
    </row>
    <row r="158" spans="2:40">
      <c r="B158" s="79">
        <v>151</v>
      </c>
      <c r="C158" s="79"/>
      <c r="D158" s="145" t="str">
        <f t="shared" si="43"/>
        <v/>
      </c>
      <c r="E158" s="74"/>
      <c r="F158" s="145" t="str">
        <f t="shared" si="44"/>
        <v/>
      </c>
      <c r="G158" s="79"/>
      <c r="H158" s="145" t="str">
        <f t="shared" si="42"/>
        <v/>
      </c>
      <c r="I158" s="74"/>
      <c r="J158" s="75"/>
      <c r="K158" s="149"/>
      <c r="L158" s="149"/>
      <c r="M158" s="77"/>
      <c r="N158" s="74"/>
      <c r="O158" s="150"/>
      <c r="P158" s="131" t="str">
        <f t="shared" si="47"/>
        <v/>
      </c>
      <c r="Q158" s="131" t="str">
        <f t="shared" si="47"/>
        <v/>
      </c>
      <c r="R158" s="131" t="str">
        <f t="shared" si="47"/>
        <v/>
      </c>
      <c r="S158" s="131" t="str">
        <f t="shared" si="47"/>
        <v/>
      </c>
      <c r="T158" s="131" t="str">
        <f t="shared" si="47"/>
        <v/>
      </c>
      <c r="U158" s="131" t="str">
        <f t="shared" si="47"/>
        <v/>
      </c>
      <c r="V158" s="131" t="str">
        <f t="shared" si="47"/>
        <v/>
      </c>
      <c r="W158" s="131" t="str">
        <f t="shared" si="47"/>
        <v/>
      </c>
      <c r="X158" s="131" t="str">
        <f t="shared" si="47"/>
        <v/>
      </c>
      <c r="Y158" s="131" t="str">
        <f t="shared" si="47"/>
        <v/>
      </c>
      <c r="Z158" s="131" t="str">
        <f t="shared" si="47"/>
        <v/>
      </c>
      <c r="AA158" s="131" t="str">
        <f t="shared" si="47"/>
        <v/>
      </c>
      <c r="AB158" s="131" t="str">
        <f t="shared" si="47"/>
        <v/>
      </c>
      <c r="AC158" s="131" t="str">
        <f t="shared" si="47"/>
        <v/>
      </c>
      <c r="AD158" s="131" t="str">
        <f t="shared" si="47"/>
        <v/>
      </c>
      <c r="AE158" s="131" t="str">
        <f t="shared" si="47"/>
        <v/>
      </c>
      <c r="AF158" s="131" t="str">
        <f t="shared" si="46"/>
        <v/>
      </c>
      <c r="AG158" s="131" t="str">
        <f t="shared" si="46"/>
        <v/>
      </c>
      <c r="AH158" s="131" t="str">
        <f t="shared" si="46"/>
        <v/>
      </c>
      <c r="AI158" s="131" t="str">
        <f t="shared" si="46"/>
        <v/>
      </c>
      <c r="AJ158" s="131" t="str">
        <f t="shared" si="46"/>
        <v/>
      </c>
      <c r="AK158" s="131" t="str">
        <f t="shared" si="46"/>
        <v/>
      </c>
      <c r="AL158" s="131" t="str">
        <f t="shared" si="46"/>
        <v/>
      </c>
      <c r="AM158" s="131" t="str">
        <f t="shared" ref="AM158:AN167" si="48">IFERROR(VLOOKUP(AM$7, $K158:$O158, 5, FALSE), "")</f>
        <v/>
      </c>
      <c r="AN158" s="131" t="str">
        <f t="shared" si="48"/>
        <v/>
      </c>
    </row>
    <row r="159" spans="2:40">
      <c r="B159" s="79">
        <v>152</v>
      </c>
      <c r="C159" s="79"/>
      <c r="D159" s="145" t="str">
        <f t="shared" si="43"/>
        <v/>
      </c>
      <c r="E159" s="74"/>
      <c r="F159" s="145" t="str">
        <f t="shared" si="44"/>
        <v/>
      </c>
      <c r="G159" s="79"/>
      <c r="H159" s="145" t="str">
        <f t="shared" si="42"/>
        <v/>
      </c>
      <c r="I159" s="74"/>
      <c r="J159" s="75"/>
      <c r="K159" s="149"/>
      <c r="L159" s="149"/>
      <c r="M159" s="77"/>
      <c r="N159" s="74"/>
      <c r="O159" s="150"/>
      <c r="P159" s="131" t="str">
        <f t="shared" si="47"/>
        <v/>
      </c>
      <c r="Q159" s="131" t="str">
        <f t="shared" si="47"/>
        <v/>
      </c>
      <c r="R159" s="131" t="str">
        <f t="shared" si="47"/>
        <v/>
      </c>
      <c r="S159" s="131" t="str">
        <f t="shared" si="47"/>
        <v/>
      </c>
      <c r="T159" s="131" t="str">
        <f t="shared" si="47"/>
        <v/>
      </c>
      <c r="U159" s="131" t="str">
        <f t="shared" si="47"/>
        <v/>
      </c>
      <c r="V159" s="131" t="str">
        <f t="shared" si="47"/>
        <v/>
      </c>
      <c r="W159" s="131" t="str">
        <f t="shared" si="47"/>
        <v/>
      </c>
      <c r="X159" s="131" t="str">
        <f t="shared" si="47"/>
        <v/>
      </c>
      <c r="Y159" s="131" t="str">
        <f t="shared" si="47"/>
        <v/>
      </c>
      <c r="Z159" s="131" t="str">
        <f t="shared" si="47"/>
        <v/>
      </c>
      <c r="AA159" s="131" t="str">
        <f t="shared" si="47"/>
        <v/>
      </c>
      <c r="AB159" s="131" t="str">
        <f t="shared" si="47"/>
        <v/>
      </c>
      <c r="AC159" s="131" t="str">
        <f t="shared" si="47"/>
        <v/>
      </c>
      <c r="AD159" s="131" t="str">
        <f t="shared" si="47"/>
        <v/>
      </c>
      <c r="AE159" s="131" t="str">
        <f t="shared" ref="AE159:AL167" si="49">IFERROR(VLOOKUP(AE$7, $K159:$O159, 5, FALSE), "")</f>
        <v/>
      </c>
      <c r="AF159" s="131" t="str">
        <f t="shared" si="49"/>
        <v/>
      </c>
      <c r="AG159" s="131" t="str">
        <f t="shared" si="49"/>
        <v/>
      </c>
      <c r="AH159" s="131" t="str">
        <f t="shared" si="49"/>
        <v/>
      </c>
      <c r="AI159" s="131" t="str">
        <f t="shared" si="49"/>
        <v/>
      </c>
      <c r="AJ159" s="131" t="str">
        <f t="shared" si="49"/>
        <v/>
      </c>
      <c r="AK159" s="131" t="str">
        <f t="shared" si="49"/>
        <v/>
      </c>
      <c r="AL159" s="131" t="str">
        <f t="shared" si="49"/>
        <v/>
      </c>
      <c r="AM159" s="131" t="str">
        <f t="shared" si="48"/>
        <v/>
      </c>
      <c r="AN159" s="131" t="str">
        <f t="shared" si="48"/>
        <v/>
      </c>
    </row>
    <row r="160" spans="2:40">
      <c r="B160" s="79">
        <v>153</v>
      </c>
      <c r="C160" s="79"/>
      <c r="D160" s="145" t="str">
        <f t="shared" si="43"/>
        <v/>
      </c>
      <c r="E160" s="74"/>
      <c r="F160" s="145" t="str">
        <f t="shared" si="44"/>
        <v/>
      </c>
      <c r="G160" s="79"/>
      <c r="H160" s="145" t="str">
        <f t="shared" si="42"/>
        <v/>
      </c>
      <c r="I160" s="74"/>
      <c r="J160" s="75"/>
      <c r="K160" s="149"/>
      <c r="L160" s="149"/>
      <c r="M160" s="77"/>
      <c r="N160" s="74"/>
      <c r="O160" s="150"/>
      <c r="P160" s="131" t="str">
        <f t="shared" ref="P160:AE167" si="50">IFERROR(VLOOKUP(P$7, $K160:$O160, 5, FALSE), "")</f>
        <v/>
      </c>
      <c r="Q160" s="131" t="str">
        <f t="shared" si="50"/>
        <v/>
      </c>
      <c r="R160" s="131" t="str">
        <f t="shared" si="50"/>
        <v/>
      </c>
      <c r="S160" s="131" t="str">
        <f t="shared" si="50"/>
        <v/>
      </c>
      <c r="T160" s="131" t="str">
        <f t="shared" si="50"/>
        <v/>
      </c>
      <c r="U160" s="131" t="str">
        <f t="shared" si="50"/>
        <v/>
      </c>
      <c r="V160" s="131" t="str">
        <f t="shared" si="50"/>
        <v/>
      </c>
      <c r="W160" s="131" t="str">
        <f t="shared" si="50"/>
        <v/>
      </c>
      <c r="X160" s="131" t="str">
        <f t="shared" si="50"/>
        <v/>
      </c>
      <c r="Y160" s="131" t="str">
        <f t="shared" si="50"/>
        <v/>
      </c>
      <c r="Z160" s="131" t="str">
        <f t="shared" si="50"/>
        <v/>
      </c>
      <c r="AA160" s="131" t="str">
        <f t="shared" si="50"/>
        <v/>
      </c>
      <c r="AB160" s="131" t="str">
        <f t="shared" si="50"/>
        <v/>
      </c>
      <c r="AC160" s="131" t="str">
        <f t="shared" si="50"/>
        <v/>
      </c>
      <c r="AD160" s="131" t="str">
        <f t="shared" si="50"/>
        <v/>
      </c>
      <c r="AE160" s="131" t="str">
        <f t="shared" si="50"/>
        <v/>
      </c>
      <c r="AF160" s="131" t="str">
        <f t="shared" si="49"/>
        <v/>
      </c>
      <c r="AG160" s="131" t="str">
        <f t="shared" si="49"/>
        <v/>
      </c>
      <c r="AH160" s="131" t="str">
        <f t="shared" si="49"/>
        <v/>
      </c>
      <c r="AI160" s="131" t="str">
        <f t="shared" si="49"/>
        <v/>
      </c>
      <c r="AJ160" s="131" t="str">
        <f t="shared" si="49"/>
        <v/>
      </c>
      <c r="AK160" s="131" t="str">
        <f t="shared" si="49"/>
        <v/>
      </c>
      <c r="AL160" s="131" t="str">
        <f t="shared" si="49"/>
        <v/>
      </c>
      <c r="AM160" s="131" t="str">
        <f t="shared" si="48"/>
        <v/>
      </c>
      <c r="AN160" s="131" t="str">
        <f t="shared" si="48"/>
        <v/>
      </c>
    </row>
    <row r="161" spans="2:40">
      <c r="B161" s="79">
        <v>154</v>
      </c>
      <c r="C161" s="79"/>
      <c r="D161" s="145" t="str">
        <f t="shared" si="43"/>
        <v/>
      </c>
      <c r="E161" s="74"/>
      <c r="F161" s="145" t="str">
        <f t="shared" si="44"/>
        <v/>
      </c>
      <c r="G161" s="79"/>
      <c r="H161" s="145" t="str">
        <f t="shared" si="42"/>
        <v/>
      </c>
      <c r="I161" s="74"/>
      <c r="J161" s="75"/>
      <c r="K161" s="149"/>
      <c r="L161" s="149"/>
      <c r="M161" s="77"/>
      <c r="N161" s="74"/>
      <c r="O161" s="150"/>
      <c r="P161" s="131" t="str">
        <f t="shared" si="50"/>
        <v/>
      </c>
      <c r="Q161" s="131" t="str">
        <f t="shared" si="50"/>
        <v/>
      </c>
      <c r="R161" s="131" t="str">
        <f t="shared" si="50"/>
        <v/>
      </c>
      <c r="S161" s="131" t="str">
        <f t="shared" si="50"/>
        <v/>
      </c>
      <c r="T161" s="131" t="str">
        <f t="shared" si="50"/>
        <v/>
      </c>
      <c r="U161" s="131" t="str">
        <f t="shared" si="50"/>
        <v/>
      </c>
      <c r="V161" s="131" t="str">
        <f t="shared" si="50"/>
        <v/>
      </c>
      <c r="W161" s="131" t="str">
        <f t="shared" si="50"/>
        <v/>
      </c>
      <c r="X161" s="131" t="str">
        <f t="shared" si="50"/>
        <v/>
      </c>
      <c r="Y161" s="131" t="str">
        <f t="shared" si="50"/>
        <v/>
      </c>
      <c r="Z161" s="131" t="str">
        <f t="shared" si="50"/>
        <v/>
      </c>
      <c r="AA161" s="131" t="str">
        <f t="shared" si="50"/>
        <v/>
      </c>
      <c r="AB161" s="131" t="str">
        <f t="shared" si="50"/>
        <v/>
      </c>
      <c r="AC161" s="131" t="str">
        <f t="shared" si="50"/>
        <v/>
      </c>
      <c r="AD161" s="131" t="str">
        <f t="shared" si="50"/>
        <v/>
      </c>
      <c r="AE161" s="131" t="str">
        <f t="shared" si="50"/>
        <v/>
      </c>
      <c r="AF161" s="131" t="str">
        <f t="shared" si="49"/>
        <v/>
      </c>
      <c r="AG161" s="131" t="str">
        <f t="shared" si="49"/>
        <v/>
      </c>
      <c r="AH161" s="131" t="str">
        <f t="shared" si="49"/>
        <v/>
      </c>
      <c r="AI161" s="131" t="str">
        <f t="shared" si="49"/>
        <v/>
      </c>
      <c r="AJ161" s="131" t="str">
        <f t="shared" si="49"/>
        <v/>
      </c>
      <c r="AK161" s="131" t="str">
        <f t="shared" si="49"/>
        <v/>
      </c>
      <c r="AL161" s="131" t="str">
        <f t="shared" si="49"/>
        <v/>
      </c>
      <c r="AM161" s="131" t="str">
        <f t="shared" si="48"/>
        <v/>
      </c>
      <c r="AN161" s="131" t="str">
        <f t="shared" si="48"/>
        <v/>
      </c>
    </row>
    <row r="162" spans="2:40">
      <c r="B162" s="79">
        <v>155</v>
      </c>
      <c r="C162" s="79"/>
      <c r="D162" s="145" t="str">
        <f t="shared" si="43"/>
        <v/>
      </c>
      <c r="E162" s="74"/>
      <c r="F162" s="145" t="str">
        <f t="shared" si="44"/>
        <v/>
      </c>
      <c r="G162" s="79"/>
      <c r="H162" s="145" t="str">
        <f t="shared" si="42"/>
        <v/>
      </c>
      <c r="I162" s="74"/>
      <c r="J162" s="75"/>
      <c r="K162" s="149"/>
      <c r="L162" s="149"/>
      <c r="M162" s="77"/>
      <c r="N162" s="74"/>
      <c r="O162" s="150"/>
      <c r="P162" s="131" t="str">
        <f t="shared" si="50"/>
        <v/>
      </c>
      <c r="Q162" s="131" t="str">
        <f t="shared" si="50"/>
        <v/>
      </c>
      <c r="R162" s="131" t="str">
        <f t="shared" si="50"/>
        <v/>
      </c>
      <c r="S162" s="131" t="str">
        <f t="shared" si="50"/>
        <v/>
      </c>
      <c r="T162" s="131" t="str">
        <f t="shared" si="50"/>
        <v/>
      </c>
      <c r="U162" s="131" t="str">
        <f t="shared" si="50"/>
        <v/>
      </c>
      <c r="V162" s="131" t="str">
        <f t="shared" si="50"/>
        <v/>
      </c>
      <c r="W162" s="131" t="str">
        <f t="shared" si="50"/>
        <v/>
      </c>
      <c r="X162" s="131" t="str">
        <f t="shared" si="50"/>
        <v/>
      </c>
      <c r="Y162" s="131" t="str">
        <f t="shared" si="50"/>
        <v/>
      </c>
      <c r="Z162" s="131" t="str">
        <f t="shared" si="50"/>
        <v/>
      </c>
      <c r="AA162" s="131" t="str">
        <f t="shared" si="50"/>
        <v/>
      </c>
      <c r="AB162" s="131" t="str">
        <f t="shared" si="50"/>
        <v/>
      </c>
      <c r="AC162" s="131" t="str">
        <f t="shared" si="50"/>
        <v/>
      </c>
      <c r="AD162" s="131" t="str">
        <f t="shared" si="50"/>
        <v/>
      </c>
      <c r="AE162" s="131" t="str">
        <f t="shared" si="50"/>
        <v/>
      </c>
      <c r="AF162" s="131" t="str">
        <f t="shared" si="49"/>
        <v/>
      </c>
      <c r="AG162" s="131" t="str">
        <f t="shared" si="49"/>
        <v/>
      </c>
      <c r="AH162" s="131" t="str">
        <f t="shared" si="49"/>
        <v/>
      </c>
      <c r="AI162" s="131" t="str">
        <f t="shared" si="49"/>
        <v/>
      </c>
      <c r="AJ162" s="131" t="str">
        <f t="shared" si="49"/>
        <v/>
      </c>
      <c r="AK162" s="131" t="str">
        <f t="shared" si="49"/>
        <v/>
      </c>
      <c r="AL162" s="131" t="str">
        <f t="shared" si="49"/>
        <v/>
      </c>
      <c r="AM162" s="131" t="str">
        <f t="shared" si="48"/>
        <v/>
      </c>
      <c r="AN162" s="131" t="str">
        <f t="shared" si="48"/>
        <v/>
      </c>
    </row>
    <row r="163" spans="2:40">
      <c r="B163" s="79">
        <v>156</v>
      </c>
      <c r="C163" s="79"/>
      <c r="D163" s="145" t="str">
        <f t="shared" si="43"/>
        <v/>
      </c>
      <c r="E163" s="74"/>
      <c r="F163" s="145" t="str">
        <f t="shared" si="44"/>
        <v/>
      </c>
      <c r="G163" s="79"/>
      <c r="H163" s="145" t="str">
        <f t="shared" si="42"/>
        <v/>
      </c>
      <c r="I163" s="74"/>
      <c r="J163" s="75"/>
      <c r="K163" s="149"/>
      <c r="L163" s="149"/>
      <c r="M163" s="77"/>
      <c r="N163" s="74"/>
      <c r="O163" s="150"/>
      <c r="P163" s="131" t="str">
        <f t="shared" si="50"/>
        <v/>
      </c>
      <c r="Q163" s="131" t="str">
        <f t="shared" si="50"/>
        <v/>
      </c>
      <c r="R163" s="131" t="str">
        <f t="shared" si="50"/>
        <v/>
      </c>
      <c r="S163" s="131" t="str">
        <f t="shared" si="50"/>
        <v/>
      </c>
      <c r="T163" s="131" t="str">
        <f t="shared" si="50"/>
        <v/>
      </c>
      <c r="U163" s="131" t="str">
        <f t="shared" si="50"/>
        <v/>
      </c>
      <c r="V163" s="131" t="str">
        <f t="shared" si="50"/>
        <v/>
      </c>
      <c r="W163" s="131" t="str">
        <f t="shared" si="50"/>
        <v/>
      </c>
      <c r="X163" s="131" t="str">
        <f t="shared" si="50"/>
        <v/>
      </c>
      <c r="Y163" s="131" t="str">
        <f t="shared" si="50"/>
        <v/>
      </c>
      <c r="Z163" s="131" t="str">
        <f t="shared" si="50"/>
        <v/>
      </c>
      <c r="AA163" s="131" t="str">
        <f t="shared" si="50"/>
        <v/>
      </c>
      <c r="AB163" s="131" t="str">
        <f t="shared" si="50"/>
        <v/>
      </c>
      <c r="AC163" s="131" t="str">
        <f t="shared" si="50"/>
        <v/>
      </c>
      <c r="AD163" s="131" t="str">
        <f t="shared" si="50"/>
        <v/>
      </c>
      <c r="AE163" s="131" t="str">
        <f t="shared" si="50"/>
        <v/>
      </c>
      <c r="AF163" s="131" t="str">
        <f t="shared" si="49"/>
        <v/>
      </c>
      <c r="AG163" s="131" t="str">
        <f t="shared" si="49"/>
        <v/>
      </c>
      <c r="AH163" s="131" t="str">
        <f t="shared" si="49"/>
        <v/>
      </c>
      <c r="AI163" s="131" t="str">
        <f t="shared" si="49"/>
        <v/>
      </c>
      <c r="AJ163" s="131" t="str">
        <f t="shared" si="49"/>
        <v/>
      </c>
      <c r="AK163" s="131" t="str">
        <f t="shared" si="49"/>
        <v/>
      </c>
      <c r="AL163" s="131" t="str">
        <f t="shared" si="49"/>
        <v/>
      </c>
      <c r="AM163" s="131" t="str">
        <f t="shared" si="48"/>
        <v/>
      </c>
      <c r="AN163" s="131" t="str">
        <f t="shared" si="48"/>
        <v/>
      </c>
    </row>
    <row r="164" spans="2:40">
      <c r="B164" s="79">
        <v>157</v>
      </c>
      <c r="C164" s="79"/>
      <c r="D164" s="145" t="str">
        <f t="shared" si="43"/>
        <v/>
      </c>
      <c r="E164" s="74"/>
      <c r="F164" s="145" t="str">
        <f t="shared" si="44"/>
        <v/>
      </c>
      <c r="G164" s="79"/>
      <c r="H164" s="145" t="str">
        <f t="shared" si="42"/>
        <v/>
      </c>
      <c r="I164" s="74"/>
      <c r="J164" s="75"/>
      <c r="K164" s="149"/>
      <c r="L164" s="149"/>
      <c r="M164" s="77"/>
      <c r="N164" s="74"/>
      <c r="O164" s="150"/>
      <c r="P164" s="131" t="str">
        <f t="shared" si="50"/>
        <v/>
      </c>
      <c r="Q164" s="131" t="str">
        <f t="shared" si="50"/>
        <v/>
      </c>
      <c r="R164" s="131" t="str">
        <f t="shared" si="50"/>
        <v/>
      </c>
      <c r="S164" s="131" t="str">
        <f t="shared" si="50"/>
        <v/>
      </c>
      <c r="T164" s="131" t="str">
        <f t="shared" si="50"/>
        <v/>
      </c>
      <c r="U164" s="131" t="str">
        <f t="shared" si="50"/>
        <v/>
      </c>
      <c r="V164" s="131" t="str">
        <f t="shared" si="50"/>
        <v/>
      </c>
      <c r="W164" s="131" t="str">
        <f t="shared" si="50"/>
        <v/>
      </c>
      <c r="X164" s="131" t="str">
        <f t="shared" si="50"/>
        <v/>
      </c>
      <c r="Y164" s="131" t="str">
        <f t="shared" si="50"/>
        <v/>
      </c>
      <c r="Z164" s="131" t="str">
        <f t="shared" si="50"/>
        <v/>
      </c>
      <c r="AA164" s="131" t="str">
        <f t="shared" si="50"/>
        <v/>
      </c>
      <c r="AB164" s="131" t="str">
        <f t="shared" si="50"/>
        <v/>
      </c>
      <c r="AC164" s="131" t="str">
        <f t="shared" si="50"/>
        <v/>
      </c>
      <c r="AD164" s="131" t="str">
        <f t="shared" si="50"/>
        <v/>
      </c>
      <c r="AE164" s="131" t="str">
        <f t="shared" si="50"/>
        <v/>
      </c>
      <c r="AF164" s="131" t="str">
        <f t="shared" si="49"/>
        <v/>
      </c>
      <c r="AG164" s="131" t="str">
        <f t="shared" si="49"/>
        <v/>
      </c>
      <c r="AH164" s="131" t="str">
        <f t="shared" si="49"/>
        <v/>
      </c>
      <c r="AI164" s="131" t="str">
        <f t="shared" si="49"/>
        <v/>
      </c>
      <c r="AJ164" s="131" t="str">
        <f t="shared" si="49"/>
        <v/>
      </c>
      <c r="AK164" s="131" t="str">
        <f t="shared" si="49"/>
        <v/>
      </c>
      <c r="AL164" s="131" t="str">
        <f t="shared" si="49"/>
        <v/>
      </c>
      <c r="AM164" s="131" t="str">
        <f t="shared" si="48"/>
        <v/>
      </c>
      <c r="AN164" s="131" t="str">
        <f t="shared" si="48"/>
        <v/>
      </c>
    </row>
    <row r="165" spans="2:40">
      <c r="B165" s="79">
        <v>158</v>
      </c>
      <c r="C165" s="79"/>
      <c r="D165" s="145" t="str">
        <f t="shared" si="43"/>
        <v/>
      </c>
      <c r="E165" s="74"/>
      <c r="F165" s="145" t="str">
        <f t="shared" si="44"/>
        <v/>
      </c>
      <c r="G165" s="79"/>
      <c r="H165" s="145" t="str">
        <f t="shared" si="42"/>
        <v/>
      </c>
      <c r="I165" s="74"/>
      <c r="J165" s="75"/>
      <c r="K165" s="149"/>
      <c r="L165" s="149"/>
      <c r="M165" s="77"/>
      <c r="N165" s="74"/>
      <c r="O165" s="150"/>
      <c r="P165" s="131" t="str">
        <f t="shared" si="50"/>
        <v/>
      </c>
      <c r="Q165" s="131" t="str">
        <f t="shared" si="50"/>
        <v/>
      </c>
      <c r="R165" s="131" t="str">
        <f t="shared" si="50"/>
        <v/>
      </c>
      <c r="S165" s="131" t="str">
        <f t="shared" si="50"/>
        <v/>
      </c>
      <c r="T165" s="131" t="str">
        <f t="shared" si="50"/>
        <v/>
      </c>
      <c r="U165" s="131" t="str">
        <f t="shared" si="50"/>
        <v/>
      </c>
      <c r="V165" s="131" t="str">
        <f t="shared" si="50"/>
        <v/>
      </c>
      <c r="W165" s="131" t="str">
        <f t="shared" si="50"/>
        <v/>
      </c>
      <c r="X165" s="131" t="str">
        <f t="shared" si="50"/>
        <v/>
      </c>
      <c r="Y165" s="131" t="str">
        <f t="shared" si="50"/>
        <v/>
      </c>
      <c r="Z165" s="131" t="str">
        <f t="shared" si="50"/>
        <v/>
      </c>
      <c r="AA165" s="131" t="str">
        <f t="shared" si="50"/>
        <v/>
      </c>
      <c r="AB165" s="131" t="str">
        <f t="shared" si="50"/>
        <v/>
      </c>
      <c r="AC165" s="131" t="str">
        <f t="shared" si="50"/>
        <v/>
      </c>
      <c r="AD165" s="131" t="str">
        <f t="shared" si="50"/>
        <v/>
      </c>
      <c r="AE165" s="131" t="str">
        <f t="shared" si="50"/>
        <v/>
      </c>
      <c r="AF165" s="131" t="str">
        <f t="shared" si="49"/>
        <v/>
      </c>
      <c r="AG165" s="131" t="str">
        <f t="shared" si="49"/>
        <v/>
      </c>
      <c r="AH165" s="131" t="str">
        <f t="shared" si="49"/>
        <v/>
      </c>
      <c r="AI165" s="131" t="str">
        <f t="shared" si="49"/>
        <v/>
      </c>
      <c r="AJ165" s="131" t="str">
        <f t="shared" si="49"/>
        <v/>
      </c>
      <c r="AK165" s="131" t="str">
        <f t="shared" si="49"/>
        <v/>
      </c>
      <c r="AL165" s="131" t="str">
        <f t="shared" si="49"/>
        <v/>
      </c>
      <c r="AM165" s="131" t="str">
        <f t="shared" si="48"/>
        <v/>
      </c>
      <c r="AN165" s="131" t="str">
        <f t="shared" si="48"/>
        <v/>
      </c>
    </row>
    <row r="166" spans="2:40">
      <c r="B166" s="79">
        <v>159</v>
      </c>
      <c r="C166" s="79"/>
      <c r="D166" s="145" t="str">
        <f t="shared" si="43"/>
        <v/>
      </c>
      <c r="E166" s="74"/>
      <c r="F166" s="145" t="str">
        <f t="shared" si="44"/>
        <v/>
      </c>
      <c r="G166" s="79"/>
      <c r="H166" s="145" t="str">
        <f t="shared" si="42"/>
        <v/>
      </c>
      <c r="I166" s="74"/>
      <c r="J166" s="75"/>
      <c r="K166" s="149"/>
      <c r="L166" s="149"/>
      <c r="M166" s="77"/>
      <c r="N166" s="74"/>
      <c r="O166" s="150"/>
      <c r="P166" s="131" t="str">
        <f t="shared" si="50"/>
        <v/>
      </c>
      <c r="Q166" s="131" t="str">
        <f t="shared" si="50"/>
        <v/>
      </c>
      <c r="R166" s="131" t="str">
        <f t="shared" si="50"/>
        <v/>
      </c>
      <c r="S166" s="131" t="str">
        <f t="shared" si="50"/>
        <v/>
      </c>
      <c r="T166" s="131" t="str">
        <f t="shared" si="50"/>
        <v/>
      </c>
      <c r="U166" s="131" t="str">
        <f t="shared" si="50"/>
        <v/>
      </c>
      <c r="V166" s="131" t="str">
        <f t="shared" si="50"/>
        <v/>
      </c>
      <c r="W166" s="131" t="str">
        <f t="shared" si="50"/>
        <v/>
      </c>
      <c r="X166" s="131" t="str">
        <f t="shared" si="50"/>
        <v/>
      </c>
      <c r="Y166" s="131" t="str">
        <f t="shared" si="50"/>
        <v/>
      </c>
      <c r="Z166" s="131" t="str">
        <f t="shared" si="50"/>
        <v/>
      </c>
      <c r="AA166" s="131" t="str">
        <f t="shared" si="50"/>
        <v/>
      </c>
      <c r="AB166" s="131" t="str">
        <f t="shared" si="50"/>
        <v/>
      </c>
      <c r="AC166" s="131" t="str">
        <f t="shared" si="50"/>
        <v/>
      </c>
      <c r="AD166" s="131" t="str">
        <f t="shared" si="50"/>
        <v/>
      </c>
      <c r="AE166" s="131" t="str">
        <f t="shared" si="50"/>
        <v/>
      </c>
      <c r="AF166" s="131" t="str">
        <f t="shared" si="49"/>
        <v/>
      </c>
      <c r="AG166" s="131" t="str">
        <f t="shared" si="49"/>
        <v/>
      </c>
      <c r="AH166" s="131" t="str">
        <f t="shared" si="49"/>
        <v/>
      </c>
      <c r="AI166" s="131" t="str">
        <f t="shared" si="49"/>
        <v/>
      </c>
      <c r="AJ166" s="131" t="str">
        <f t="shared" si="49"/>
        <v/>
      </c>
      <c r="AK166" s="131" t="str">
        <f t="shared" si="49"/>
        <v/>
      </c>
      <c r="AL166" s="131" t="str">
        <f t="shared" si="49"/>
        <v/>
      </c>
      <c r="AM166" s="131" t="str">
        <f t="shared" si="48"/>
        <v/>
      </c>
      <c r="AN166" s="131" t="str">
        <f t="shared" si="48"/>
        <v/>
      </c>
    </row>
    <row r="167" spans="2:40">
      <c r="B167" s="79">
        <v>160</v>
      </c>
      <c r="C167" s="79"/>
      <c r="D167" s="145" t="str">
        <f t="shared" si="43"/>
        <v/>
      </c>
      <c r="E167" s="74"/>
      <c r="F167" s="145" t="str">
        <f t="shared" si="44"/>
        <v/>
      </c>
      <c r="G167" s="79"/>
      <c r="H167" s="145" t="str">
        <f>IFERROR(INDEX(WP_Name,MATCH(G167,WP_Ref,0)),"")</f>
        <v/>
      </c>
      <c r="I167" s="74"/>
      <c r="J167" s="75"/>
      <c r="K167" s="149"/>
      <c r="L167" s="149"/>
      <c r="M167" s="77"/>
      <c r="N167" s="74"/>
      <c r="O167" s="150"/>
      <c r="P167" s="131" t="str">
        <f t="shared" si="50"/>
        <v/>
      </c>
      <c r="Q167" s="131" t="str">
        <f t="shared" si="50"/>
        <v/>
      </c>
      <c r="R167" s="131" t="str">
        <f t="shared" si="50"/>
        <v/>
      </c>
      <c r="S167" s="131" t="str">
        <f t="shared" si="50"/>
        <v/>
      </c>
      <c r="T167" s="131" t="str">
        <f t="shared" si="50"/>
        <v/>
      </c>
      <c r="U167" s="131" t="str">
        <f t="shared" si="50"/>
        <v/>
      </c>
      <c r="V167" s="131" t="str">
        <f t="shared" si="50"/>
        <v/>
      </c>
      <c r="W167" s="131" t="str">
        <f t="shared" si="50"/>
        <v/>
      </c>
      <c r="X167" s="131" t="str">
        <f t="shared" si="50"/>
        <v/>
      </c>
      <c r="Y167" s="131" t="str">
        <f t="shared" si="50"/>
        <v/>
      </c>
      <c r="Z167" s="131" t="str">
        <f t="shared" si="50"/>
        <v/>
      </c>
      <c r="AA167" s="131" t="str">
        <f t="shared" si="50"/>
        <v/>
      </c>
      <c r="AB167" s="131" t="str">
        <f t="shared" si="50"/>
        <v/>
      </c>
      <c r="AC167" s="131" t="str">
        <f t="shared" si="50"/>
        <v/>
      </c>
      <c r="AD167" s="131" t="str">
        <f t="shared" si="50"/>
        <v/>
      </c>
      <c r="AE167" s="131" t="str">
        <f t="shared" si="50"/>
        <v/>
      </c>
      <c r="AF167" s="131" t="str">
        <f t="shared" si="49"/>
        <v/>
      </c>
      <c r="AG167" s="131" t="str">
        <f t="shared" si="49"/>
        <v/>
      </c>
      <c r="AH167" s="131" t="str">
        <f t="shared" si="49"/>
        <v/>
      </c>
      <c r="AI167" s="131" t="str">
        <f t="shared" si="49"/>
        <v/>
      </c>
      <c r="AJ167" s="131" t="str">
        <f t="shared" si="49"/>
        <v/>
      </c>
      <c r="AK167" s="131" t="str">
        <f t="shared" si="49"/>
        <v/>
      </c>
      <c r="AL167" s="131" t="str">
        <f t="shared" si="49"/>
        <v/>
      </c>
      <c r="AM167" s="131" t="str">
        <f t="shared" si="48"/>
        <v/>
      </c>
      <c r="AN167" s="131" t="str">
        <f t="shared" si="48"/>
        <v/>
      </c>
    </row>
  </sheetData>
  <sheetProtection selectLockedCells="1"/>
  <phoneticPr fontId="24" type="noConversion"/>
  <dataValidations count="10">
    <dataValidation type="list" allowBlank="1" showInputMessage="1" showErrorMessage="1" sqref="N8:N167" xr:uid="{AC787782-B57E-4350-98C8-F5B3B5C9EBEB}">
      <formula1>Org_Name</formula1>
    </dataValidation>
    <dataValidation type="list" allowBlank="1" showInputMessage="1" showErrorMessage="1" sqref="G167" xr:uid="{E915DD06-3799-4167-934B-2AB0AE2ADD9B}">
      <formula1>WP_Ref</formula1>
    </dataValidation>
    <dataValidation type="list" allowBlank="1" showInputMessage="1" showErrorMessage="1" sqref="D8:D167" xr:uid="{448342A7-510C-44B6-BA42-B208A5A54492}">
      <formula1>MS_Name</formula1>
    </dataValidation>
    <dataValidation type="list" allowBlank="1" showInputMessage="1" showErrorMessage="1" sqref="C167" xr:uid="{D9B07862-E5A4-4D64-AEA4-2CC9B60F5C9C}">
      <formula1>MS_Ref</formula1>
    </dataValidation>
    <dataValidation type="whole" allowBlank="1" showInputMessage="1" showErrorMessage="1" sqref="M8:M167" xr:uid="{2976C54F-EDA4-4774-A55D-09EF9F1AEC1C}">
      <formula1>0</formula1>
      <formula2>25</formula2>
    </dataValidation>
    <dataValidation type="date" operator="greaterThanOrEqual" allowBlank="1" showInputMessage="1" showErrorMessage="1" sqref="K8:L167" xr:uid="{A9B248D4-3F75-4C9A-A12B-D04728A75636}">
      <formula1>1/12/2022</formula1>
    </dataValidation>
    <dataValidation type="list" allowBlank="1" showInputMessage="1" showErrorMessage="1" sqref="I8:I167" xr:uid="{2C5FB68F-6400-431C-B90F-43BF9053B2DB}">
      <formula1>Costs</formula1>
    </dataValidation>
    <dataValidation type="list" allowBlank="1" showInputMessage="1" showErrorMessage="1" sqref="E8:E167" xr:uid="{C4F8FD06-C000-4E11-8708-7EA4BC6723E9}">
      <formula1>Ass_Ref</formula1>
    </dataValidation>
    <dataValidation type="list" allowBlank="1" showInputMessage="1" showErrorMessage="1" sqref="C8:C166" xr:uid="{932B2DC9-379B-4636-834E-BD0B2F5732AD}">
      <formula1>Miles</formula1>
    </dataValidation>
    <dataValidation type="list" allowBlank="1" showInputMessage="1" showErrorMessage="1" sqref="G8:G166" xr:uid="{EFA0AF13-7D27-4416-B68D-E9075098BA4E}">
      <formula1>Packages</formula1>
    </dataValidation>
  </dataValidations>
  <pageMargins left="0.70866141732283472" right="0.70866141732283472" top="0.74803149606299213" bottom="0.74803149606299213" header="0.31496062992125984" footer="0.31496062992125984"/>
  <pageSetup paperSize="9" scale="27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B3C25-AC1E-7A4B-B854-6FD71A89F54D}">
  <sheetPr>
    <tabColor rgb="FF8EA9DB"/>
  </sheetPr>
  <dimension ref="A1:Q88"/>
  <sheetViews>
    <sheetView showGridLines="0" topLeftCell="D1" zoomScale="55" zoomScaleNormal="55" workbookViewId="0">
      <pane ySplit="3" topLeftCell="A4" activePane="bottomLeft" state="frozen"/>
      <selection pane="bottomLeft" activeCell="F5" sqref="F5"/>
    </sheetView>
  </sheetViews>
  <sheetFormatPr defaultColWidth="8.85546875" defaultRowHeight="15"/>
  <cols>
    <col min="1" max="1" width="28.5703125" customWidth="1"/>
    <col min="2" max="2" width="29.42578125" customWidth="1"/>
    <col min="3" max="3" width="36.42578125" customWidth="1"/>
    <col min="4" max="4" width="20.42578125" customWidth="1"/>
    <col min="5" max="6" width="23.5703125" customWidth="1"/>
    <col min="7" max="7" width="12.5703125" customWidth="1"/>
    <col min="8" max="8" width="14.42578125" customWidth="1"/>
    <col min="9" max="11" width="18.42578125" customWidth="1"/>
    <col min="12" max="12" width="34.140625" customWidth="1"/>
    <col min="15" max="15" width="14.42578125" customWidth="1"/>
  </cols>
  <sheetData>
    <row r="1" spans="1:12" ht="27" customHeight="1">
      <c r="A1" s="6" t="s">
        <v>253</v>
      </c>
      <c r="B1" s="24"/>
      <c r="C1" s="25"/>
      <c r="D1" s="25"/>
      <c r="E1" s="25"/>
      <c r="F1" s="25"/>
      <c r="G1" s="25"/>
      <c r="H1" s="25"/>
      <c r="I1" s="25"/>
      <c r="J1" s="25"/>
      <c r="K1" s="5"/>
      <c r="L1" s="26"/>
    </row>
    <row r="2" spans="1:12">
      <c r="A2" s="5" t="s">
        <v>254</v>
      </c>
      <c r="B2" s="25"/>
      <c r="C2" s="25"/>
      <c r="D2" s="25"/>
      <c r="E2" s="25"/>
      <c r="F2" s="25"/>
      <c r="G2" s="25"/>
      <c r="H2" s="25"/>
      <c r="I2" s="25"/>
      <c r="J2" s="25"/>
      <c r="K2" s="5"/>
    </row>
    <row r="3" spans="1:12" ht="48.6" customHeight="1">
      <c r="A3" s="415" t="s">
        <v>255</v>
      </c>
      <c r="B3" s="416"/>
      <c r="C3" s="13" t="s">
        <v>256</v>
      </c>
      <c r="D3" s="13" t="s">
        <v>257</v>
      </c>
      <c r="E3" s="13" t="s">
        <v>258</v>
      </c>
      <c r="F3" s="13" t="s">
        <v>259</v>
      </c>
      <c r="G3" s="14" t="s">
        <v>260</v>
      </c>
      <c r="H3" s="14" t="s">
        <v>261</v>
      </c>
      <c r="I3" s="14" t="s">
        <v>262</v>
      </c>
      <c r="J3" s="14" t="s">
        <v>263</v>
      </c>
      <c r="K3" s="14" t="s">
        <v>264</v>
      </c>
      <c r="L3" s="15" t="s">
        <v>265</v>
      </c>
    </row>
    <row r="4" spans="1:12" ht="20.25">
      <c r="A4" s="16" t="s">
        <v>266</v>
      </c>
      <c r="B4" s="8"/>
      <c r="C4" s="27"/>
      <c r="D4" s="27"/>
      <c r="E4" s="27"/>
      <c r="F4" s="27"/>
      <c r="G4" s="27"/>
      <c r="H4" s="27"/>
      <c r="I4" s="27"/>
      <c r="J4" s="27"/>
      <c r="K4" s="28"/>
      <c r="L4" s="28"/>
    </row>
    <row r="5" spans="1:12">
      <c r="A5" s="419" t="s">
        <v>267</v>
      </c>
      <c r="B5" s="419" t="s">
        <v>268</v>
      </c>
      <c r="C5" s="29" t="s">
        <v>269</v>
      </c>
      <c r="D5" s="30" t="s">
        <v>270</v>
      </c>
      <c r="E5" s="30" t="s">
        <v>271</v>
      </c>
      <c r="F5" s="30" t="str">
        <f>IFERROR(INDEX(Ref_Data!$F$8:$F$24,MATCH($E5,Ref_Data!$E$8:$E$24,0)),"")</f>
        <v/>
      </c>
      <c r="G5" s="30" t="str">
        <f>IFERROR(INDEX(Ref_Data!$G$8:$G$24,MATCH($E5,Ref_Data!$E$8:$E$24,0)),"")</f>
        <v/>
      </c>
      <c r="H5" s="31"/>
      <c r="I5" s="31">
        <f>IF(D5="Pay costs",H5*0.2,0)</f>
        <v>0</v>
      </c>
      <c r="J5" s="30"/>
      <c r="K5" s="31">
        <f>(H5*J5)+(I5*J5)</f>
        <v>0</v>
      </c>
      <c r="L5" s="31">
        <f>IF(G5="",0,K5*G5)</f>
        <v>0</v>
      </c>
    </row>
    <row r="6" spans="1:12">
      <c r="A6" s="419"/>
      <c r="B6" s="419"/>
      <c r="C6" s="29" t="s">
        <v>272</v>
      </c>
      <c r="D6" s="30" t="s">
        <v>270</v>
      </c>
      <c r="E6" s="30"/>
      <c r="F6" s="30" t="str">
        <f>IFERROR(INDEX(Ref_Data!$F$8:$F$24,MATCH($E6,Ref_Data!$E$8:$E$24,0)),"")</f>
        <v/>
      </c>
      <c r="G6" s="30" t="str">
        <f>IFERROR(INDEX(Ref_Data!$G$8:$G$24,MATCH($E6,Ref_Data!$E$8:$E$24,0)),"")</f>
        <v/>
      </c>
      <c r="H6" s="31"/>
      <c r="I6" s="31">
        <f t="shared" ref="I6:I19" si="0">IF(D6="Pay costs",H6*0.2,0)</f>
        <v>0</v>
      </c>
      <c r="J6" s="30"/>
      <c r="K6" s="31">
        <f t="shared" ref="K6:K19" si="1">(H6*J6)+(I6*J6)</f>
        <v>0</v>
      </c>
      <c r="L6" s="31">
        <f t="shared" ref="L6:L19" si="2">IF(G6="",0,K6*G6)</f>
        <v>0</v>
      </c>
    </row>
    <row r="7" spans="1:12">
      <c r="A7" s="419"/>
      <c r="B7" s="419"/>
      <c r="C7" s="29" t="s">
        <v>273</v>
      </c>
      <c r="D7" s="30" t="s">
        <v>274</v>
      </c>
      <c r="E7" s="30"/>
      <c r="F7" s="30" t="str">
        <f>IFERROR(INDEX(Ref_Data!$F$8:$F$24,MATCH($E7,Ref_Data!$E$8:$E$24,0)),"")</f>
        <v/>
      </c>
      <c r="G7" s="30" t="str">
        <f>IFERROR(INDEX(Ref_Data!$G$8:$G$24,MATCH($E7,Ref_Data!$E$8:$E$24,0)),"")</f>
        <v/>
      </c>
      <c r="H7" s="31"/>
      <c r="I7" s="31">
        <f t="shared" si="0"/>
        <v>0</v>
      </c>
      <c r="J7" s="30"/>
      <c r="K7" s="31">
        <f t="shared" si="1"/>
        <v>0</v>
      </c>
      <c r="L7" s="31">
        <f t="shared" si="2"/>
        <v>0</v>
      </c>
    </row>
    <row r="8" spans="1:12">
      <c r="A8" s="419"/>
      <c r="B8" s="419"/>
      <c r="C8" s="29" t="s">
        <v>275</v>
      </c>
      <c r="D8" s="30" t="s">
        <v>274</v>
      </c>
      <c r="E8" s="30"/>
      <c r="F8" s="30" t="str">
        <f>IFERROR(INDEX(Ref_Data!$F$8:$F$24,MATCH($E8,Ref_Data!$E$8:$E$24,0)),"")</f>
        <v/>
      </c>
      <c r="G8" s="30" t="str">
        <f>IFERROR(INDEX(Ref_Data!$G$8:$G$24,MATCH($E8,Ref_Data!$E$8:$E$24,0)),"")</f>
        <v/>
      </c>
      <c r="H8" s="31"/>
      <c r="I8" s="31">
        <f t="shared" si="0"/>
        <v>0</v>
      </c>
      <c r="J8" s="30"/>
      <c r="K8" s="31">
        <f t="shared" si="1"/>
        <v>0</v>
      </c>
      <c r="L8" s="31">
        <f t="shared" si="2"/>
        <v>0</v>
      </c>
    </row>
    <row r="9" spans="1:12">
      <c r="A9" s="419"/>
      <c r="B9" s="419"/>
      <c r="C9" s="29" t="s">
        <v>276</v>
      </c>
      <c r="D9" s="30" t="s">
        <v>277</v>
      </c>
      <c r="E9" s="30"/>
      <c r="F9" s="30" t="str">
        <f>IFERROR(INDEX(Ref_Data!$F$8:$F$24,MATCH($E9,Ref_Data!$E$8:$E$24,0)),"")</f>
        <v/>
      </c>
      <c r="G9" s="30" t="str">
        <f>IFERROR(INDEX(Ref_Data!$G$8:$G$24,MATCH($E9,Ref_Data!$E$8:$E$24,0)),"")</f>
        <v/>
      </c>
      <c r="H9" s="31"/>
      <c r="I9" s="31">
        <f t="shared" si="0"/>
        <v>0</v>
      </c>
      <c r="J9" s="30"/>
      <c r="K9" s="31">
        <f t="shared" si="1"/>
        <v>0</v>
      </c>
      <c r="L9" s="31">
        <f t="shared" si="2"/>
        <v>0</v>
      </c>
    </row>
    <row r="10" spans="1:12">
      <c r="A10" s="419"/>
      <c r="B10" s="419"/>
      <c r="C10" s="29" t="s">
        <v>278</v>
      </c>
      <c r="D10" s="30" t="s">
        <v>277</v>
      </c>
      <c r="E10" s="30"/>
      <c r="F10" s="30" t="str">
        <f>IFERROR(INDEX(Ref_Data!$F$8:$F$24,MATCH($E10,Ref_Data!$E$8:$E$24,0)),"")</f>
        <v/>
      </c>
      <c r="G10" s="30" t="str">
        <f>IFERROR(INDEX(Ref_Data!$G$8:$G$24,MATCH($E10,Ref_Data!$E$8:$E$24,0)),"")</f>
        <v/>
      </c>
      <c r="H10" s="31"/>
      <c r="I10" s="31">
        <f t="shared" si="0"/>
        <v>0</v>
      </c>
      <c r="J10" s="30"/>
      <c r="K10" s="31">
        <f t="shared" si="1"/>
        <v>0</v>
      </c>
      <c r="L10" s="31">
        <f t="shared" si="2"/>
        <v>0</v>
      </c>
    </row>
    <row r="11" spans="1:12">
      <c r="A11" s="419"/>
      <c r="B11" s="419"/>
      <c r="C11" s="29" t="s">
        <v>279</v>
      </c>
      <c r="D11" s="30" t="s">
        <v>277</v>
      </c>
      <c r="E11" s="30"/>
      <c r="F11" s="30" t="str">
        <f>IFERROR(INDEX(Ref_Data!$F$8:$F$24,MATCH($E11,Ref_Data!$E$8:$E$24,0)),"")</f>
        <v/>
      </c>
      <c r="G11" s="30" t="str">
        <f>IFERROR(INDEX(Ref_Data!$G$8:$G$24,MATCH($E11,Ref_Data!$E$8:$E$24,0)),"")</f>
        <v/>
      </c>
      <c r="H11" s="31"/>
      <c r="I11" s="31">
        <f t="shared" si="0"/>
        <v>0</v>
      </c>
      <c r="J11" s="30"/>
      <c r="K11" s="31">
        <f t="shared" si="1"/>
        <v>0</v>
      </c>
      <c r="L11" s="31">
        <f t="shared" si="2"/>
        <v>0</v>
      </c>
    </row>
    <row r="12" spans="1:12">
      <c r="A12" s="419"/>
      <c r="B12" s="419"/>
      <c r="C12" s="29" t="s">
        <v>280</v>
      </c>
      <c r="D12" s="30" t="s">
        <v>281</v>
      </c>
      <c r="E12" s="30"/>
      <c r="F12" s="30" t="str">
        <f>IFERROR(INDEX(Ref_Data!$F$8:$F$24,MATCH($E12,Ref_Data!$E$8:$E$24,0)),"")</f>
        <v/>
      </c>
      <c r="G12" s="30" t="str">
        <f>IFERROR(INDEX(Ref_Data!$G$8:$G$24,MATCH($E12,Ref_Data!$E$8:$E$24,0)),"")</f>
        <v/>
      </c>
      <c r="H12" s="31"/>
      <c r="I12" s="31">
        <f t="shared" si="0"/>
        <v>0</v>
      </c>
      <c r="J12" s="30"/>
      <c r="K12" s="31">
        <f t="shared" si="1"/>
        <v>0</v>
      </c>
      <c r="L12" s="31">
        <f t="shared" si="2"/>
        <v>0</v>
      </c>
    </row>
    <row r="13" spans="1:12">
      <c r="A13" s="419"/>
      <c r="B13" s="419"/>
      <c r="C13" s="29" t="s">
        <v>282</v>
      </c>
      <c r="D13" s="30" t="s">
        <v>281</v>
      </c>
      <c r="E13" s="30"/>
      <c r="F13" s="30" t="str">
        <f>IFERROR(INDEX(Ref_Data!$F$8:$F$24,MATCH($E13,Ref_Data!$E$8:$E$24,0)),"")</f>
        <v/>
      </c>
      <c r="G13" s="30" t="str">
        <f>IFERROR(INDEX(Ref_Data!$G$8:$G$24,MATCH($E13,Ref_Data!$E$8:$E$24,0)),"")</f>
        <v/>
      </c>
      <c r="H13" s="31"/>
      <c r="I13" s="31">
        <f t="shared" si="0"/>
        <v>0</v>
      </c>
      <c r="J13" s="30"/>
      <c r="K13" s="31">
        <f t="shared" si="1"/>
        <v>0</v>
      </c>
      <c r="L13" s="31">
        <f t="shared" si="2"/>
        <v>0</v>
      </c>
    </row>
    <row r="14" spans="1:12">
      <c r="A14" s="419"/>
      <c r="B14" s="419"/>
      <c r="C14" s="29"/>
      <c r="D14" s="30"/>
      <c r="E14" s="30"/>
      <c r="F14" s="30" t="str">
        <f>IFERROR(INDEX(Ref_Data!$F$8:$F$24,MATCH($E14,Ref_Data!$E$8:$E$24,0)),"")</f>
        <v/>
      </c>
      <c r="G14" s="30" t="str">
        <f>IFERROR(INDEX(Ref_Data!$G$8:$G$24,MATCH($E14,Ref_Data!$E$8:$E$24,0)),"")</f>
        <v/>
      </c>
      <c r="H14" s="31"/>
      <c r="I14" s="31">
        <f t="shared" si="0"/>
        <v>0</v>
      </c>
      <c r="J14" s="30"/>
      <c r="K14" s="31">
        <f t="shared" si="1"/>
        <v>0</v>
      </c>
      <c r="L14" s="31">
        <f t="shared" si="2"/>
        <v>0</v>
      </c>
    </row>
    <row r="15" spans="1:12">
      <c r="A15" s="419"/>
      <c r="B15" s="419"/>
      <c r="C15" s="29"/>
      <c r="D15" s="30"/>
      <c r="E15" s="30"/>
      <c r="F15" s="30" t="str">
        <f>IFERROR(INDEX(Ref_Data!$F$8:$F$24,MATCH($E15,Ref_Data!$E$8:$E$24,0)),"")</f>
        <v/>
      </c>
      <c r="G15" s="30" t="str">
        <f>IFERROR(INDEX(Ref_Data!$G$8:$G$24,MATCH($E15,Ref_Data!$E$8:$E$24,0)),"")</f>
        <v/>
      </c>
      <c r="H15" s="31"/>
      <c r="I15" s="31">
        <f t="shared" si="0"/>
        <v>0</v>
      </c>
      <c r="J15" s="30"/>
      <c r="K15" s="31">
        <f t="shared" si="1"/>
        <v>0</v>
      </c>
      <c r="L15" s="31">
        <f t="shared" si="2"/>
        <v>0</v>
      </c>
    </row>
    <row r="16" spans="1:12">
      <c r="A16" s="419"/>
      <c r="B16" s="419"/>
      <c r="C16" s="29"/>
      <c r="D16" s="30"/>
      <c r="E16" s="30"/>
      <c r="F16" s="30" t="str">
        <f>IFERROR(INDEX(Ref_Data!$F$8:$F$24,MATCH($E16,Ref_Data!$E$8:$E$24,0)),"")</f>
        <v/>
      </c>
      <c r="G16" s="30" t="str">
        <f>IFERROR(INDEX(Ref_Data!$G$8:$G$24,MATCH($E16,Ref_Data!$E$8:$E$24,0)),"")</f>
        <v/>
      </c>
      <c r="H16" s="31"/>
      <c r="I16" s="31">
        <f t="shared" si="0"/>
        <v>0</v>
      </c>
      <c r="J16" s="30"/>
      <c r="K16" s="31">
        <f t="shared" si="1"/>
        <v>0</v>
      </c>
      <c r="L16" s="31">
        <f t="shared" si="2"/>
        <v>0</v>
      </c>
    </row>
    <row r="17" spans="1:17">
      <c r="A17" s="419"/>
      <c r="B17" s="419"/>
      <c r="C17" s="29"/>
      <c r="D17" s="30"/>
      <c r="E17" s="30"/>
      <c r="F17" s="30" t="str">
        <f>IFERROR(INDEX(Ref_Data!$F$8:$F$24,MATCH($E17,Ref_Data!$E$8:$E$24,0)),"")</f>
        <v/>
      </c>
      <c r="G17" s="30" t="str">
        <f>IFERROR(INDEX(Ref_Data!$G$8:$G$24,MATCH($E17,Ref_Data!$E$8:$E$24,0)),"")</f>
        <v/>
      </c>
      <c r="H17" s="31"/>
      <c r="I17" s="31">
        <f t="shared" si="0"/>
        <v>0</v>
      </c>
      <c r="J17" s="30"/>
      <c r="K17" s="31">
        <f t="shared" si="1"/>
        <v>0</v>
      </c>
      <c r="L17" s="31">
        <f t="shared" si="2"/>
        <v>0</v>
      </c>
      <c r="P17" s="4"/>
      <c r="Q17" s="4"/>
    </row>
    <row r="18" spans="1:17">
      <c r="A18" s="419"/>
      <c r="B18" s="419"/>
      <c r="C18" s="29"/>
      <c r="D18" s="30"/>
      <c r="E18" s="30"/>
      <c r="F18" s="30" t="str">
        <f>IFERROR(INDEX(Ref_Data!$F$8:$F$24,MATCH($E18,Ref_Data!$E$8:$E$24,0)),"")</f>
        <v/>
      </c>
      <c r="G18" s="30" t="str">
        <f>IFERROR(INDEX(Ref_Data!$G$8:$G$24,MATCH($E18,Ref_Data!$E$8:$E$24,0)),"")</f>
        <v/>
      </c>
      <c r="H18" s="31"/>
      <c r="I18" s="31">
        <f t="shared" si="0"/>
        <v>0</v>
      </c>
      <c r="J18" s="30"/>
      <c r="K18" s="31">
        <f t="shared" si="1"/>
        <v>0</v>
      </c>
      <c r="L18" s="31">
        <f t="shared" si="2"/>
        <v>0</v>
      </c>
    </row>
    <row r="19" spans="1:17">
      <c r="A19" s="419"/>
      <c r="B19" s="419"/>
      <c r="C19" s="29" t="s">
        <v>283</v>
      </c>
      <c r="D19" s="30" t="s">
        <v>281</v>
      </c>
      <c r="E19" s="30"/>
      <c r="F19" s="30" t="str">
        <f>IFERROR(INDEX(Ref_Data!$F$8:$F$24,MATCH($E19,Ref_Data!$E$8:$E$24,0)),"")</f>
        <v/>
      </c>
      <c r="G19" s="30" t="str">
        <f>IFERROR(INDEX(Ref_Data!$G$8:$G$24,MATCH($E19,Ref_Data!$E$8:$E$24,0)),"")</f>
        <v/>
      </c>
      <c r="H19" s="31"/>
      <c r="I19" s="31">
        <f t="shared" si="0"/>
        <v>0</v>
      </c>
      <c r="J19" s="30"/>
      <c r="K19" s="31">
        <f t="shared" si="1"/>
        <v>0</v>
      </c>
      <c r="L19" s="31">
        <f t="shared" si="2"/>
        <v>0</v>
      </c>
    </row>
    <row r="20" spans="1:17">
      <c r="A20" s="17" t="s">
        <v>284</v>
      </c>
      <c r="B20" s="18"/>
      <c r="C20" s="32"/>
      <c r="D20" s="32"/>
      <c r="E20" s="32"/>
      <c r="F20" s="32"/>
      <c r="G20" s="32"/>
      <c r="H20" s="32"/>
      <c r="I20" s="32"/>
      <c r="J20" s="32"/>
      <c r="K20" s="33">
        <f>SUM(K5:K19)</f>
        <v>0</v>
      </c>
      <c r="L20" s="33">
        <f>SUM(L5:L19)</f>
        <v>0</v>
      </c>
    </row>
    <row r="21" spans="1:17">
      <c r="A21" s="7" t="s">
        <v>285</v>
      </c>
      <c r="B21" s="9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7">
      <c r="A22" s="417" t="s">
        <v>267</v>
      </c>
      <c r="B22" s="419" t="s">
        <v>268</v>
      </c>
      <c r="C22" s="29"/>
      <c r="D22" s="30"/>
      <c r="E22" s="30"/>
      <c r="F22" s="30" t="str">
        <f>IFERROR(INDEX(Ref_Data!$F$8:$F$24,MATCH($E22,Ref_Data!$E$8:$E$24,0)),"")</f>
        <v/>
      </c>
      <c r="G22" s="30" t="str">
        <f>IFERROR(INDEX(Ref_Data!$G$8:$G$24,MATCH($E22,Ref_Data!$E$8:$E$24,0)),"")</f>
        <v/>
      </c>
      <c r="H22" s="31"/>
      <c r="I22" s="31">
        <f t="shared" ref="I22:I31" si="3">IF(D22="Pay costs",H22*0.2,0)</f>
        <v>0</v>
      </c>
      <c r="J22" s="30"/>
      <c r="K22" s="31">
        <f t="shared" ref="K22:K31" si="4">(H22*J22)+(I22*J22)</f>
        <v>0</v>
      </c>
      <c r="L22" s="31">
        <f t="shared" ref="L22:L31" si="5">IF(G22="",0,K22*G22)</f>
        <v>0</v>
      </c>
    </row>
    <row r="23" spans="1:17">
      <c r="A23" s="417"/>
      <c r="B23" s="419"/>
      <c r="C23" s="29"/>
      <c r="D23" s="30"/>
      <c r="E23" s="30"/>
      <c r="F23" s="30" t="str">
        <f>IFERROR(INDEX(Ref_Data!$F$8:$F$24,MATCH($E23,Ref_Data!$E$8:$E$24,0)),"")</f>
        <v/>
      </c>
      <c r="G23" s="30" t="str">
        <f>IFERROR(INDEX(Ref_Data!$G$8:$G$24,MATCH($E23,Ref_Data!$E$8:$E$24,0)),"")</f>
        <v/>
      </c>
      <c r="H23" s="31"/>
      <c r="I23" s="31">
        <f t="shared" si="3"/>
        <v>0</v>
      </c>
      <c r="J23" s="30"/>
      <c r="K23" s="31">
        <f t="shared" si="4"/>
        <v>0</v>
      </c>
      <c r="L23" s="31">
        <f t="shared" si="5"/>
        <v>0</v>
      </c>
    </row>
    <row r="24" spans="1:17">
      <c r="A24" s="417"/>
      <c r="B24" s="419"/>
      <c r="C24" s="29"/>
      <c r="D24" s="30"/>
      <c r="E24" s="30"/>
      <c r="F24" s="30" t="str">
        <f>IFERROR(INDEX(Ref_Data!$F$8:$F$24,MATCH($E24,Ref_Data!$E$8:$E$24,0)),"")</f>
        <v/>
      </c>
      <c r="G24" s="30" t="str">
        <f>IFERROR(INDEX(Ref_Data!$G$8:$G$24,MATCH($E24,Ref_Data!$E$8:$E$24,0)),"")</f>
        <v/>
      </c>
      <c r="H24" s="31"/>
      <c r="I24" s="31">
        <f t="shared" si="3"/>
        <v>0</v>
      </c>
      <c r="J24" s="30"/>
      <c r="K24" s="31">
        <f t="shared" si="4"/>
        <v>0</v>
      </c>
      <c r="L24" s="31">
        <f t="shared" si="5"/>
        <v>0</v>
      </c>
    </row>
    <row r="25" spans="1:17">
      <c r="A25" s="417"/>
      <c r="B25" s="419"/>
      <c r="C25" s="29"/>
      <c r="D25" s="30"/>
      <c r="E25" s="30"/>
      <c r="F25" s="30" t="str">
        <f>IFERROR(INDEX(Ref_Data!$F$8:$F$24,MATCH($E25,Ref_Data!$E$8:$E$24,0)),"")</f>
        <v/>
      </c>
      <c r="G25" s="30" t="str">
        <f>IFERROR(INDEX(Ref_Data!$G$8:$G$24,MATCH($E25,Ref_Data!$E$8:$E$24,0)),"")</f>
        <v/>
      </c>
      <c r="H25" s="31"/>
      <c r="I25" s="31">
        <f t="shared" si="3"/>
        <v>0</v>
      </c>
      <c r="J25" s="30"/>
      <c r="K25" s="31">
        <f t="shared" si="4"/>
        <v>0</v>
      </c>
      <c r="L25" s="31">
        <f t="shared" si="5"/>
        <v>0</v>
      </c>
    </row>
    <row r="26" spans="1:17">
      <c r="A26" s="417"/>
      <c r="B26" s="419"/>
      <c r="C26" s="29"/>
      <c r="D26" s="30"/>
      <c r="E26" s="30"/>
      <c r="F26" s="30" t="str">
        <f>IFERROR(INDEX(Ref_Data!$F$8:$F$24,MATCH($E26,Ref_Data!$E$8:$E$24,0)),"")</f>
        <v/>
      </c>
      <c r="G26" s="30" t="str">
        <f>IFERROR(INDEX(Ref_Data!$G$8:$G$24,MATCH($E26,Ref_Data!$E$8:$E$24,0)),"")</f>
        <v/>
      </c>
      <c r="H26" s="31"/>
      <c r="I26" s="31">
        <f t="shared" si="3"/>
        <v>0</v>
      </c>
      <c r="J26" s="30"/>
      <c r="K26" s="31">
        <f t="shared" si="4"/>
        <v>0</v>
      </c>
      <c r="L26" s="31">
        <f t="shared" si="5"/>
        <v>0</v>
      </c>
    </row>
    <row r="27" spans="1:17">
      <c r="A27" s="417"/>
      <c r="B27" s="419"/>
      <c r="C27" s="29"/>
      <c r="D27" s="30"/>
      <c r="E27" s="30"/>
      <c r="F27" s="30" t="str">
        <f>IFERROR(INDEX(Ref_Data!$F$8:$F$24,MATCH($E27,Ref_Data!$E$8:$E$24,0)),"")</f>
        <v/>
      </c>
      <c r="G27" s="30" t="str">
        <f>IFERROR(INDEX(Ref_Data!$G$8:$G$24,MATCH($E27,Ref_Data!$E$8:$E$24,0)),"")</f>
        <v/>
      </c>
      <c r="H27" s="31"/>
      <c r="I27" s="31">
        <f t="shared" si="3"/>
        <v>0</v>
      </c>
      <c r="J27" s="30"/>
      <c r="K27" s="31">
        <f t="shared" si="4"/>
        <v>0</v>
      </c>
      <c r="L27" s="31">
        <f t="shared" si="5"/>
        <v>0</v>
      </c>
    </row>
    <row r="28" spans="1:17">
      <c r="A28" s="417"/>
      <c r="B28" s="419"/>
      <c r="C28" s="29"/>
      <c r="D28" s="30"/>
      <c r="E28" s="30"/>
      <c r="F28" s="30" t="str">
        <f>IFERROR(INDEX(Ref_Data!$F$8:$F$24,MATCH($E28,Ref_Data!$E$8:$E$24,0)),"")</f>
        <v/>
      </c>
      <c r="G28" s="30" t="str">
        <f>IFERROR(INDEX(Ref_Data!$G$8:$G$24,MATCH($E28,Ref_Data!$E$8:$E$24,0)),"")</f>
        <v/>
      </c>
      <c r="H28" s="31"/>
      <c r="I28" s="31">
        <f t="shared" si="3"/>
        <v>0</v>
      </c>
      <c r="J28" s="30"/>
      <c r="K28" s="31">
        <f t="shared" si="4"/>
        <v>0</v>
      </c>
      <c r="L28" s="31">
        <f t="shared" si="5"/>
        <v>0</v>
      </c>
    </row>
    <row r="29" spans="1:17">
      <c r="A29" s="417"/>
      <c r="B29" s="419"/>
      <c r="C29" s="29"/>
      <c r="D29" s="30"/>
      <c r="E29" s="30"/>
      <c r="F29" s="30" t="str">
        <f>IFERROR(INDEX(Ref_Data!$F$8:$F$24,MATCH($E29,Ref_Data!$E$8:$E$24,0)),"")</f>
        <v/>
      </c>
      <c r="G29" s="30" t="str">
        <f>IFERROR(INDEX(Ref_Data!$G$8:$G$24,MATCH($E29,Ref_Data!$E$8:$E$24,0)),"")</f>
        <v/>
      </c>
      <c r="H29" s="31"/>
      <c r="I29" s="31">
        <f t="shared" si="3"/>
        <v>0</v>
      </c>
      <c r="J29" s="30"/>
      <c r="K29" s="31">
        <f t="shared" si="4"/>
        <v>0</v>
      </c>
      <c r="L29" s="31">
        <f t="shared" si="5"/>
        <v>0</v>
      </c>
    </row>
    <row r="30" spans="1:17">
      <c r="A30" s="417"/>
      <c r="B30" s="419"/>
      <c r="C30" s="29"/>
      <c r="D30" s="30"/>
      <c r="E30" s="30"/>
      <c r="F30" s="30" t="str">
        <f>IFERROR(INDEX(Ref_Data!$F$8:$F$24,MATCH($E30,Ref_Data!$E$8:$E$24,0)),"")</f>
        <v/>
      </c>
      <c r="G30" s="30" t="str">
        <f>IFERROR(INDEX(Ref_Data!$G$8:$G$24,MATCH($E30,Ref_Data!$E$8:$E$24,0)),"")</f>
        <v/>
      </c>
      <c r="H30" s="31"/>
      <c r="I30" s="31">
        <f t="shared" si="3"/>
        <v>0</v>
      </c>
      <c r="J30" s="30"/>
      <c r="K30" s="31">
        <f t="shared" si="4"/>
        <v>0</v>
      </c>
      <c r="L30" s="31">
        <f t="shared" si="5"/>
        <v>0</v>
      </c>
    </row>
    <row r="31" spans="1:17">
      <c r="A31" s="417"/>
      <c r="B31" s="419"/>
      <c r="C31" s="29"/>
      <c r="D31" s="30"/>
      <c r="E31" s="30"/>
      <c r="F31" s="30" t="str">
        <f>IFERROR(INDEX(Ref_Data!$F$8:$F$24,MATCH($E31,Ref_Data!$E$8:$E$24,0)),"")</f>
        <v/>
      </c>
      <c r="G31" s="30" t="str">
        <f>IFERROR(INDEX(Ref_Data!$G$8:$G$24,MATCH($E31,Ref_Data!$E$8:$E$24,0)),"")</f>
        <v/>
      </c>
      <c r="H31" s="31"/>
      <c r="I31" s="31">
        <f t="shared" si="3"/>
        <v>0</v>
      </c>
      <c r="J31" s="30"/>
      <c r="K31" s="31">
        <f t="shared" si="4"/>
        <v>0</v>
      </c>
      <c r="L31" s="31">
        <f t="shared" si="5"/>
        <v>0</v>
      </c>
    </row>
    <row r="32" spans="1:17">
      <c r="A32" s="17" t="s">
        <v>286</v>
      </c>
      <c r="B32" s="18"/>
      <c r="C32" s="32"/>
      <c r="D32" s="32"/>
      <c r="E32" s="32"/>
      <c r="F32" s="32"/>
      <c r="G32" s="32"/>
      <c r="H32" s="32"/>
      <c r="I32" s="32"/>
      <c r="J32" s="32"/>
      <c r="K32" s="33">
        <f>SUM(K22:K31)</f>
        <v>0</v>
      </c>
      <c r="L32" s="33">
        <f>SUM(L22:L31)</f>
        <v>0</v>
      </c>
    </row>
    <row r="33" spans="1:12">
      <c r="A33" s="7" t="s">
        <v>287</v>
      </c>
      <c r="B33" s="9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>
      <c r="A34" s="417" t="s">
        <v>267</v>
      </c>
      <c r="B34" s="418" t="s">
        <v>268</v>
      </c>
      <c r="C34" s="29"/>
      <c r="D34" s="30"/>
      <c r="E34" s="30"/>
      <c r="F34" s="30" t="str">
        <f>IFERROR(INDEX(Ref_Data!$F$8:$F$24,MATCH($E34,Ref_Data!$E$8:$E$24,0)),"")</f>
        <v/>
      </c>
      <c r="G34" s="30" t="str">
        <f>IFERROR(INDEX(Ref_Data!$G$8:$G$24,MATCH($E34,Ref_Data!$E$8:$E$24,0)),"")</f>
        <v/>
      </c>
      <c r="H34" s="31"/>
      <c r="I34" s="31">
        <f t="shared" ref="I34:I46" si="6">IF(D34="Pay costs",H34*0.2,0)</f>
        <v>0</v>
      </c>
      <c r="J34" s="30"/>
      <c r="K34" s="31">
        <f t="shared" ref="K34:K46" si="7">(H34*J34)+(I34*J34)</f>
        <v>0</v>
      </c>
      <c r="L34" s="31">
        <f t="shared" ref="L34:L46" si="8">IF(G34="",0,K34*G34)</f>
        <v>0</v>
      </c>
    </row>
    <row r="35" spans="1:12">
      <c r="A35" s="417"/>
      <c r="B35" s="418"/>
      <c r="C35" s="29"/>
      <c r="D35" s="30"/>
      <c r="E35" s="30"/>
      <c r="F35" s="30" t="str">
        <f>IFERROR(INDEX(Ref_Data!$F$8:$F$24,MATCH($E35,Ref_Data!$E$8:$E$24,0)),"")</f>
        <v/>
      </c>
      <c r="G35" s="30" t="str">
        <f>IFERROR(INDEX(Ref_Data!$G$8:$G$24,MATCH($E35,Ref_Data!$E$8:$E$24,0)),"")</f>
        <v/>
      </c>
      <c r="H35" s="31"/>
      <c r="I35" s="31">
        <f t="shared" si="6"/>
        <v>0</v>
      </c>
      <c r="J35" s="30"/>
      <c r="K35" s="31">
        <f t="shared" si="7"/>
        <v>0</v>
      </c>
      <c r="L35" s="31">
        <f t="shared" si="8"/>
        <v>0</v>
      </c>
    </row>
    <row r="36" spans="1:12">
      <c r="A36" s="417"/>
      <c r="B36" s="418"/>
      <c r="C36" s="29"/>
      <c r="D36" s="30"/>
      <c r="E36" s="30"/>
      <c r="F36" s="30" t="str">
        <f>IFERROR(INDEX(Ref_Data!$F$8:$F$24,MATCH($E36,Ref_Data!$E$8:$E$24,0)),"")</f>
        <v/>
      </c>
      <c r="G36" s="30" t="str">
        <f>IFERROR(INDEX(Ref_Data!$G$8:$G$24,MATCH($E36,Ref_Data!$E$8:$E$24,0)),"")</f>
        <v/>
      </c>
      <c r="H36" s="31"/>
      <c r="I36" s="31">
        <f t="shared" si="6"/>
        <v>0</v>
      </c>
      <c r="J36" s="30"/>
      <c r="K36" s="31">
        <f t="shared" si="7"/>
        <v>0</v>
      </c>
      <c r="L36" s="31">
        <f t="shared" si="8"/>
        <v>0</v>
      </c>
    </row>
    <row r="37" spans="1:12">
      <c r="A37" s="417"/>
      <c r="B37" s="418"/>
      <c r="C37" s="29"/>
      <c r="D37" s="30"/>
      <c r="E37" s="30"/>
      <c r="F37" s="30" t="str">
        <f>IFERROR(INDEX(Ref_Data!$F$8:$F$24,MATCH($E37,Ref_Data!$E$8:$E$24,0)),"")</f>
        <v/>
      </c>
      <c r="G37" s="30" t="str">
        <f>IFERROR(INDEX(Ref_Data!$G$8:$G$24,MATCH($E37,Ref_Data!$E$8:$E$24,0)),"")</f>
        <v/>
      </c>
      <c r="H37" s="31"/>
      <c r="I37" s="31">
        <f t="shared" si="6"/>
        <v>0</v>
      </c>
      <c r="J37" s="30"/>
      <c r="K37" s="31">
        <f t="shared" si="7"/>
        <v>0</v>
      </c>
      <c r="L37" s="31">
        <f t="shared" si="8"/>
        <v>0</v>
      </c>
    </row>
    <row r="38" spans="1:12">
      <c r="A38" s="417"/>
      <c r="B38" s="418"/>
      <c r="C38" s="29"/>
      <c r="D38" s="30"/>
      <c r="E38" s="30"/>
      <c r="F38" s="30" t="str">
        <f>IFERROR(INDEX(Ref_Data!$F$8:$F$24,MATCH($E38,Ref_Data!$E$8:$E$24,0)),"")</f>
        <v/>
      </c>
      <c r="G38" s="30" t="str">
        <f>IFERROR(INDEX(Ref_Data!$G$8:$G$24,MATCH($E38,Ref_Data!$E$8:$E$24,0)),"")</f>
        <v/>
      </c>
      <c r="H38" s="31"/>
      <c r="I38" s="31">
        <f t="shared" si="6"/>
        <v>0</v>
      </c>
      <c r="J38" s="30"/>
      <c r="K38" s="31">
        <f t="shared" si="7"/>
        <v>0</v>
      </c>
      <c r="L38" s="31">
        <f t="shared" si="8"/>
        <v>0</v>
      </c>
    </row>
    <row r="39" spans="1:12">
      <c r="A39" s="417"/>
      <c r="B39" s="418"/>
      <c r="C39" s="29"/>
      <c r="D39" s="30"/>
      <c r="E39" s="30"/>
      <c r="F39" s="30" t="str">
        <f>IFERROR(INDEX(Ref_Data!$F$8:$F$24,MATCH($E39,Ref_Data!$E$8:$E$24,0)),"")</f>
        <v/>
      </c>
      <c r="G39" s="30" t="str">
        <f>IFERROR(INDEX(Ref_Data!$G$8:$G$24,MATCH($E39,Ref_Data!$E$8:$E$24,0)),"")</f>
        <v/>
      </c>
      <c r="H39" s="31"/>
      <c r="I39" s="31">
        <f t="shared" si="6"/>
        <v>0</v>
      </c>
      <c r="J39" s="30"/>
      <c r="K39" s="31">
        <f t="shared" si="7"/>
        <v>0</v>
      </c>
      <c r="L39" s="31">
        <f t="shared" si="8"/>
        <v>0</v>
      </c>
    </row>
    <row r="40" spans="1:12">
      <c r="A40" s="417"/>
      <c r="B40" s="418"/>
      <c r="C40" s="29"/>
      <c r="D40" s="30"/>
      <c r="E40" s="30"/>
      <c r="F40" s="30" t="str">
        <f>IFERROR(INDEX(Ref_Data!$F$8:$F$24,MATCH($E40,Ref_Data!$E$8:$E$24,0)),"")</f>
        <v/>
      </c>
      <c r="G40" s="30" t="str">
        <f>IFERROR(INDEX(Ref_Data!$G$8:$G$24,MATCH($E40,Ref_Data!$E$8:$E$24,0)),"")</f>
        <v/>
      </c>
      <c r="H40" s="31"/>
      <c r="I40" s="31">
        <f t="shared" si="6"/>
        <v>0</v>
      </c>
      <c r="J40" s="30"/>
      <c r="K40" s="31">
        <f t="shared" si="7"/>
        <v>0</v>
      </c>
      <c r="L40" s="31">
        <f t="shared" si="8"/>
        <v>0</v>
      </c>
    </row>
    <row r="41" spans="1:12">
      <c r="A41" s="417"/>
      <c r="B41" s="418"/>
      <c r="C41" s="29"/>
      <c r="D41" s="30"/>
      <c r="E41" s="30"/>
      <c r="F41" s="30" t="str">
        <f>IFERROR(INDEX(Ref_Data!$F$8:$F$24,MATCH($E41,Ref_Data!$E$8:$E$24,0)),"")</f>
        <v/>
      </c>
      <c r="G41" s="30" t="str">
        <f>IFERROR(INDEX(Ref_Data!$G$8:$G$24,MATCH($E41,Ref_Data!$E$8:$E$24,0)),"")</f>
        <v/>
      </c>
      <c r="H41" s="31"/>
      <c r="I41" s="31">
        <f t="shared" si="6"/>
        <v>0</v>
      </c>
      <c r="J41" s="30"/>
      <c r="K41" s="31">
        <f t="shared" si="7"/>
        <v>0</v>
      </c>
      <c r="L41" s="31">
        <f t="shared" si="8"/>
        <v>0</v>
      </c>
    </row>
    <row r="42" spans="1:12">
      <c r="A42" s="417"/>
      <c r="B42" s="418"/>
      <c r="C42" s="29"/>
      <c r="D42" s="30"/>
      <c r="E42" s="30"/>
      <c r="F42" s="30" t="str">
        <f>IFERROR(INDEX(Ref_Data!$F$8:$F$24,MATCH($E42,Ref_Data!$E$8:$E$24,0)),"")</f>
        <v/>
      </c>
      <c r="G42" s="30" t="str">
        <f>IFERROR(INDEX(Ref_Data!$G$8:$G$24,MATCH($E42,Ref_Data!$E$8:$E$24,0)),"")</f>
        <v/>
      </c>
      <c r="H42" s="31"/>
      <c r="I42" s="31">
        <f t="shared" si="6"/>
        <v>0</v>
      </c>
      <c r="J42" s="30"/>
      <c r="K42" s="31">
        <f t="shared" si="7"/>
        <v>0</v>
      </c>
      <c r="L42" s="31">
        <f t="shared" si="8"/>
        <v>0</v>
      </c>
    </row>
    <row r="43" spans="1:12">
      <c r="A43" s="417"/>
      <c r="B43" s="418"/>
      <c r="C43" s="29"/>
      <c r="D43" s="30"/>
      <c r="E43" s="30"/>
      <c r="F43" s="30" t="str">
        <f>IFERROR(INDEX(Ref_Data!$F$8:$F$24,MATCH($E43,Ref_Data!$E$8:$E$24,0)),"")</f>
        <v/>
      </c>
      <c r="G43" s="30" t="str">
        <f>IFERROR(INDEX(Ref_Data!$G$8:$G$24,MATCH($E43,Ref_Data!$E$8:$E$24,0)),"")</f>
        <v/>
      </c>
      <c r="H43" s="31"/>
      <c r="I43" s="31">
        <f t="shared" si="6"/>
        <v>0</v>
      </c>
      <c r="J43" s="30"/>
      <c r="K43" s="31">
        <f t="shared" si="7"/>
        <v>0</v>
      </c>
      <c r="L43" s="31">
        <f t="shared" si="8"/>
        <v>0</v>
      </c>
    </row>
    <row r="44" spans="1:12">
      <c r="A44" s="417"/>
      <c r="B44" s="418"/>
      <c r="C44" s="29"/>
      <c r="D44" s="30"/>
      <c r="E44" s="30"/>
      <c r="F44" s="30" t="str">
        <f>IFERROR(INDEX(Ref_Data!$F$8:$F$24,MATCH($E44,Ref_Data!$E$8:$E$24,0)),"")</f>
        <v/>
      </c>
      <c r="G44" s="30" t="str">
        <f>IFERROR(INDEX(Ref_Data!$G$8:$G$24,MATCH($E44,Ref_Data!$E$8:$E$24,0)),"")</f>
        <v/>
      </c>
      <c r="H44" s="31"/>
      <c r="I44" s="31">
        <f t="shared" si="6"/>
        <v>0</v>
      </c>
      <c r="J44" s="30"/>
      <c r="K44" s="31">
        <f t="shared" si="7"/>
        <v>0</v>
      </c>
      <c r="L44" s="31">
        <f t="shared" si="8"/>
        <v>0</v>
      </c>
    </row>
    <row r="45" spans="1:12">
      <c r="A45" s="417"/>
      <c r="B45" s="418"/>
      <c r="C45" s="29"/>
      <c r="D45" s="30"/>
      <c r="E45" s="30"/>
      <c r="F45" s="30" t="str">
        <f>IFERROR(INDEX(Ref_Data!$F$8:$F$24,MATCH($E45,Ref_Data!$E$8:$E$24,0)),"")</f>
        <v/>
      </c>
      <c r="G45" s="30" t="str">
        <f>IFERROR(INDEX(Ref_Data!$G$8:$G$24,MATCH($E45,Ref_Data!$E$8:$E$24,0)),"")</f>
        <v/>
      </c>
      <c r="H45" s="31"/>
      <c r="I45" s="31">
        <f t="shared" si="6"/>
        <v>0</v>
      </c>
      <c r="J45" s="30"/>
      <c r="K45" s="31">
        <f t="shared" si="7"/>
        <v>0</v>
      </c>
      <c r="L45" s="31">
        <f t="shared" si="8"/>
        <v>0</v>
      </c>
    </row>
    <row r="46" spans="1:12">
      <c r="A46" s="417"/>
      <c r="B46" s="418"/>
      <c r="C46" s="29"/>
      <c r="D46" s="30"/>
      <c r="E46" s="30"/>
      <c r="F46" s="30" t="str">
        <f>IFERROR(INDEX(Ref_Data!$F$8:$F$24,MATCH($E46,Ref_Data!$E$8:$E$24,0)),"")</f>
        <v/>
      </c>
      <c r="G46" s="30" t="str">
        <f>IFERROR(INDEX(Ref_Data!$G$8:$G$24,MATCH($E46,Ref_Data!$E$8:$E$24,0)),"")</f>
        <v/>
      </c>
      <c r="H46" s="31"/>
      <c r="I46" s="31">
        <f t="shared" si="6"/>
        <v>0</v>
      </c>
      <c r="J46" s="30"/>
      <c r="K46" s="31">
        <f t="shared" si="7"/>
        <v>0</v>
      </c>
      <c r="L46" s="31">
        <f t="shared" si="8"/>
        <v>0</v>
      </c>
    </row>
    <row r="47" spans="1:12">
      <c r="A47" s="17" t="s">
        <v>288</v>
      </c>
      <c r="B47" s="18"/>
      <c r="C47" s="32"/>
      <c r="D47" s="32"/>
      <c r="E47" s="32"/>
      <c r="F47" s="32"/>
      <c r="G47" s="32"/>
      <c r="H47" s="32"/>
      <c r="I47" s="32"/>
      <c r="J47" s="32"/>
      <c r="K47" s="33">
        <f>SUM(K34:K46)</f>
        <v>0</v>
      </c>
      <c r="L47" s="33">
        <f>SUM(L34:L46)</f>
        <v>0</v>
      </c>
    </row>
    <row r="48" spans="1:12">
      <c r="A48" s="7" t="s">
        <v>289</v>
      </c>
      <c r="B48" s="9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>
      <c r="A49" s="413" t="s">
        <v>267</v>
      </c>
      <c r="B49" s="414" t="s">
        <v>268</v>
      </c>
      <c r="C49" s="29"/>
      <c r="D49" s="30"/>
      <c r="E49" s="30"/>
      <c r="F49" s="30" t="str">
        <f>IFERROR(INDEX(Ref_Data!$F$8:$F$24,MATCH($E49,Ref_Data!$E$8:$E$24,0)),"")</f>
        <v/>
      </c>
      <c r="G49" s="30" t="str">
        <f>IFERROR(INDEX(Ref_Data!$G$8:$G$24,MATCH($E49,Ref_Data!$E$8:$E$24,0)),"")</f>
        <v/>
      </c>
      <c r="H49" s="31"/>
      <c r="I49" s="31">
        <f t="shared" ref="I49:I60" si="9">IF(D49="Pay costs",H49*0.2,0)</f>
        <v>0</v>
      </c>
      <c r="J49" s="30"/>
      <c r="K49" s="31">
        <f t="shared" ref="K49:K60" si="10">(H49*J49)+(I49*J49)</f>
        <v>0</v>
      </c>
      <c r="L49" s="31">
        <f t="shared" ref="L49:L60" si="11">IF(G49="",0,K49*G49)</f>
        <v>0</v>
      </c>
    </row>
    <row r="50" spans="1:12">
      <c r="A50" s="413"/>
      <c r="B50" s="414"/>
      <c r="C50" s="29"/>
      <c r="D50" s="30"/>
      <c r="E50" s="30"/>
      <c r="F50" s="30" t="str">
        <f>IFERROR(INDEX(Ref_Data!$F$8:$F$24,MATCH($E50,Ref_Data!$E$8:$E$24,0)),"")</f>
        <v/>
      </c>
      <c r="G50" s="30" t="str">
        <f>IFERROR(INDEX(Ref_Data!$G$8:$G$24,MATCH($E50,Ref_Data!$E$8:$E$24,0)),"")</f>
        <v/>
      </c>
      <c r="H50" s="31"/>
      <c r="I50" s="31">
        <f t="shared" si="9"/>
        <v>0</v>
      </c>
      <c r="J50" s="30"/>
      <c r="K50" s="31">
        <f t="shared" si="10"/>
        <v>0</v>
      </c>
      <c r="L50" s="31">
        <f t="shared" si="11"/>
        <v>0</v>
      </c>
    </row>
    <row r="51" spans="1:12">
      <c r="A51" s="413"/>
      <c r="B51" s="414"/>
      <c r="C51" s="29"/>
      <c r="D51" s="30"/>
      <c r="E51" s="30"/>
      <c r="F51" s="30" t="str">
        <f>IFERROR(INDEX(Ref_Data!$F$8:$F$24,MATCH($E51,Ref_Data!$E$8:$E$24,0)),"")</f>
        <v/>
      </c>
      <c r="G51" s="30" t="str">
        <f>IFERROR(INDEX(Ref_Data!$G$8:$G$24,MATCH($E51,Ref_Data!$E$8:$E$24,0)),"")</f>
        <v/>
      </c>
      <c r="H51" s="31"/>
      <c r="I51" s="31">
        <f t="shared" si="9"/>
        <v>0</v>
      </c>
      <c r="J51" s="30"/>
      <c r="K51" s="31">
        <f t="shared" si="10"/>
        <v>0</v>
      </c>
      <c r="L51" s="31">
        <f t="shared" si="11"/>
        <v>0</v>
      </c>
    </row>
    <row r="52" spans="1:12">
      <c r="A52" s="413"/>
      <c r="B52" s="414"/>
      <c r="C52" s="29"/>
      <c r="D52" s="30"/>
      <c r="E52" s="30"/>
      <c r="F52" s="30" t="str">
        <f>IFERROR(INDEX(Ref_Data!$F$8:$F$24,MATCH($E52,Ref_Data!$E$8:$E$24,0)),"")</f>
        <v/>
      </c>
      <c r="G52" s="30" t="str">
        <f>IFERROR(INDEX(Ref_Data!$G$8:$G$24,MATCH($E52,Ref_Data!$E$8:$E$24,0)),"")</f>
        <v/>
      </c>
      <c r="H52" s="31"/>
      <c r="I52" s="31">
        <f t="shared" si="9"/>
        <v>0</v>
      </c>
      <c r="J52" s="30"/>
      <c r="K52" s="31">
        <f t="shared" si="10"/>
        <v>0</v>
      </c>
      <c r="L52" s="31">
        <f t="shared" si="11"/>
        <v>0</v>
      </c>
    </row>
    <row r="53" spans="1:12">
      <c r="A53" s="413"/>
      <c r="B53" s="414"/>
      <c r="C53" s="29"/>
      <c r="D53" s="30"/>
      <c r="E53" s="30"/>
      <c r="F53" s="30" t="str">
        <f>IFERROR(INDEX(Ref_Data!$F$8:$F$24,MATCH($E53,Ref_Data!$E$8:$E$24,0)),"")</f>
        <v/>
      </c>
      <c r="G53" s="30" t="str">
        <f>IFERROR(INDEX(Ref_Data!$G$8:$G$24,MATCH($E53,Ref_Data!$E$8:$E$24,0)),"")</f>
        <v/>
      </c>
      <c r="H53" s="31"/>
      <c r="I53" s="31">
        <f t="shared" si="9"/>
        <v>0</v>
      </c>
      <c r="J53" s="30"/>
      <c r="K53" s="31">
        <f t="shared" si="10"/>
        <v>0</v>
      </c>
      <c r="L53" s="31">
        <f t="shared" si="11"/>
        <v>0</v>
      </c>
    </row>
    <row r="54" spans="1:12">
      <c r="A54" s="413"/>
      <c r="B54" s="414"/>
      <c r="C54" s="29"/>
      <c r="D54" s="30"/>
      <c r="E54" s="30"/>
      <c r="F54" s="30" t="str">
        <f>IFERROR(INDEX(Ref_Data!$F$8:$F$24,MATCH($E54,Ref_Data!$E$8:$E$24,0)),"")</f>
        <v/>
      </c>
      <c r="G54" s="30" t="str">
        <f>IFERROR(INDEX(Ref_Data!$G$8:$G$24,MATCH($E54,Ref_Data!$E$8:$E$24,0)),"")</f>
        <v/>
      </c>
      <c r="H54" s="31"/>
      <c r="I54" s="31">
        <f t="shared" si="9"/>
        <v>0</v>
      </c>
      <c r="J54" s="30"/>
      <c r="K54" s="31">
        <f t="shared" si="10"/>
        <v>0</v>
      </c>
      <c r="L54" s="31">
        <f t="shared" si="11"/>
        <v>0</v>
      </c>
    </row>
    <row r="55" spans="1:12">
      <c r="A55" s="413"/>
      <c r="B55" s="414"/>
      <c r="C55" s="29"/>
      <c r="D55" s="30"/>
      <c r="E55" s="30"/>
      <c r="F55" s="30" t="str">
        <f>IFERROR(INDEX(Ref_Data!$F$8:$F$24,MATCH($E55,Ref_Data!$E$8:$E$24,0)),"")</f>
        <v/>
      </c>
      <c r="G55" s="30" t="str">
        <f>IFERROR(INDEX(Ref_Data!$G$8:$G$24,MATCH($E55,Ref_Data!$E$8:$E$24,0)),"")</f>
        <v/>
      </c>
      <c r="H55" s="31"/>
      <c r="I55" s="31">
        <f t="shared" si="9"/>
        <v>0</v>
      </c>
      <c r="J55" s="30"/>
      <c r="K55" s="31">
        <f t="shared" si="10"/>
        <v>0</v>
      </c>
      <c r="L55" s="31">
        <f t="shared" si="11"/>
        <v>0</v>
      </c>
    </row>
    <row r="56" spans="1:12">
      <c r="A56" s="413"/>
      <c r="B56" s="414"/>
      <c r="C56" s="29"/>
      <c r="D56" s="30"/>
      <c r="E56" s="30"/>
      <c r="F56" s="30" t="str">
        <f>IFERROR(INDEX(Ref_Data!$F$8:$F$24,MATCH($E56,Ref_Data!$E$8:$E$24,0)),"")</f>
        <v/>
      </c>
      <c r="G56" s="30" t="str">
        <f>IFERROR(INDEX(Ref_Data!$G$8:$G$24,MATCH($E56,Ref_Data!$E$8:$E$24,0)),"")</f>
        <v/>
      </c>
      <c r="H56" s="31"/>
      <c r="I56" s="31">
        <f t="shared" si="9"/>
        <v>0</v>
      </c>
      <c r="J56" s="30"/>
      <c r="K56" s="31">
        <f t="shared" si="10"/>
        <v>0</v>
      </c>
      <c r="L56" s="31">
        <f t="shared" si="11"/>
        <v>0</v>
      </c>
    </row>
    <row r="57" spans="1:12">
      <c r="A57" s="413"/>
      <c r="B57" s="414"/>
      <c r="C57" s="29"/>
      <c r="D57" s="30"/>
      <c r="E57" s="30"/>
      <c r="F57" s="30" t="str">
        <f>IFERROR(INDEX(Ref_Data!$F$8:$F$24,MATCH($E57,Ref_Data!$E$8:$E$24,0)),"")</f>
        <v/>
      </c>
      <c r="G57" s="30" t="str">
        <f>IFERROR(INDEX(Ref_Data!$G$8:$G$24,MATCH($E57,Ref_Data!$E$8:$E$24,0)),"")</f>
        <v/>
      </c>
      <c r="H57" s="31"/>
      <c r="I57" s="31">
        <f t="shared" si="9"/>
        <v>0</v>
      </c>
      <c r="J57" s="30"/>
      <c r="K57" s="31">
        <f t="shared" si="10"/>
        <v>0</v>
      </c>
      <c r="L57" s="31">
        <f t="shared" si="11"/>
        <v>0</v>
      </c>
    </row>
    <row r="58" spans="1:12">
      <c r="A58" s="413"/>
      <c r="B58" s="414"/>
      <c r="C58" s="29"/>
      <c r="D58" s="30"/>
      <c r="E58" s="30"/>
      <c r="F58" s="30" t="str">
        <f>IFERROR(INDEX(Ref_Data!$F$8:$F$24,MATCH($E58,Ref_Data!$E$8:$E$24,0)),"")</f>
        <v/>
      </c>
      <c r="G58" s="30" t="str">
        <f>IFERROR(INDEX(Ref_Data!$G$8:$G$24,MATCH($E58,Ref_Data!$E$8:$E$24,0)),"")</f>
        <v/>
      </c>
      <c r="H58" s="31"/>
      <c r="I58" s="31">
        <f t="shared" si="9"/>
        <v>0</v>
      </c>
      <c r="J58" s="30"/>
      <c r="K58" s="31">
        <f t="shared" si="10"/>
        <v>0</v>
      </c>
      <c r="L58" s="31">
        <f t="shared" si="11"/>
        <v>0</v>
      </c>
    </row>
    <row r="59" spans="1:12">
      <c r="A59" s="413"/>
      <c r="B59" s="414"/>
      <c r="C59" s="29"/>
      <c r="D59" s="30"/>
      <c r="E59" s="30"/>
      <c r="F59" s="30" t="str">
        <f>IFERROR(INDEX(Ref_Data!$F$8:$F$24,MATCH($E59,Ref_Data!$E$8:$E$24,0)),"")</f>
        <v/>
      </c>
      <c r="G59" s="30" t="str">
        <f>IFERROR(INDEX(Ref_Data!$G$8:$G$24,MATCH($E59,Ref_Data!$E$8:$E$24,0)),"")</f>
        <v/>
      </c>
      <c r="H59" s="31"/>
      <c r="I59" s="31">
        <f t="shared" si="9"/>
        <v>0</v>
      </c>
      <c r="J59" s="30"/>
      <c r="K59" s="31">
        <f t="shared" si="10"/>
        <v>0</v>
      </c>
      <c r="L59" s="31">
        <f t="shared" si="11"/>
        <v>0</v>
      </c>
    </row>
    <row r="60" spans="1:12">
      <c r="A60" s="413"/>
      <c r="B60" s="414"/>
      <c r="C60" s="29"/>
      <c r="D60" s="30"/>
      <c r="E60" s="30"/>
      <c r="F60" s="30" t="str">
        <f>IFERROR(INDEX(Ref_Data!$F$8:$F$24,MATCH($E60,Ref_Data!$E$8:$E$24,0)),"")</f>
        <v/>
      </c>
      <c r="G60" s="30" t="str">
        <f>IFERROR(INDEX(Ref_Data!$G$8:$G$24,MATCH($E60,Ref_Data!$E$8:$E$24,0)),"")</f>
        <v/>
      </c>
      <c r="H60" s="31"/>
      <c r="I60" s="31">
        <f t="shared" si="9"/>
        <v>0</v>
      </c>
      <c r="J60" s="30"/>
      <c r="K60" s="31">
        <f t="shared" si="10"/>
        <v>0</v>
      </c>
      <c r="L60" s="31">
        <f t="shared" si="11"/>
        <v>0</v>
      </c>
    </row>
    <row r="61" spans="1:12">
      <c r="A61" s="17" t="s">
        <v>290</v>
      </c>
      <c r="B61" s="18"/>
      <c r="C61" s="32"/>
      <c r="D61" s="32"/>
      <c r="E61" s="32"/>
      <c r="F61" s="32"/>
      <c r="G61" s="32"/>
      <c r="H61" s="32"/>
      <c r="I61" s="32"/>
      <c r="J61" s="32"/>
      <c r="K61" s="33">
        <f>SUM(K49:K60)</f>
        <v>0</v>
      </c>
      <c r="L61" s="33">
        <f>SUM(L49:L60)</f>
        <v>0</v>
      </c>
    </row>
    <row r="62" spans="1:12">
      <c r="A62" s="7" t="s">
        <v>291</v>
      </c>
      <c r="B62" s="9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>
      <c r="A63" s="413" t="s">
        <v>267</v>
      </c>
      <c r="B63" s="414" t="s">
        <v>268</v>
      </c>
      <c r="C63" s="29"/>
      <c r="D63" s="30"/>
      <c r="E63" s="30"/>
      <c r="F63" s="30" t="str">
        <f>IFERROR(INDEX(Ref_Data!$F$8:$F$24,MATCH($E63,Ref_Data!$E$8:$E$24,0)),"")</f>
        <v/>
      </c>
      <c r="G63" s="30" t="str">
        <f>IFERROR(INDEX(Ref_Data!$G$8:$G$24,MATCH($E63,Ref_Data!$E$8:$E$24,0)),"")</f>
        <v/>
      </c>
      <c r="H63" s="31"/>
      <c r="I63" s="31">
        <f t="shared" ref="I63:I74" si="12">IF(D63="Pay costs",H63*0.2,0)</f>
        <v>0</v>
      </c>
      <c r="J63" s="30"/>
      <c r="K63" s="31">
        <f t="shared" ref="K63:K74" si="13">(H63*J63)+(I63*J63)</f>
        <v>0</v>
      </c>
      <c r="L63" s="31">
        <f t="shared" ref="L63:L74" si="14">IF(G63="",0,K63*G63)</f>
        <v>0</v>
      </c>
    </row>
    <row r="64" spans="1:12">
      <c r="A64" s="413"/>
      <c r="B64" s="414"/>
      <c r="C64" s="29"/>
      <c r="D64" s="30"/>
      <c r="E64" s="30"/>
      <c r="F64" s="30" t="str">
        <f>IFERROR(INDEX(Ref_Data!$F$8:$F$24,MATCH($E64,Ref_Data!$E$8:$E$24,0)),"")</f>
        <v/>
      </c>
      <c r="G64" s="30" t="str">
        <f>IFERROR(INDEX(Ref_Data!$G$8:$G$24,MATCH($E64,Ref_Data!$E$8:$E$24,0)),"")</f>
        <v/>
      </c>
      <c r="H64" s="31"/>
      <c r="I64" s="31">
        <f t="shared" si="12"/>
        <v>0</v>
      </c>
      <c r="J64" s="30"/>
      <c r="K64" s="31">
        <f t="shared" si="13"/>
        <v>0</v>
      </c>
      <c r="L64" s="31">
        <f t="shared" si="14"/>
        <v>0</v>
      </c>
    </row>
    <row r="65" spans="1:12">
      <c r="A65" s="413"/>
      <c r="B65" s="414"/>
      <c r="C65" s="29"/>
      <c r="D65" s="30"/>
      <c r="E65" s="30"/>
      <c r="F65" s="30" t="str">
        <f>IFERROR(INDEX(Ref_Data!$F$8:$F$24,MATCH($E65,Ref_Data!$E$8:$E$24,0)),"")</f>
        <v/>
      </c>
      <c r="G65" s="30" t="str">
        <f>IFERROR(INDEX(Ref_Data!$G$8:$G$24,MATCH($E65,Ref_Data!$E$8:$E$24,0)),"")</f>
        <v/>
      </c>
      <c r="H65" s="31"/>
      <c r="I65" s="31">
        <f t="shared" si="12"/>
        <v>0</v>
      </c>
      <c r="J65" s="30"/>
      <c r="K65" s="31">
        <f t="shared" si="13"/>
        <v>0</v>
      </c>
      <c r="L65" s="31">
        <f t="shared" si="14"/>
        <v>0</v>
      </c>
    </row>
    <row r="66" spans="1:12">
      <c r="A66" s="413"/>
      <c r="B66" s="414"/>
      <c r="C66" s="29"/>
      <c r="D66" s="30"/>
      <c r="E66" s="30"/>
      <c r="F66" s="30" t="str">
        <f>IFERROR(INDEX(Ref_Data!$F$8:$F$24,MATCH($E66,Ref_Data!$E$8:$E$24,0)),"")</f>
        <v/>
      </c>
      <c r="G66" s="30" t="str">
        <f>IFERROR(INDEX(Ref_Data!$G$8:$G$24,MATCH($E66,Ref_Data!$E$8:$E$24,0)),"")</f>
        <v/>
      </c>
      <c r="H66" s="31"/>
      <c r="I66" s="31">
        <f t="shared" si="12"/>
        <v>0</v>
      </c>
      <c r="J66" s="30"/>
      <c r="K66" s="31">
        <f t="shared" si="13"/>
        <v>0</v>
      </c>
      <c r="L66" s="31">
        <f t="shared" si="14"/>
        <v>0</v>
      </c>
    </row>
    <row r="67" spans="1:12">
      <c r="A67" s="413"/>
      <c r="B67" s="414"/>
      <c r="C67" s="29"/>
      <c r="D67" s="30"/>
      <c r="E67" s="30"/>
      <c r="F67" s="30" t="str">
        <f>IFERROR(INDEX(Ref_Data!$F$8:$F$24,MATCH($E67,Ref_Data!$E$8:$E$24,0)),"")</f>
        <v/>
      </c>
      <c r="G67" s="30" t="str">
        <f>IFERROR(INDEX(Ref_Data!$G$8:$G$24,MATCH($E67,Ref_Data!$E$8:$E$24,0)),"")</f>
        <v/>
      </c>
      <c r="H67" s="31"/>
      <c r="I67" s="31">
        <f t="shared" si="12"/>
        <v>0</v>
      </c>
      <c r="J67" s="30"/>
      <c r="K67" s="31">
        <f t="shared" si="13"/>
        <v>0</v>
      </c>
      <c r="L67" s="31">
        <f t="shared" si="14"/>
        <v>0</v>
      </c>
    </row>
    <row r="68" spans="1:12">
      <c r="A68" s="413"/>
      <c r="B68" s="414"/>
      <c r="C68" s="29"/>
      <c r="D68" s="30"/>
      <c r="E68" s="30"/>
      <c r="F68" s="30" t="str">
        <f>IFERROR(INDEX(Ref_Data!$F$8:$F$24,MATCH($E68,Ref_Data!$E$8:$E$24,0)),"")</f>
        <v/>
      </c>
      <c r="G68" s="30" t="str">
        <f>IFERROR(INDEX(Ref_Data!$G$8:$G$24,MATCH($E68,Ref_Data!$E$8:$E$24,0)),"")</f>
        <v/>
      </c>
      <c r="H68" s="31"/>
      <c r="I68" s="31">
        <f t="shared" si="12"/>
        <v>0</v>
      </c>
      <c r="J68" s="30"/>
      <c r="K68" s="31">
        <f t="shared" si="13"/>
        <v>0</v>
      </c>
      <c r="L68" s="31">
        <f t="shared" si="14"/>
        <v>0</v>
      </c>
    </row>
    <row r="69" spans="1:12">
      <c r="A69" s="413"/>
      <c r="B69" s="414"/>
      <c r="C69" s="29"/>
      <c r="D69" s="30"/>
      <c r="E69" s="30"/>
      <c r="F69" s="30" t="str">
        <f>IFERROR(INDEX(Ref_Data!$F$8:$F$24,MATCH($E69,Ref_Data!$E$8:$E$24,0)),"")</f>
        <v/>
      </c>
      <c r="G69" s="30" t="str">
        <f>IFERROR(INDEX(Ref_Data!$G$8:$G$24,MATCH($E69,Ref_Data!$E$8:$E$24,0)),"")</f>
        <v/>
      </c>
      <c r="H69" s="31"/>
      <c r="I69" s="31">
        <f t="shared" si="12"/>
        <v>0</v>
      </c>
      <c r="J69" s="30"/>
      <c r="K69" s="31">
        <f t="shared" si="13"/>
        <v>0</v>
      </c>
      <c r="L69" s="31">
        <f t="shared" si="14"/>
        <v>0</v>
      </c>
    </row>
    <row r="70" spans="1:12">
      <c r="A70" s="413"/>
      <c r="B70" s="414"/>
      <c r="C70" s="29"/>
      <c r="D70" s="30"/>
      <c r="E70" s="30"/>
      <c r="F70" s="30" t="str">
        <f>IFERROR(INDEX(Ref_Data!$F$8:$F$24,MATCH($E70,Ref_Data!$E$8:$E$24,0)),"")</f>
        <v/>
      </c>
      <c r="G70" s="30" t="str">
        <f>IFERROR(INDEX(Ref_Data!$G$8:$G$24,MATCH($E70,Ref_Data!$E$8:$E$24,0)),"")</f>
        <v/>
      </c>
      <c r="H70" s="31"/>
      <c r="I70" s="31">
        <f t="shared" si="12"/>
        <v>0</v>
      </c>
      <c r="J70" s="30"/>
      <c r="K70" s="31">
        <f t="shared" si="13"/>
        <v>0</v>
      </c>
      <c r="L70" s="31">
        <f t="shared" si="14"/>
        <v>0</v>
      </c>
    </row>
    <row r="71" spans="1:12">
      <c r="A71" s="413"/>
      <c r="B71" s="414"/>
      <c r="C71" s="29"/>
      <c r="D71" s="30"/>
      <c r="E71" s="30"/>
      <c r="F71" s="30" t="str">
        <f>IFERROR(INDEX(Ref_Data!$F$8:$F$24,MATCH($E71,Ref_Data!$E$8:$E$24,0)),"")</f>
        <v/>
      </c>
      <c r="G71" s="30" t="str">
        <f>IFERROR(INDEX(Ref_Data!$G$8:$G$24,MATCH($E71,Ref_Data!$E$8:$E$24,0)),"")</f>
        <v/>
      </c>
      <c r="H71" s="31"/>
      <c r="I71" s="31">
        <f t="shared" si="12"/>
        <v>0</v>
      </c>
      <c r="J71" s="30"/>
      <c r="K71" s="31">
        <f t="shared" si="13"/>
        <v>0</v>
      </c>
      <c r="L71" s="31">
        <f t="shared" si="14"/>
        <v>0</v>
      </c>
    </row>
    <row r="72" spans="1:12">
      <c r="A72" s="413"/>
      <c r="B72" s="414"/>
      <c r="C72" s="29"/>
      <c r="D72" s="30"/>
      <c r="E72" s="30"/>
      <c r="F72" s="30" t="str">
        <f>IFERROR(INDEX(Ref_Data!$F$8:$F$24,MATCH($E72,Ref_Data!$E$8:$E$24,0)),"")</f>
        <v/>
      </c>
      <c r="G72" s="30" t="str">
        <f>IFERROR(INDEX(Ref_Data!$G$8:$G$24,MATCH($E72,Ref_Data!$E$8:$E$24,0)),"")</f>
        <v/>
      </c>
      <c r="H72" s="31"/>
      <c r="I72" s="31">
        <f t="shared" si="12"/>
        <v>0</v>
      </c>
      <c r="J72" s="30"/>
      <c r="K72" s="31">
        <f t="shared" si="13"/>
        <v>0</v>
      </c>
      <c r="L72" s="31">
        <f t="shared" si="14"/>
        <v>0</v>
      </c>
    </row>
    <row r="73" spans="1:12">
      <c r="A73" s="413"/>
      <c r="B73" s="414"/>
      <c r="C73" s="29"/>
      <c r="D73" s="30"/>
      <c r="E73" s="30"/>
      <c r="F73" s="30" t="str">
        <f>IFERROR(INDEX(Ref_Data!$F$8:$F$24,MATCH($E73,Ref_Data!$E$8:$E$24,0)),"")</f>
        <v/>
      </c>
      <c r="G73" s="30" t="str">
        <f>IFERROR(INDEX(Ref_Data!$G$8:$G$24,MATCH($E73,Ref_Data!$E$8:$E$24,0)),"")</f>
        <v/>
      </c>
      <c r="H73" s="31"/>
      <c r="I73" s="31">
        <f t="shared" si="12"/>
        <v>0</v>
      </c>
      <c r="J73" s="30"/>
      <c r="K73" s="31">
        <f t="shared" si="13"/>
        <v>0</v>
      </c>
      <c r="L73" s="31">
        <f t="shared" si="14"/>
        <v>0</v>
      </c>
    </row>
    <row r="74" spans="1:12">
      <c r="A74" s="413"/>
      <c r="B74" s="414"/>
      <c r="C74" s="29"/>
      <c r="D74" s="30"/>
      <c r="E74" s="30"/>
      <c r="F74" s="30" t="str">
        <f>IFERROR(INDEX(Ref_Data!$F$8:$F$24,MATCH($E74,Ref_Data!$E$8:$E$24,0)),"")</f>
        <v/>
      </c>
      <c r="G74" s="30" t="str">
        <f>IFERROR(INDEX(Ref_Data!$G$8:$G$24,MATCH($E74,Ref_Data!$E$8:$E$24,0)),"")</f>
        <v/>
      </c>
      <c r="H74" s="31"/>
      <c r="I74" s="31">
        <f t="shared" si="12"/>
        <v>0</v>
      </c>
      <c r="J74" s="30"/>
      <c r="K74" s="31">
        <f t="shared" si="13"/>
        <v>0</v>
      </c>
      <c r="L74" s="31">
        <f t="shared" si="14"/>
        <v>0</v>
      </c>
    </row>
    <row r="75" spans="1:12">
      <c r="A75" s="17" t="s">
        <v>292</v>
      </c>
      <c r="B75" s="18"/>
      <c r="C75" s="32"/>
      <c r="D75" s="32"/>
      <c r="E75" s="32"/>
      <c r="F75" s="32"/>
      <c r="G75" s="32"/>
      <c r="H75" s="32"/>
      <c r="I75" s="32"/>
      <c r="J75" s="32"/>
      <c r="K75" s="33">
        <f>SUM(K63:K74)</f>
        <v>0</v>
      </c>
      <c r="L75" s="33">
        <f>SUM(L63:L74)</f>
        <v>0</v>
      </c>
    </row>
    <row r="76" spans="1:12">
      <c r="A76" s="35" t="s">
        <v>293</v>
      </c>
      <c r="B76" s="1"/>
    </row>
    <row r="77" spans="1:12" ht="18.75">
      <c r="A77" s="12" t="s">
        <v>294</v>
      </c>
      <c r="B77" s="2"/>
      <c r="C77" s="36"/>
      <c r="D77" s="36"/>
      <c r="E77" s="36"/>
      <c r="F77" s="36"/>
      <c r="G77" s="36"/>
      <c r="H77" s="36"/>
      <c r="I77" s="36"/>
      <c r="J77" s="36"/>
      <c r="K77" s="39">
        <v>0</v>
      </c>
      <c r="L77" s="40">
        <v>0</v>
      </c>
    </row>
    <row r="78" spans="1:12">
      <c r="A78" s="35"/>
    </row>
    <row r="82" spans="1:6">
      <c r="A82" s="11" t="s">
        <v>295</v>
      </c>
      <c r="B82" s="37"/>
      <c r="C82" s="37"/>
      <c r="D82" s="37"/>
      <c r="E82" s="37"/>
      <c r="F82" s="38"/>
    </row>
    <row r="83" spans="1:6">
      <c r="A83" s="410" t="s">
        <v>296</v>
      </c>
      <c r="B83" s="411"/>
      <c r="C83" s="411"/>
      <c r="D83" s="411"/>
      <c r="E83" s="411"/>
      <c r="F83" s="412"/>
    </row>
    <row r="84" spans="1:6">
      <c r="A84" s="410"/>
      <c r="B84" s="411"/>
      <c r="C84" s="411"/>
      <c r="D84" s="411"/>
      <c r="E84" s="411"/>
      <c r="F84" s="412"/>
    </row>
    <row r="85" spans="1:6">
      <c r="A85" s="410"/>
      <c r="B85" s="411"/>
      <c r="C85" s="411"/>
      <c r="D85" s="411"/>
      <c r="E85" s="411"/>
      <c r="F85" s="412"/>
    </row>
    <row r="86" spans="1:6">
      <c r="A86" s="410"/>
      <c r="B86" s="411"/>
      <c r="C86" s="411"/>
      <c r="D86" s="411"/>
      <c r="E86" s="411"/>
      <c r="F86" s="412"/>
    </row>
    <row r="87" spans="1:6">
      <c r="A87" s="410"/>
      <c r="B87" s="411"/>
      <c r="C87" s="411"/>
      <c r="D87" s="411"/>
      <c r="E87" s="411"/>
      <c r="F87" s="412"/>
    </row>
    <row r="88" spans="1:6">
      <c r="A88" s="407"/>
      <c r="B88" s="408"/>
      <c r="C88" s="408"/>
      <c r="D88" s="408"/>
      <c r="E88" s="408"/>
      <c r="F88" s="409"/>
    </row>
  </sheetData>
  <mergeCells count="17">
    <mergeCell ref="A63:A74"/>
    <mergeCell ref="B63:B74"/>
    <mergeCell ref="A49:A60"/>
    <mergeCell ref="B49:B60"/>
    <mergeCell ref="A3:B3"/>
    <mergeCell ref="A34:A46"/>
    <mergeCell ref="B34:B46"/>
    <mergeCell ref="A5:A19"/>
    <mergeCell ref="B5:B19"/>
    <mergeCell ref="A22:A31"/>
    <mergeCell ref="B22:B31"/>
    <mergeCell ref="A88:F88"/>
    <mergeCell ref="A83:F83"/>
    <mergeCell ref="A84:F84"/>
    <mergeCell ref="A85:F85"/>
    <mergeCell ref="A86:F86"/>
    <mergeCell ref="A87:F87"/>
  </mergeCells>
  <dataValidations count="3">
    <dataValidation type="list" allowBlank="1" showInputMessage="1" showErrorMessage="1" sqref="D32:D33 D47:D48 D61:D62 D20:D21 D75:D77" xr:uid="{C6D113D3-3F46-4127-A41A-BDDF527C8B90}">
      <formula1>_xlnm.Criteria</formula1>
    </dataValidation>
    <dataValidation type="list" allowBlank="1" showInputMessage="1" showErrorMessage="1" sqref="F20:F21 F32:F33 F47:F48 F61:F62 F75:F77" xr:uid="{37EADE32-A34F-477B-A316-067AD3B00A30}">
      <formula1>$P$3:$P$18</formula1>
    </dataValidation>
    <dataValidation type="list" allowBlank="1" showInputMessage="1" showErrorMessage="1" sqref="D34:D46 D49:D60 D63:D74 D5:D19 D22:D31" xr:uid="{7D795198-5095-284F-9455-26D674CEF95C}">
      <formula1>Budget_category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AE6DB5-1B89-41E0-A616-34FEE338D5DF}">
          <x14:formula1>
            <xm:f>Ref_Data!$E$8:$E$24</xm:f>
          </x14:formula1>
          <xm:sqref>E5:E19 E63:E74 E49:E60 E34:E46 E22:E31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6321-4255-4D1A-B6B0-343AB30CD6CC}">
  <sheetPr>
    <tabColor rgb="FFA9D08E"/>
  </sheetPr>
  <dimension ref="A1:E92"/>
  <sheetViews>
    <sheetView showGridLines="0" workbookViewId="0">
      <selection activeCell="C51" sqref="C51"/>
    </sheetView>
  </sheetViews>
  <sheetFormatPr defaultColWidth="8.85546875" defaultRowHeight="15"/>
  <cols>
    <col min="1" max="1" width="12" customWidth="1"/>
    <col min="2" max="2" width="14.5703125" customWidth="1"/>
    <col min="3" max="3" width="32" customWidth="1"/>
    <col min="4" max="4" width="20.85546875" customWidth="1"/>
    <col min="5" max="5" width="19.42578125" customWidth="1"/>
  </cols>
  <sheetData>
    <row r="1" spans="1:5" ht="19.5">
      <c r="A1" s="423" t="s">
        <v>297</v>
      </c>
      <c r="B1" s="423"/>
      <c r="C1" s="423"/>
      <c r="D1" s="423"/>
      <c r="E1" s="423"/>
    </row>
    <row r="2" spans="1:5">
      <c r="A2" s="10" t="s">
        <v>298</v>
      </c>
    </row>
    <row r="3" spans="1:5">
      <c r="A3" s="10"/>
      <c r="B3" s="10"/>
    </row>
    <row r="4" spans="1:5" ht="30">
      <c r="A4" s="47" t="s">
        <v>299</v>
      </c>
      <c r="B4" s="19" t="s">
        <v>260</v>
      </c>
      <c r="C4" s="19" t="s">
        <v>300</v>
      </c>
      <c r="D4" s="19" t="s">
        <v>301</v>
      </c>
      <c r="E4" s="19" t="s">
        <v>302</v>
      </c>
    </row>
    <row r="5" spans="1:5">
      <c r="A5" s="422" t="str">
        <f>Ref_Data!E8</f>
        <v>Name_1</v>
      </c>
      <c r="B5" s="421">
        <f>Ref_Data!G8</f>
        <v>0.5</v>
      </c>
      <c r="C5" s="45" t="s">
        <v>270</v>
      </c>
      <c r="D5" s="44">
        <f>SUMIFS('Work Package Breakdown'!K:K,'Work Package Breakdown'!$E:$E,'Summary by organisation'!$A$5,'Work Package Breakdown'!$D:$D,'Summary by organisation'!$C5)</f>
        <v>0</v>
      </c>
      <c r="E5" s="44">
        <f>SUMIFS('Work Package Breakdown'!L:L,'Work Package Breakdown'!$E:$E,'Summary by organisation'!$A$5,'Work Package Breakdown'!$D:$D,'Summary by organisation'!$C5)</f>
        <v>0</v>
      </c>
    </row>
    <row r="6" spans="1:5">
      <c r="A6" s="422"/>
      <c r="B6" s="421"/>
      <c r="C6" s="45" t="s">
        <v>281</v>
      </c>
      <c r="D6" s="44">
        <f>SUMIFS('Work Package Breakdown'!K:K,'Work Package Breakdown'!$E:$E,'Summary by organisation'!$A$5,'Work Package Breakdown'!$D:$D,'Summary by organisation'!$C6)</f>
        <v>0</v>
      </c>
      <c r="E6" s="44">
        <f>SUMIFS('Work Package Breakdown'!L:L,'Work Package Breakdown'!$E:$E,'Summary by organisation'!$A$5,'Work Package Breakdown'!$D:$D,'Summary by organisation'!$C6)</f>
        <v>0</v>
      </c>
    </row>
    <row r="7" spans="1:5">
      <c r="A7" s="422"/>
      <c r="B7" s="421"/>
      <c r="C7" s="45" t="s">
        <v>277</v>
      </c>
      <c r="D7" s="44">
        <f>SUMIFS('Work Package Breakdown'!K:K,'Work Package Breakdown'!$E:$E,'Summary by organisation'!$A$5,'Work Package Breakdown'!$D:$D,'Summary by organisation'!$C7)</f>
        <v>0</v>
      </c>
      <c r="E7" s="44">
        <f>SUMIFS('Work Package Breakdown'!L:L,'Work Package Breakdown'!$E:$E,'Summary by organisation'!$A$5,'Work Package Breakdown'!$D:$D,'Summary by organisation'!$C7)</f>
        <v>0</v>
      </c>
    </row>
    <row r="8" spans="1:5">
      <c r="A8" s="422"/>
      <c r="B8" s="421"/>
      <c r="C8" s="45" t="s">
        <v>303</v>
      </c>
      <c r="D8" s="44">
        <f>SUMIFS('Work Package Breakdown'!K:K,'Work Package Breakdown'!$E:$E,'Summary by organisation'!$A$5,'Work Package Breakdown'!$D:$D,'Summary by organisation'!$C8)</f>
        <v>0</v>
      </c>
      <c r="E8" s="44">
        <f>SUMIFS('Work Package Breakdown'!L:L,'Work Package Breakdown'!$E:$E,'Summary by organisation'!$A$5,'Work Package Breakdown'!$D:$D,'Summary by organisation'!$C8)</f>
        <v>0</v>
      </c>
    </row>
    <row r="9" spans="1:5">
      <c r="A9" s="422"/>
      <c r="B9" s="421"/>
      <c r="C9" s="45" t="s">
        <v>274</v>
      </c>
      <c r="D9" s="44">
        <f>SUMIFS('Work Package Breakdown'!K:K,'Work Package Breakdown'!$E:$E,'Summary by organisation'!$A$5,'Work Package Breakdown'!$D:$D,'Summary by organisation'!$C9)</f>
        <v>0</v>
      </c>
      <c r="E9" s="44">
        <f>SUMIFS('Work Package Breakdown'!L:L,'Work Package Breakdown'!$E:$E,'Summary by organisation'!$A$5,'Work Package Breakdown'!$D:$D,'Summary by organisation'!$C9)</f>
        <v>0</v>
      </c>
    </row>
    <row r="10" spans="1:5">
      <c r="A10" s="422"/>
      <c r="B10" s="421"/>
      <c r="C10" s="45" t="s">
        <v>304</v>
      </c>
      <c r="D10" s="44">
        <f>SUMIFS('Work Package Breakdown'!K:K,'Work Package Breakdown'!$E:$E,'Summary by organisation'!$A$5,'Work Package Breakdown'!$D:$D,'Summary by organisation'!$C10)</f>
        <v>0</v>
      </c>
      <c r="E10" s="44">
        <f>SUMIFS('Work Package Breakdown'!L:L,'Work Package Breakdown'!$E:$E,'Summary by organisation'!$A$5,'Work Package Breakdown'!$D:$D,'Summary by organisation'!$C10)</f>
        <v>0</v>
      </c>
    </row>
    <row r="11" spans="1:5">
      <c r="A11" s="422"/>
      <c r="B11" s="421"/>
      <c r="C11" s="45" t="s">
        <v>305</v>
      </c>
      <c r="D11" s="44">
        <f>SUMIFS('Work Package Breakdown'!K:K,'Work Package Breakdown'!$E:$E,'Summary by organisation'!$A$5,'Work Package Breakdown'!$D:$D,'Summary by organisation'!$C11)</f>
        <v>0</v>
      </c>
      <c r="E11" s="44">
        <f>SUMIFS('Work Package Breakdown'!L:L,'Work Package Breakdown'!$E:$E,'Summary by organisation'!$A$5,'Work Package Breakdown'!$D:$D,'Summary by organisation'!$C11)</f>
        <v>0</v>
      </c>
    </row>
    <row r="13" spans="1:5" ht="30">
      <c r="A13" s="47" t="s">
        <v>299</v>
      </c>
      <c r="B13" s="19" t="s">
        <v>260</v>
      </c>
      <c r="C13" s="19" t="s">
        <v>300</v>
      </c>
      <c r="D13" s="19" t="s">
        <v>301</v>
      </c>
      <c r="E13" s="19" t="s">
        <v>302</v>
      </c>
    </row>
    <row r="14" spans="1:5">
      <c r="A14" s="422" t="str">
        <f>Ref_Data!E9</f>
        <v>Name_2</v>
      </c>
      <c r="B14" s="421">
        <f>Ref_Data!G9</f>
        <v>0.6</v>
      </c>
      <c r="C14" s="45" t="s">
        <v>270</v>
      </c>
      <c r="D14" s="44">
        <f>SUMIFS('Work Package Breakdown'!K:K,'Work Package Breakdown'!$E:$E,'Summary by organisation'!$A$14,'Work Package Breakdown'!$D:$D,'Summary by organisation'!$C14)</f>
        <v>0</v>
      </c>
      <c r="E14" s="44">
        <f>SUMIFS('Work Package Breakdown'!L:L,'Work Package Breakdown'!$E:$E,'Summary by organisation'!$A$14,'Work Package Breakdown'!$D:$D,'Summary by organisation'!$C14)</f>
        <v>0</v>
      </c>
    </row>
    <row r="15" spans="1:5">
      <c r="A15" s="422"/>
      <c r="B15" s="421"/>
      <c r="C15" s="45" t="s">
        <v>281</v>
      </c>
      <c r="D15" s="44">
        <f>SUMIFS('Work Package Breakdown'!K:K,'Work Package Breakdown'!$E:$E,'Summary by organisation'!$A$14,'Work Package Breakdown'!$D:$D,'Summary by organisation'!$C15)</f>
        <v>0</v>
      </c>
      <c r="E15" s="44">
        <f>SUMIFS('Work Package Breakdown'!L:L,'Work Package Breakdown'!$E:$E,'Summary by organisation'!$A$14,'Work Package Breakdown'!$D:$D,'Summary by organisation'!$C15)</f>
        <v>0</v>
      </c>
    </row>
    <row r="16" spans="1:5">
      <c r="A16" s="422"/>
      <c r="B16" s="421"/>
      <c r="C16" s="45" t="s">
        <v>277</v>
      </c>
      <c r="D16" s="44">
        <f>SUMIFS('Work Package Breakdown'!K:K,'Work Package Breakdown'!$E:$E,'Summary by organisation'!$A$14,'Work Package Breakdown'!$D:$D,'Summary by organisation'!$C16)</f>
        <v>0</v>
      </c>
      <c r="E16" s="44">
        <f>SUMIFS('Work Package Breakdown'!L:L,'Work Package Breakdown'!$E:$E,'Summary by organisation'!$A$14,'Work Package Breakdown'!$D:$D,'Summary by organisation'!$C16)</f>
        <v>0</v>
      </c>
    </row>
    <row r="17" spans="1:5">
      <c r="A17" s="422"/>
      <c r="B17" s="421"/>
      <c r="C17" s="45" t="s">
        <v>303</v>
      </c>
      <c r="D17" s="44">
        <f>SUMIFS('Work Package Breakdown'!K:K,'Work Package Breakdown'!$E:$E,'Summary by organisation'!$A$14,'Work Package Breakdown'!$D:$D,'Summary by organisation'!$C17)</f>
        <v>0</v>
      </c>
      <c r="E17" s="44">
        <f>SUMIFS('Work Package Breakdown'!L:L,'Work Package Breakdown'!$E:$E,'Summary by organisation'!$A$14,'Work Package Breakdown'!$D:$D,'Summary by organisation'!$C17)</f>
        <v>0</v>
      </c>
    </row>
    <row r="18" spans="1:5">
      <c r="A18" s="422"/>
      <c r="B18" s="421"/>
      <c r="C18" s="45" t="s">
        <v>274</v>
      </c>
      <c r="D18" s="44">
        <f>SUMIFS('Work Package Breakdown'!K:K,'Work Package Breakdown'!$E:$E,'Summary by organisation'!$A$14,'Work Package Breakdown'!$D:$D,'Summary by organisation'!$C18)</f>
        <v>0</v>
      </c>
      <c r="E18" s="44">
        <f>SUMIFS('Work Package Breakdown'!L:L,'Work Package Breakdown'!$E:$E,'Summary by organisation'!$A$14,'Work Package Breakdown'!$D:$D,'Summary by organisation'!$C18)</f>
        <v>0</v>
      </c>
    </row>
    <row r="19" spans="1:5">
      <c r="A19" s="422"/>
      <c r="B19" s="421"/>
      <c r="C19" s="45" t="s">
        <v>304</v>
      </c>
      <c r="D19" s="44">
        <f>SUMIFS('Work Package Breakdown'!K:K,'Work Package Breakdown'!$E:$E,'Summary by organisation'!$A$14,'Work Package Breakdown'!$D:$D,'Summary by organisation'!$C19)</f>
        <v>0</v>
      </c>
      <c r="E19" s="44">
        <f>SUMIFS('Work Package Breakdown'!L:L,'Work Package Breakdown'!$E:$E,'Summary by organisation'!$A$14,'Work Package Breakdown'!$D:$D,'Summary by organisation'!$C19)</f>
        <v>0</v>
      </c>
    </row>
    <row r="20" spans="1:5">
      <c r="A20" s="422"/>
      <c r="B20" s="421"/>
      <c r="C20" s="45" t="s">
        <v>305</v>
      </c>
      <c r="D20" s="44">
        <f>SUMIFS('Work Package Breakdown'!K:K,'Work Package Breakdown'!$E:$E,'Summary by organisation'!$A$14,'Work Package Breakdown'!$D:$D,'Summary by organisation'!$C20)</f>
        <v>0</v>
      </c>
      <c r="E20" s="44">
        <f>SUMIFS('Work Package Breakdown'!L:L,'Work Package Breakdown'!$E:$E,'Summary by organisation'!$A$14,'Work Package Breakdown'!$D:$D,'Summary by organisation'!$C20)</f>
        <v>0</v>
      </c>
    </row>
    <row r="22" spans="1:5" ht="30">
      <c r="A22" s="47" t="s">
        <v>299</v>
      </c>
      <c r="B22" s="19" t="s">
        <v>260</v>
      </c>
      <c r="C22" s="19" t="s">
        <v>300</v>
      </c>
      <c r="D22" s="19" t="s">
        <v>301</v>
      </c>
      <c r="E22" s="19" t="s">
        <v>302</v>
      </c>
    </row>
    <row r="23" spans="1:5">
      <c r="A23" s="422" t="str">
        <f>Ref_Data!E10</f>
        <v>Name_3</v>
      </c>
      <c r="B23" s="421">
        <f>Ref_Data!G10</f>
        <v>0.6</v>
      </c>
      <c r="C23" s="45" t="s">
        <v>270</v>
      </c>
      <c r="D23" s="44">
        <f>SUMIFS('Work Package Breakdown'!K:K,'Work Package Breakdown'!$E:$E,'Summary by organisation'!$A$23,'Work Package Breakdown'!$D:$D,'Summary by organisation'!$C23)</f>
        <v>0</v>
      </c>
      <c r="E23" s="44">
        <f>SUMIFS('Work Package Breakdown'!L:L,'Work Package Breakdown'!$E:$E,'Summary by organisation'!$A$23,'Work Package Breakdown'!$D:$D,'Summary by organisation'!$C23)</f>
        <v>0</v>
      </c>
    </row>
    <row r="24" spans="1:5">
      <c r="A24" s="422"/>
      <c r="B24" s="421"/>
      <c r="C24" s="45" t="s">
        <v>281</v>
      </c>
      <c r="D24" s="44">
        <f>SUMIFS('Work Package Breakdown'!K:K,'Work Package Breakdown'!$E:$E,'Summary by organisation'!$A$23,'Work Package Breakdown'!$D:$D,'Summary by organisation'!$C24)</f>
        <v>0</v>
      </c>
      <c r="E24" s="44">
        <f>SUMIFS('Work Package Breakdown'!L:L,'Work Package Breakdown'!$E:$E,'Summary by organisation'!$A$23,'Work Package Breakdown'!$D:$D,'Summary by organisation'!$C24)</f>
        <v>0</v>
      </c>
    </row>
    <row r="25" spans="1:5">
      <c r="A25" s="422"/>
      <c r="B25" s="421"/>
      <c r="C25" s="45" t="s">
        <v>277</v>
      </c>
      <c r="D25" s="44">
        <f>SUMIFS('Work Package Breakdown'!K:K,'Work Package Breakdown'!$E:$E,'Summary by organisation'!$A$23,'Work Package Breakdown'!$D:$D,'Summary by organisation'!$C25)</f>
        <v>0</v>
      </c>
      <c r="E25" s="44">
        <f>SUMIFS('Work Package Breakdown'!L:L,'Work Package Breakdown'!$E:$E,'Summary by organisation'!$A$23,'Work Package Breakdown'!$D:$D,'Summary by organisation'!$C25)</f>
        <v>0</v>
      </c>
    </row>
    <row r="26" spans="1:5">
      <c r="A26" s="422"/>
      <c r="B26" s="421"/>
      <c r="C26" s="45" t="s">
        <v>303</v>
      </c>
      <c r="D26" s="44">
        <f>SUMIFS('Work Package Breakdown'!K:K,'Work Package Breakdown'!$E:$E,'Summary by organisation'!$A$23,'Work Package Breakdown'!$D:$D,'Summary by organisation'!$C26)</f>
        <v>0</v>
      </c>
      <c r="E26" s="44">
        <f>SUMIFS('Work Package Breakdown'!L:L,'Work Package Breakdown'!$E:$E,'Summary by organisation'!$A$23,'Work Package Breakdown'!$D:$D,'Summary by organisation'!$C26)</f>
        <v>0</v>
      </c>
    </row>
    <row r="27" spans="1:5">
      <c r="A27" s="422"/>
      <c r="B27" s="421"/>
      <c r="C27" s="45" t="s">
        <v>274</v>
      </c>
      <c r="D27" s="44">
        <f>SUMIFS('Work Package Breakdown'!K:K,'Work Package Breakdown'!$E:$E,'Summary by organisation'!$A$23,'Work Package Breakdown'!$D:$D,'Summary by organisation'!$C27)</f>
        <v>0</v>
      </c>
      <c r="E27" s="44">
        <f>SUMIFS('Work Package Breakdown'!L:L,'Work Package Breakdown'!$E:$E,'Summary by organisation'!$A$23,'Work Package Breakdown'!$D:$D,'Summary by organisation'!$C27)</f>
        <v>0</v>
      </c>
    </row>
    <row r="28" spans="1:5">
      <c r="A28" s="422"/>
      <c r="B28" s="421"/>
      <c r="C28" s="45" t="s">
        <v>304</v>
      </c>
      <c r="D28" s="44">
        <f>SUMIFS('Work Package Breakdown'!K:K,'Work Package Breakdown'!$E:$E,'Summary by organisation'!$A$23,'Work Package Breakdown'!$D:$D,'Summary by organisation'!$C28)</f>
        <v>0</v>
      </c>
      <c r="E28" s="44">
        <f>SUMIFS('Work Package Breakdown'!L:L,'Work Package Breakdown'!$E:$E,'Summary by organisation'!$A$23,'Work Package Breakdown'!$D:$D,'Summary by organisation'!$C28)</f>
        <v>0</v>
      </c>
    </row>
    <row r="29" spans="1:5">
      <c r="A29" s="422"/>
      <c r="B29" s="421"/>
      <c r="C29" s="45" t="s">
        <v>305</v>
      </c>
      <c r="D29" s="44">
        <f>SUMIFS('Work Package Breakdown'!K:K,'Work Package Breakdown'!$E:$E,'Summary by organisation'!$A$23,'Work Package Breakdown'!$D:$D,'Summary by organisation'!$C29)</f>
        <v>0</v>
      </c>
      <c r="E29" s="44">
        <f>SUMIFS('Work Package Breakdown'!L:L,'Work Package Breakdown'!$E:$E,'Summary by organisation'!$A$23,'Work Package Breakdown'!$D:$D,'Summary by organisation'!$C29)</f>
        <v>0</v>
      </c>
    </row>
    <row r="31" spans="1:5" ht="30">
      <c r="A31" s="47" t="s">
        <v>299</v>
      </c>
      <c r="B31" s="19" t="s">
        <v>260</v>
      </c>
      <c r="C31" s="19" t="s">
        <v>300</v>
      </c>
      <c r="D31" s="19" t="s">
        <v>301</v>
      </c>
      <c r="E31" s="19" t="s">
        <v>302</v>
      </c>
    </row>
    <row r="32" spans="1:5">
      <c r="A32" s="422" t="str">
        <f>Ref_Data!E11</f>
        <v>Name_4</v>
      </c>
      <c r="B32" s="422" t="str">
        <f>Ref_Data!G18</f>
        <v/>
      </c>
      <c r="C32" s="45" t="s">
        <v>270</v>
      </c>
      <c r="D32" s="44">
        <f>SUMIFS('Work Package Breakdown'!K:K,'Work Package Breakdown'!$E:$E,'Summary by organisation'!$A$32,'Work Package Breakdown'!$D:$D,'Summary by organisation'!$C32)</f>
        <v>0</v>
      </c>
      <c r="E32" s="44">
        <f>SUMIFS('Work Package Breakdown'!L:L,'Work Package Breakdown'!$E:$E,'Summary by organisation'!$A$32,'Work Package Breakdown'!$D:$D,'Summary by organisation'!$C32)</f>
        <v>0</v>
      </c>
    </row>
    <row r="33" spans="1:5">
      <c r="A33" s="422"/>
      <c r="B33" s="422"/>
      <c r="C33" s="45" t="s">
        <v>281</v>
      </c>
      <c r="D33" s="44">
        <f>SUMIFS('Work Package Breakdown'!K:K,'Work Package Breakdown'!$E:$E,'Summary by organisation'!$A$32,'Work Package Breakdown'!$D:$D,'Summary by organisation'!$C33)</f>
        <v>0</v>
      </c>
      <c r="E33" s="44">
        <f>SUMIFS('Work Package Breakdown'!L:L,'Work Package Breakdown'!$E:$E,'Summary by organisation'!$A$32,'Work Package Breakdown'!$D:$D,'Summary by organisation'!$C33)</f>
        <v>0</v>
      </c>
    </row>
    <row r="34" spans="1:5">
      <c r="A34" s="422"/>
      <c r="B34" s="422"/>
      <c r="C34" s="45" t="s">
        <v>277</v>
      </c>
      <c r="D34" s="44">
        <f>SUMIFS('Work Package Breakdown'!K:K,'Work Package Breakdown'!$E:$E,'Summary by organisation'!$A$32,'Work Package Breakdown'!$D:$D,'Summary by organisation'!$C34)</f>
        <v>0</v>
      </c>
      <c r="E34" s="44">
        <f>SUMIFS('Work Package Breakdown'!L:L,'Work Package Breakdown'!$E:$E,'Summary by organisation'!$A$32,'Work Package Breakdown'!$D:$D,'Summary by organisation'!$C34)</f>
        <v>0</v>
      </c>
    </row>
    <row r="35" spans="1:5">
      <c r="A35" s="422"/>
      <c r="B35" s="422"/>
      <c r="C35" s="45" t="s">
        <v>303</v>
      </c>
      <c r="D35" s="44">
        <f>SUMIFS('Work Package Breakdown'!K:K,'Work Package Breakdown'!$E:$E,'Summary by organisation'!$A$32,'Work Package Breakdown'!$D:$D,'Summary by organisation'!$C35)</f>
        <v>0</v>
      </c>
      <c r="E35" s="44">
        <f>SUMIFS('Work Package Breakdown'!L:L,'Work Package Breakdown'!$E:$E,'Summary by organisation'!$A$32,'Work Package Breakdown'!$D:$D,'Summary by organisation'!$C35)</f>
        <v>0</v>
      </c>
    </row>
    <row r="36" spans="1:5">
      <c r="A36" s="422"/>
      <c r="B36" s="422"/>
      <c r="C36" s="45" t="s">
        <v>274</v>
      </c>
      <c r="D36" s="44">
        <f>SUMIFS('Work Package Breakdown'!K:K,'Work Package Breakdown'!$E:$E,'Summary by organisation'!$A$32,'Work Package Breakdown'!$D:$D,'Summary by organisation'!$C36)</f>
        <v>0</v>
      </c>
      <c r="E36" s="44">
        <f>SUMIFS('Work Package Breakdown'!L:L,'Work Package Breakdown'!$E:$E,'Summary by organisation'!$A$32,'Work Package Breakdown'!$D:$D,'Summary by organisation'!$C36)</f>
        <v>0</v>
      </c>
    </row>
    <row r="37" spans="1:5">
      <c r="A37" s="422"/>
      <c r="B37" s="422"/>
      <c r="C37" s="45" t="s">
        <v>304</v>
      </c>
      <c r="D37" s="44">
        <f>SUMIFS('Work Package Breakdown'!K:K,'Work Package Breakdown'!$E:$E,'Summary by organisation'!$A$32,'Work Package Breakdown'!$D:$D,'Summary by organisation'!$C37)</f>
        <v>0</v>
      </c>
      <c r="E37" s="44">
        <f>SUMIFS('Work Package Breakdown'!L:L,'Work Package Breakdown'!$E:$E,'Summary by organisation'!$A$32,'Work Package Breakdown'!$D:$D,'Summary by organisation'!$C37)</f>
        <v>0</v>
      </c>
    </row>
    <row r="38" spans="1:5">
      <c r="A38" s="422"/>
      <c r="B38" s="422"/>
      <c r="C38" s="45" t="s">
        <v>305</v>
      </c>
      <c r="D38" s="44">
        <f>SUMIFS('Work Package Breakdown'!K:K,'Work Package Breakdown'!$E:$E,'Summary by organisation'!$A$32,'Work Package Breakdown'!$D:$D,'Summary by organisation'!$C38)</f>
        <v>0</v>
      </c>
      <c r="E38" s="44">
        <f>SUMIFS('Work Package Breakdown'!L:L,'Work Package Breakdown'!$E:$E,'Summary by organisation'!$A$32,'Work Package Breakdown'!$D:$D,'Summary by organisation'!$C38)</f>
        <v>0</v>
      </c>
    </row>
    <row r="40" spans="1:5" ht="30">
      <c r="A40" s="47" t="s">
        <v>299</v>
      </c>
      <c r="B40" s="19" t="s">
        <v>260</v>
      </c>
      <c r="C40" s="19" t="s">
        <v>300</v>
      </c>
      <c r="D40" s="19" t="s">
        <v>301</v>
      </c>
      <c r="E40" s="19" t="s">
        <v>302</v>
      </c>
    </row>
    <row r="41" spans="1:5">
      <c r="A41" s="422">
        <f>Ref_Data!E12</f>
        <v>0</v>
      </c>
      <c r="B41" s="421" t="str">
        <f>Ref_Data!G19</f>
        <v/>
      </c>
      <c r="C41" s="45" t="s">
        <v>270</v>
      </c>
      <c r="D41" s="44">
        <f>SUMIFS('Work Package Breakdown'!K:K,'Work Package Breakdown'!$E:$E,'Summary by organisation'!$A$41,'Work Package Breakdown'!$D:$D,'Summary by organisation'!$C41)</f>
        <v>0</v>
      </c>
      <c r="E41" s="44">
        <f>SUMIFS('Work Package Breakdown'!L:L,'Work Package Breakdown'!$E:$E,'Summary by organisation'!$A$41,'Work Package Breakdown'!$D:$D,'Summary by organisation'!$C41)</f>
        <v>0</v>
      </c>
    </row>
    <row r="42" spans="1:5">
      <c r="A42" s="422"/>
      <c r="B42" s="421"/>
      <c r="C42" s="45" t="s">
        <v>281</v>
      </c>
      <c r="D42" s="44">
        <f>SUMIFS('Work Package Breakdown'!K:K,'Work Package Breakdown'!$E:$E,'Summary by organisation'!$A$41,'Work Package Breakdown'!$D:$D,'Summary by organisation'!$C42)</f>
        <v>0</v>
      </c>
      <c r="E42" s="44">
        <f>SUMIFS('Work Package Breakdown'!L:L,'Work Package Breakdown'!$E:$E,'Summary by organisation'!$A$41,'Work Package Breakdown'!$D:$D,'Summary by organisation'!$C42)</f>
        <v>0</v>
      </c>
    </row>
    <row r="43" spans="1:5">
      <c r="A43" s="422"/>
      <c r="B43" s="421"/>
      <c r="C43" s="45" t="s">
        <v>277</v>
      </c>
      <c r="D43" s="44">
        <f>SUMIFS('Work Package Breakdown'!K:K,'Work Package Breakdown'!$E:$E,'Summary by organisation'!$A$41,'Work Package Breakdown'!$D:$D,'Summary by organisation'!$C43)</f>
        <v>0</v>
      </c>
      <c r="E43" s="44">
        <f>SUMIFS('Work Package Breakdown'!L:L,'Work Package Breakdown'!$E:$E,'Summary by organisation'!$A$41,'Work Package Breakdown'!$D:$D,'Summary by organisation'!$C43)</f>
        <v>0</v>
      </c>
    </row>
    <row r="44" spans="1:5">
      <c r="A44" s="422"/>
      <c r="B44" s="421"/>
      <c r="C44" s="45" t="s">
        <v>303</v>
      </c>
      <c r="D44" s="44">
        <f>SUMIFS('Work Package Breakdown'!K:K,'Work Package Breakdown'!$E:$E,'Summary by organisation'!$A$41,'Work Package Breakdown'!$D:$D,'Summary by organisation'!$C44)</f>
        <v>0</v>
      </c>
      <c r="E44" s="44">
        <f>SUMIFS('Work Package Breakdown'!L:L,'Work Package Breakdown'!$E:$E,'Summary by organisation'!$A$41,'Work Package Breakdown'!$D:$D,'Summary by organisation'!$C44)</f>
        <v>0</v>
      </c>
    </row>
    <row r="45" spans="1:5">
      <c r="A45" s="422"/>
      <c r="B45" s="421"/>
      <c r="C45" s="45" t="s">
        <v>274</v>
      </c>
      <c r="D45" s="44">
        <f>SUMIFS('Work Package Breakdown'!K:K,'Work Package Breakdown'!$E:$E,'Summary by organisation'!$A$41,'Work Package Breakdown'!$D:$D,'Summary by organisation'!$C45)</f>
        <v>0</v>
      </c>
      <c r="E45" s="44">
        <f>SUMIFS('Work Package Breakdown'!L:L,'Work Package Breakdown'!$E:$E,'Summary by organisation'!$A$41,'Work Package Breakdown'!$D:$D,'Summary by organisation'!$C45)</f>
        <v>0</v>
      </c>
    </row>
    <row r="46" spans="1:5">
      <c r="A46" s="422"/>
      <c r="B46" s="421"/>
      <c r="C46" s="45" t="s">
        <v>304</v>
      </c>
      <c r="D46" s="44">
        <f>SUMIFS('Work Package Breakdown'!K:K,'Work Package Breakdown'!$E:$E,'Summary by organisation'!$A$41,'Work Package Breakdown'!$D:$D,'Summary by organisation'!$C46)</f>
        <v>0</v>
      </c>
      <c r="E46" s="44">
        <f>SUMIFS('Work Package Breakdown'!L:L,'Work Package Breakdown'!$E:$E,'Summary by organisation'!$A$41,'Work Package Breakdown'!$D:$D,'Summary by organisation'!$C46)</f>
        <v>0</v>
      </c>
    </row>
    <row r="47" spans="1:5">
      <c r="A47" s="422"/>
      <c r="B47" s="421"/>
      <c r="C47" s="45" t="s">
        <v>305</v>
      </c>
      <c r="D47" s="44">
        <f>SUMIFS('Work Package Breakdown'!K:K,'Work Package Breakdown'!$E:$E,'Summary by organisation'!$A$41,'Work Package Breakdown'!$D:$D,'Summary by organisation'!$C47)</f>
        <v>0</v>
      </c>
      <c r="E47" s="44">
        <f>SUMIFS('Work Package Breakdown'!L:L,'Work Package Breakdown'!$E:$E,'Summary by organisation'!$A$41,'Work Package Breakdown'!$D:$D,'Summary by organisation'!$C47)</f>
        <v>0</v>
      </c>
    </row>
    <row r="49" spans="1:5" ht="30">
      <c r="A49" s="47" t="s">
        <v>299</v>
      </c>
      <c r="B49" s="19" t="s">
        <v>260</v>
      </c>
      <c r="C49" s="19" t="s">
        <v>300</v>
      </c>
      <c r="D49" s="19" t="s">
        <v>301</v>
      </c>
      <c r="E49" s="19" t="s">
        <v>302</v>
      </c>
    </row>
    <row r="50" spans="1:5">
      <c r="A50" s="422">
        <f>Ref_Data!E13</f>
        <v>0</v>
      </c>
      <c r="B50" s="421" t="str">
        <f>Ref_Data!G20</f>
        <v/>
      </c>
      <c r="C50" s="45" t="s">
        <v>270</v>
      </c>
      <c r="D50" s="44">
        <f>SUMIFS('Work Package Breakdown'!K:K,'Work Package Breakdown'!$E:$E,'Summary by organisation'!$A$50,'Work Package Breakdown'!$D:$D,'Summary by organisation'!$C50)</f>
        <v>0</v>
      </c>
      <c r="E50" s="44">
        <f>SUMIFS('Work Package Breakdown'!L:L,'Work Package Breakdown'!$E:$E,'Summary by organisation'!$A$50,'Work Package Breakdown'!$D:$D,'Summary by organisation'!$C50)</f>
        <v>0</v>
      </c>
    </row>
    <row r="51" spans="1:5">
      <c r="A51" s="422"/>
      <c r="B51" s="421"/>
      <c r="C51" s="45" t="s">
        <v>281</v>
      </c>
      <c r="D51" s="44">
        <f>SUMIFS('Work Package Breakdown'!K:K,'Work Package Breakdown'!$E:$E,'Summary by organisation'!$A$50,'Work Package Breakdown'!$D:$D,'Summary by organisation'!$C51)</f>
        <v>0</v>
      </c>
      <c r="E51" s="44">
        <f>SUMIFS('Work Package Breakdown'!L:L,'Work Package Breakdown'!$E:$E,'Summary by organisation'!$A$50,'Work Package Breakdown'!$D:$D,'Summary by organisation'!$C51)</f>
        <v>0</v>
      </c>
    </row>
    <row r="52" spans="1:5">
      <c r="A52" s="422"/>
      <c r="B52" s="421"/>
      <c r="C52" s="45" t="s">
        <v>277</v>
      </c>
      <c r="D52" s="44">
        <f>SUMIFS('Work Package Breakdown'!K:K,'Work Package Breakdown'!$E:$E,'Summary by organisation'!$A$50,'Work Package Breakdown'!$D:$D,'Summary by organisation'!$C52)</f>
        <v>0</v>
      </c>
      <c r="E52" s="44">
        <f>SUMIFS('Work Package Breakdown'!L:L,'Work Package Breakdown'!$E:$E,'Summary by organisation'!$A$50,'Work Package Breakdown'!$D:$D,'Summary by organisation'!$C52)</f>
        <v>0</v>
      </c>
    </row>
    <row r="53" spans="1:5">
      <c r="A53" s="422"/>
      <c r="B53" s="421"/>
      <c r="C53" s="45" t="s">
        <v>303</v>
      </c>
      <c r="D53" s="44">
        <f>SUMIFS('Work Package Breakdown'!K:K,'Work Package Breakdown'!$E:$E,'Summary by organisation'!$A$50,'Work Package Breakdown'!$D:$D,'Summary by organisation'!$C53)</f>
        <v>0</v>
      </c>
      <c r="E53" s="44">
        <f>SUMIFS('Work Package Breakdown'!L:L,'Work Package Breakdown'!$E:$E,'Summary by organisation'!$A$50,'Work Package Breakdown'!$D:$D,'Summary by organisation'!$C53)</f>
        <v>0</v>
      </c>
    </row>
    <row r="54" spans="1:5">
      <c r="A54" s="422"/>
      <c r="B54" s="421"/>
      <c r="C54" s="45" t="s">
        <v>274</v>
      </c>
      <c r="D54" s="44">
        <f>SUMIFS('Work Package Breakdown'!K:K,'Work Package Breakdown'!$E:$E,'Summary by organisation'!$A$50,'Work Package Breakdown'!$D:$D,'Summary by organisation'!$C54)</f>
        <v>0</v>
      </c>
      <c r="E54" s="44">
        <f>SUMIFS('Work Package Breakdown'!L:L,'Work Package Breakdown'!$E:$E,'Summary by organisation'!$A$50,'Work Package Breakdown'!$D:$D,'Summary by organisation'!$C54)</f>
        <v>0</v>
      </c>
    </row>
    <row r="55" spans="1:5">
      <c r="A55" s="422"/>
      <c r="B55" s="421"/>
      <c r="C55" s="45" t="s">
        <v>304</v>
      </c>
      <c r="D55" s="44">
        <f>SUMIFS('Work Package Breakdown'!K:K,'Work Package Breakdown'!$E:$E,'Summary by organisation'!$A$50,'Work Package Breakdown'!$D:$D,'Summary by organisation'!$C55)</f>
        <v>0</v>
      </c>
      <c r="E55" s="44">
        <f>SUMIFS('Work Package Breakdown'!L:L,'Work Package Breakdown'!$E:$E,'Summary by organisation'!$A$50,'Work Package Breakdown'!$D:$D,'Summary by organisation'!$C55)</f>
        <v>0</v>
      </c>
    </row>
    <row r="56" spans="1:5">
      <c r="A56" s="422"/>
      <c r="B56" s="421"/>
      <c r="C56" s="45" t="s">
        <v>305</v>
      </c>
      <c r="D56" s="44">
        <f>SUMIFS('Work Package Breakdown'!K:K,'Work Package Breakdown'!$E:$E,'Summary by organisation'!$A$50,'Work Package Breakdown'!$D:$D,'Summary by organisation'!$C56)</f>
        <v>0</v>
      </c>
      <c r="E56" s="44">
        <f>SUMIFS('Work Package Breakdown'!L:L,'Work Package Breakdown'!$E:$E,'Summary by organisation'!$A$50,'Work Package Breakdown'!$D:$D,'Summary by organisation'!$C56)</f>
        <v>0</v>
      </c>
    </row>
    <row r="58" spans="1:5" ht="30">
      <c r="A58" s="47" t="s">
        <v>299</v>
      </c>
      <c r="B58" s="19" t="s">
        <v>260</v>
      </c>
      <c r="C58" s="19" t="s">
        <v>300</v>
      </c>
      <c r="D58" s="19" t="s">
        <v>301</v>
      </c>
      <c r="E58" s="19" t="s">
        <v>302</v>
      </c>
    </row>
    <row r="59" spans="1:5">
      <c r="A59" s="422">
        <f>Ref_Data!E21</f>
        <v>0</v>
      </c>
      <c r="B59" s="421" t="str">
        <f>Ref_Data!G21</f>
        <v/>
      </c>
      <c r="C59" s="45" t="s">
        <v>270</v>
      </c>
      <c r="D59" s="44">
        <f>SUMIFS('Work Package Breakdown'!K:K,'Work Package Breakdown'!$E:$E,'Summary by organisation'!$A$59,'Work Package Breakdown'!$D:$D,'Summary by organisation'!$C59)</f>
        <v>0</v>
      </c>
      <c r="E59" s="44">
        <f>SUMIFS('Work Package Breakdown'!L:L,'Work Package Breakdown'!$E:$E,'Summary by organisation'!$A$59,'Work Package Breakdown'!$D:$D,'Summary by organisation'!$C59)</f>
        <v>0</v>
      </c>
    </row>
    <row r="60" spans="1:5">
      <c r="A60" s="422"/>
      <c r="B60" s="421"/>
      <c r="C60" s="45" t="s">
        <v>281</v>
      </c>
      <c r="D60" s="44">
        <f>SUMIFS('Work Package Breakdown'!K:K,'Work Package Breakdown'!$E:$E,'Summary by organisation'!$A$59,'Work Package Breakdown'!$D:$D,'Summary by organisation'!$C60)</f>
        <v>0</v>
      </c>
      <c r="E60" s="44">
        <f>SUMIFS('Work Package Breakdown'!L:L,'Work Package Breakdown'!$E:$E,'Summary by organisation'!$A$59,'Work Package Breakdown'!$D:$D,'Summary by organisation'!$C60)</f>
        <v>0</v>
      </c>
    </row>
    <row r="61" spans="1:5">
      <c r="A61" s="422"/>
      <c r="B61" s="421"/>
      <c r="C61" s="45" t="s">
        <v>277</v>
      </c>
      <c r="D61" s="44">
        <f>SUMIFS('Work Package Breakdown'!K:K,'Work Package Breakdown'!$E:$E,'Summary by organisation'!$A$59,'Work Package Breakdown'!$D:$D,'Summary by organisation'!$C61)</f>
        <v>0</v>
      </c>
      <c r="E61" s="44">
        <f>SUMIFS('Work Package Breakdown'!L:L,'Work Package Breakdown'!$E:$E,'Summary by organisation'!$A$59,'Work Package Breakdown'!$D:$D,'Summary by organisation'!$C61)</f>
        <v>0</v>
      </c>
    </row>
    <row r="62" spans="1:5">
      <c r="A62" s="422"/>
      <c r="B62" s="421"/>
      <c r="C62" s="45" t="s">
        <v>303</v>
      </c>
      <c r="D62" s="44">
        <f>SUMIFS('Work Package Breakdown'!K:K,'Work Package Breakdown'!$E:$E,'Summary by organisation'!$A$59,'Work Package Breakdown'!$D:$D,'Summary by organisation'!$C62)</f>
        <v>0</v>
      </c>
      <c r="E62" s="44">
        <f>SUMIFS('Work Package Breakdown'!L:L,'Work Package Breakdown'!$E:$E,'Summary by organisation'!$A$59,'Work Package Breakdown'!$D:$D,'Summary by organisation'!$C62)</f>
        <v>0</v>
      </c>
    </row>
    <row r="63" spans="1:5">
      <c r="A63" s="422"/>
      <c r="B63" s="421"/>
      <c r="C63" s="45" t="s">
        <v>274</v>
      </c>
      <c r="D63" s="44">
        <f>SUMIFS('Work Package Breakdown'!K:K,'Work Package Breakdown'!$E:$E,'Summary by organisation'!$A$59,'Work Package Breakdown'!$D:$D,'Summary by organisation'!$C63)</f>
        <v>0</v>
      </c>
      <c r="E63" s="44">
        <f>SUMIFS('Work Package Breakdown'!L:L,'Work Package Breakdown'!$E:$E,'Summary by organisation'!$A$59,'Work Package Breakdown'!$D:$D,'Summary by organisation'!$C63)</f>
        <v>0</v>
      </c>
    </row>
    <row r="64" spans="1:5">
      <c r="A64" s="422"/>
      <c r="B64" s="421"/>
      <c r="C64" s="45" t="s">
        <v>304</v>
      </c>
      <c r="D64" s="44">
        <f>SUMIFS('Work Package Breakdown'!K:K,'Work Package Breakdown'!$E:$E,'Summary by organisation'!$A$59,'Work Package Breakdown'!$D:$D,'Summary by organisation'!$C64)</f>
        <v>0</v>
      </c>
      <c r="E64" s="44">
        <f>SUMIFS('Work Package Breakdown'!L:L,'Work Package Breakdown'!$E:$E,'Summary by organisation'!$A$59,'Work Package Breakdown'!$D:$D,'Summary by organisation'!$C64)</f>
        <v>0</v>
      </c>
    </row>
    <row r="65" spans="1:5">
      <c r="A65" s="422"/>
      <c r="B65" s="421"/>
      <c r="C65" s="45" t="s">
        <v>305</v>
      </c>
      <c r="D65" s="44">
        <f>SUMIFS('Work Package Breakdown'!K:K,'Work Package Breakdown'!$E:$E,'Summary by organisation'!$A$59,'Work Package Breakdown'!$D:$D,'Summary by organisation'!$C65)</f>
        <v>0</v>
      </c>
      <c r="E65" s="44">
        <f>SUMIFS('Work Package Breakdown'!L:L,'Work Package Breakdown'!$E:$E,'Summary by organisation'!$A$59,'Work Package Breakdown'!$D:$D,'Summary by organisation'!$C65)</f>
        <v>0</v>
      </c>
    </row>
    <row r="67" spans="1:5" ht="30">
      <c r="A67" s="47" t="s">
        <v>299</v>
      </c>
      <c r="B67" s="19" t="s">
        <v>260</v>
      </c>
      <c r="C67" s="19" t="s">
        <v>300</v>
      </c>
      <c r="D67" s="19" t="s">
        <v>301</v>
      </c>
      <c r="E67" s="19" t="s">
        <v>302</v>
      </c>
    </row>
    <row r="68" spans="1:5">
      <c r="A68" s="422">
        <f>Ref_Data!E22</f>
        <v>0</v>
      </c>
      <c r="B68" s="421" t="str">
        <f>Ref_Data!G22</f>
        <v/>
      </c>
      <c r="C68" s="45" t="s">
        <v>270</v>
      </c>
      <c r="D68" s="44">
        <f>SUMIFS('Work Package Breakdown'!K:K,'Work Package Breakdown'!$E:$E,'Summary by organisation'!$A$68,'Work Package Breakdown'!$D:$D,'Summary by organisation'!$C68)</f>
        <v>0</v>
      </c>
      <c r="E68" s="44">
        <f>SUMIFS('Work Package Breakdown'!L:L,'Work Package Breakdown'!$E:$E,'Summary by organisation'!$A$68,'Work Package Breakdown'!$D:$D,'Summary by organisation'!$C68)</f>
        <v>0</v>
      </c>
    </row>
    <row r="69" spans="1:5">
      <c r="A69" s="422"/>
      <c r="B69" s="421"/>
      <c r="C69" s="45" t="s">
        <v>281</v>
      </c>
      <c r="D69" s="44">
        <f>SUMIFS('Work Package Breakdown'!K:K,'Work Package Breakdown'!$E:$E,'Summary by organisation'!$A$68,'Work Package Breakdown'!$D:$D,'Summary by organisation'!$C69)</f>
        <v>0</v>
      </c>
      <c r="E69" s="44">
        <f>SUMIFS('Work Package Breakdown'!L:L,'Work Package Breakdown'!$E:$E,'Summary by organisation'!$A$68,'Work Package Breakdown'!$D:$D,'Summary by organisation'!$C69)</f>
        <v>0</v>
      </c>
    </row>
    <row r="70" spans="1:5">
      <c r="A70" s="422"/>
      <c r="B70" s="421"/>
      <c r="C70" s="45" t="s">
        <v>277</v>
      </c>
      <c r="D70" s="44">
        <f>SUMIFS('Work Package Breakdown'!K:K,'Work Package Breakdown'!$E:$E,'Summary by organisation'!$A$68,'Work Package Breakdown'!$D:$D,'Summary by organisation'!$C70)</f>
        <v>0</v>
      </c>
      <c r="E70" s="44">
        <f>SUMIFS('Work Package Breakdown'!L:L,'Work Package Breakdown'!$E:$E,'Summary by organisation'!$A$68,'Work Package Breakdown'!$D:$D,'Summary by organisation'!$C70)</f>
        <v>0</v>
      </c>
    </row>
    <row r="71" spans="1:5">
      <c r="A71" s="422"/>
      <c r="B71" s="421"/>
      <c r="C71" s="45" t="s">
        <v>303</v>
      </c>
      <c r="D71" s="44">
        <f>SUMIFS('Work Package Breakdown'!K:K,'Work Package Breakdown'!$E:$E,'Summary by organisation'!$A$68,'Work Package Breakdown'!$D:$D,'Summary by organisation'!$C71)</f>
        <v>0</v>
      </c>
      <c r="E71" s="44">
        <f>SUMIFS('Work Package Breakdown'!L:L,'Work Package Breakdown'!$E:$E,'Summary by organisation'!$A$68,'Work Package Breakdown'!$D:$D,'Summary by organisation'!$C71)</f>
        <v>0</v>
      </c>
    </row>
    <row r="72" spans="1:5">
      <c r="A72" s="422"/>
      <c r="B72" s="421"/>
      <c r="C72" s="45" t="s">
        <v>274</v>
      </c>
      <c r="D72" s="44">
        <f>SUMIFS('Work Package Breakdown'!K:K,'Work Package Breakdown'!$E:$E,'Summary by organisation'!$A$68,'Work Package Breakdown'!$D:$D,'Summary by organisation'!$C72)</f>
        <v>0</v>
      </c>
      <c r="E72" s="44">
        <f>SUMIFS('Work Package Breakdown'!L:L,'Work Package Breakdown'!$E:$E,'Summary by organisation'!$A$68,'Work Package Breakdown'!$D:$D,'Summary by organisation'!$C72)</f>
        <v>0</v>
      </c>
    </row>
    <row r="73" spans="1:5">
      <c r="A73" s="422"/>
      <c r="B73" s="421"/>
      <c r="C73" s="45" t="s">
        <v>304</v>
      </c>
      <c r="D73" s="44">
        <f>SUMIFS('Work Package Breakdown'!K:K,'Work Package Breakdown'!$E:$E,'Summary by organisation'!$A$68,'Work Package Breakdown'!$D:$D,'Summary by organisation'!$C73)</f>
        <v>0</v>
      </c>
      <c r="E73" s="44">
        <f>SUMIFS('Work Package Breakdown'!L:L,'Work Package Breakdown'!$E:$E,'Summary by organisation'!$A$68,'Work Package Breakdown'!$D:$D,'Summary by organisation'!$C73)</f>
        <v>0</v>
      </c>
    </row>
    <row r="74" spans="1:5">
      <c r="A74" s="422"/>
      <c r="B74" s="421"/>
      <c r="C74" s="45" t="s">
        <v>305</v>
      </c>
      <c r="D74" s="44">
        <f>SUMIFS('Work Package Breakdown'!K:K,'Work Package Breakdown'!$E:$E,'Summary by organisation'!$A$68,'Work Package Breakdown'!$D:$D,'Summary by organisation'!$C74)</f>
        <v>0</v>
      </c>
      <c r="E74" s="44">
        <f>SUMIFS('Work Package Breakdown'!L:L,'Work Package Breakdown'!$E:$E,'Summary by organisation'!$A$68,'Work Package Breakdown'!$D:$D,'Summary by organisation'!$C74)</f>
        <v>0</v>
      </c>
    </row>
    <row r="76" spans="1:5" ht="30">
      <c r="A76" s="47" t="s">
        <v>299</v>
      </c>
      <c r="B76" s="19" t="s">
        <v>260</v>
      </c>
      <c r="C76" s="19" t="s">
        <v>300</v>
      </c>
      <c r="D76" s="19" t="s">
        <v>301</v>
      </c>
      <c r="E76" s="19" t="s">
        <v>302</v>
      </c>
    </row>
    <row r="77" spans="1:5">
      <c r="A77" s="422">
        <f>Ref_Data!E23</f>
        <v>0</v>
      </c>
      <c r="B77" s="421" t="str">
        <f>Ref_Data!G23</f>
        <v/>
      </c>
      <c r="C77" s="45" t="s">
        <v>270</v>
      </c>
      <c r="D77" s="44">
        <f>SUMIFS('Work Package Breakdown'!K:K,'Work Package Breakdown'!$E:$E,'Summary by organisation'!$A$77,'Work Package Breakdown'!$D:$D,'Summary by organisation'!$C77)</f>
        <v>0</v>
      </c>
      <c r="E77" s="44">
        <f>SUMIFS('Work Package Breakdown'!L:L,'Work Package Breakdown'!$E:$E,'Summary by organisation'!$A$77,'Work Package Breakdown'!$D:$D,'Summary by organisation'!$C77)</f>
        <v>0</v>
      </c>
    </row>
    <row r="78" spans="1:5">
      <c r="A78" s="422"/>
      <c r="B78" s="421"/>
      <c r="C78" s="45" t="s">
        <v>281</v>
      </c>
      <c r="D78" s="44">
        <f>SUMIFS('Work Package Breakdown'!K:K,'Work Package Breakdown'!$E:$E,'Summary by organisation'!$A$77,'Work Package Breakdown'!$D:$D,'Summary by organisation'!$C78)</f>
        <v>0</v>
      </c>
      <c r="E78" s="44">
        <f>SUMIFS('Work Package Breakdown'!L:L,'Work Package Breakdown'!$E:$E,'Summary by organisation'!$A$77,'Work Package Breakdown'!$D:$D,'Summary by organisation'!$C78)</f>
        <v>0</v>
      </c>
    </row>
    <row r="79" spans="1:5">
      <c r="A79" s="422"/>
      <c r="B79" s="421"/>
      <c r="C79" s="45" t="s">
        <v>277</v>
      </c>
      <c r="D79" s="44">
        <f>SUMIFS('Work Package Breakdown'!K:K,'Work Package Breakdown'!$E:$E,'Summary by organisation'!$A$77,'Work Package Breakdown'!$D:$D,'Summary by organisation'!$C79)</f>
        <v>0</v>
      </c>
      <c r="E79" s="44">
        <f>SUMIFS('Work Package Breakdown'!L:L,'Work Package Breakdown'!$E:$E,'Summary by organisation'!$A$77,'Work Package Breakdown'!$D:$D,'Summary by organisation'!$C79)</f>
        <v>0</v>
      </c>
    </row>
    <row r="80" spans="1:5">
      <c r="A80" s="422"/>
      <c r="B80" s="421"/>
      <c r="C80" s="45" t="s">
        <v>303</v>
      </c>
      <c r="D80" s="44">
        <f>SUMIFS('Work Package Breakdown'!K:K,'Work Package Breakdown'!$E:$E,'Summary by organisation'!$A$77,'Work Package Breakdown'!$D:$D,'Summary by organisation'!$C80)</f>
        <v>0</v>
      </c>
      <c r="E80" s="44">
        <f>SUMIFS('Work Package Breakdown'!L:L,'Work Package Breakdown'!$E:$E,'Summary by organisation'!$A$77,'Work Package Breakdown'!$D:$D,'Summary by organisation'!$C80)</f>
        <v>0</v>
      </c>
    </row>
    <row r="81" spans="1:5">
      <c r="A81" s="422"/>
      <c r="B81" s="421"/>
      <c r="C81" s="45" t="s">
        <v>274</v>
      </c>
      <c r="D81" s="44">
        <f>SUMIFS('Work Package Breakdown'!K:K,'Work Package Breakdown'!$E:$E,'Summary by organisation'!$A$77,'Work Package Breakdown'!$D:$D,'Summary by organisation'!$C81)</f>
        <v>0</v>
      </c>
      <c r="E81" s="44">
        <f>SUMIFS('Work Package Breakdown'!L:L,'Work Package Breakdown'!$E:$E,'Summary by organisation'!$A$77,'Work Package Breakdown'!$D:$D,'Summary by organisation'!$C81)</f>
        <v>0</v>
      </c>
    </row>
    <row r="82" spans="1:5">
      <c r="A82" s="422"/>
      <c r="B82" s="421"/>
      <c r="C82" s="45" t="s">
        <v>304</v>
      </c>
      <c r="D82" s="44">
        <f>SUMIFS('Work Package Breakdown'!K:K,'Work Package Breakdown'!$E:$E,'Summary by organisation'!$A$77,'Work Package Breakdown'!$D:$D,'Summary by organisation'!$C82)</f>
        <v>0</v>
      </c>
      <c r="E82" s="44">
        <f>SUMIFS('Work Package Breakdown'!L:L,'Work Package Breakdown'!$E:$E,'Summary by organisation'!$A$77,'Work Package Breakdown'!$D:$D,'Summary by organisation'!$C82)</f>
        <v>0</v>
      </c>
    </row>
    <row r="83" spans="1:5">
      <c r="A83" s="422"/>
      <c r="B83" s="421"/>
      <c r="C83" s="45" t="s">
        <v>305</v>
      </c>
      <c r="D83" s="44">
        <f>SUMIFS('Work Package Breakdown'!K:K,'Work Package Breakdown'!$E:$E,'Summary by organisation'!$A$77,'Work Package Breakdown'!$D:$D,'Summary by organisation'!$C83)</f>
        <v>0</v>
      </c>
      <c r="E83" s="44">
        <f>SUMIFS('Work Package Breakdown'!L:L,'Work Package Breakdown'!$E:$E,'Summary by organisation'!$A$77,'Work Package Breakdown'!$D:$D,'Summary by organisation'!$C83)</f>
        <v>0</v>
      </c>
    </row>
    <row r="85" spans="1:5" ht="30">
      <c r="A85" s="47" t="s">
        <v>299</v>
      </c>
      <c r="B85" s="19" t="s">
        <v>260</v>
      </c>
      <c r="C85" s="19" t="s">
        <v>300</v>
      </c>
      <c r="D85" s="19" t="s">
        <v>301</v>
      </c>
      <c r="E85" s="19" t="s">
        <v>302</v>
      </c>
    </row>
    <row r="86" spans="1:5">
      <c r="A86" s="420">
        <f>Ref_Data!E24</f>
        <v>0</v>
      </c>
      <c r="B86" s="421" t="str">
        <f>Ref_Data!G24</f>
        <v/>
      </c>
      <c r="C86" s="45" t="s">
        <v>270</v>
      </c>
      <c r="D86" s="44">
        <f>SUMIFS('Work Package Breakdown'!K:K,'Work Package Breakdown'!$E:$E,'Summary by organisation'!$A$86,'Work Package Breakdown'!$D:$D,'Summary by organisation'!$C86)</f>
        <v>0</v>
      </c>
      <c r="E86" s="44">
        <f>SUMIFS('Work Package Breakdown'!L:L,'Work Package Breakdown'!$E:$E,'Summary by organisation'!$A$86,'Work Package Breakdown'!$D:$D,'Summary by organisation'!$C86)</f>
        <v>0</v>
      </c>
    </row>
    <row r="87" spans="1:5">
      <c r="A87" s="420"/>
      <c r="B87" s="421"/>
      <c r="C87" s="45" t="s">
        <v>281</v>
      </c>
      <c r="D87" s="44">
        <f>SUMIFS('Work Package Breakdown'!K:K,'Work Package Breakdown'!$E:$E,'Summary by organisation'!$A$86,'Work Package Breakdown'!$D:$D,'Summary by organisation'!$C87)</f>
        <v>0</v>
      </c>
      <c r="E87" s="44">
        <f>SUMIFS('Work Package Breakdown'!L:L,'Work Package Breakdown'!$E:$E,'Summary by organisation'!$A$86,'Work Package Breakdown'!$D:$D,'Summary by organisation'!$C87)</f>
        <v>0</v>
      </c>
    </row>
    <row r="88" spans="1:5">
      <c r="A88" s="420"/>
      <c r="B88" s="421"/>
      <c r="C88" s="45" t="s">
        <v>277</v>
      </c>
      <c r="D88" s="44">
        <f>SUMIFS('Work Package Breakdown'!K:K,'Work Package Breakdown'!$E:$E,'Summary by organisation'!$A$86,'Work Package Breakdown'!$D:$D,'Summary by organisation'!$C88)</f>
        <v>0</v>
      </c>
      <c r="E88" s="44">
        <f>SUMIFS('Work Package Breakdown'!L:L,'Work Package Breakdown'!$E:$E,'Summary by organisation'!$A$86,'Work Package Breakdown'!$D:$D,'Summary by organisation'!$C88)</f>
        <v>0</v>
      </c>
    </row>
    <row r="89" spans="1:5">
      <c r="A89" s="420"/>
      <c r="B89" s="421"/>
      <c r="C89" s="45" t="s">
        <v>303</v>
      </c>
      <c r="D89" s="44">
        <f>SUMIFS('Work Package Breakdown'!K:K,'Work Package Breakdown'!$E:$E,'Summary by organisation'!$A$86,'Work Package Breakdown'!$D:$D,'Summary by organisation'!$C89)</f>
        <v>0</v>
      </c>
      <c r="E89" s="44">
        <f>SUMIFS('Work Package Breakdown'!L:L,'Work Package Breakdown'!$E:$E,'Summary by organisation'!$A$86,'Work Package Breakdown'!$D:$D,'Summary by organisation'!$C89)</f>
        <v>0</v>
      </c>
    </row>
    <row r="90" spans="1:5">
      <c r="A90" s="420"/>
      <c r="B90" s="421"/>
      <c r="C90" s="45" t="s">
        <v>274</v>
      </c>
      <c r="D90" s="44">
        <f>SUMIFS('Work Package Breakdown'!K:K,'Work Package Breakdown'!$E:$E,'Summary by organisation'!$A$86,'Work Package Breakdown'!$D:$D,'Summary by organisation'!$C90)</f>
        <v>0</v>
      </c>
      <c r="E90" s="44">
        <f>SUMIFS('Work Package Breakdown'!L:L,'Work Package Breakdown'!$E:$E,'Summary by organisation'!$A$86,'Work Package Breakdown'!$D:$D,'Summary by organisation'!$C90)</f>
        <v>0</v>
      </c>
    </row>
    <row r="91" spans="1:5">
      <c r="A91" s="420"/>
      <c r="B91" s="421"/>
      <c r="C91" s="45" t="s">
        <v>304</v>
      </c>
      <c r="D91" s="44">
        <f>SUMIFS('Work Package Breakdown'!K:K,'Work Package Breakdown'!$E:$E,'Summary by organisation'!$A$86,'Work Package Breakdown'!$D:$D,'Summary by organisation'!$C91)</f>
        <v>0</v>
      </c>
      <c r="E91" s="44">
        <f>SUMIFS('Work Package Breakdown'!L:L,'Work Package Breakdown'!$E:$E,'Summary by organisation'!$A$86,'Work Package Breakdown'!$D:$D,'Summary by organisation'!$C91)</f>
        <v>0</v>
      </c>
    </row>
    <row r="92" spans="1:5">
      <c r="A92" s="420"/>
      <c r="B92" s="421"/>
      <c r="C92" s="45" t="s">
        <v>305</v>
      </c>
      <c r="D92" s="44">
        <f>SUMIFS('Work Package Breakdown'!K:K,'Work Package Breakdown'!$E:$E,'Summary by organisation'!$A$86,'Work Package Breakdown'!$D:$D,'Summary by organisation'!$C92)</f>
        <v>0</v>
      </c>
      <c r="E92" s="44">
        <f>SUMIFS('Work Package Breakdown'!L:L,'Work Package Breakdown'!$E:$E,'Summary by organisation'!$A$86,'Work Package Breakdown'!$D:$D,'Summary by organisation'!$C92)</f>
        <v>0</v>
      </c>
    </row>
  </sheetData>
  <mergeCells count="21">
    <mergeCell ref="A41:A47"/>
    <mergeCell ref="B41:B47"/>
    <mergeCell ref="A50:A56"/>
    <mergeCell ref="B50:B56"/>
    <mergeCell ref="A1:E1"/>
    <mergeCell ref="A5:A11"/>
    <mergeCell ref="B5:B11"/>
    <mergeCell ref="A14:A20"/>
    <mergeCell ref="B14:B20"/>
    <mergeCell ref="A23:A29"/>
    <mergeCell ref="B23:B29"/>
    <mergeCell ref="A32:A38"/>
    <mergeCell ref="B32:B38"/>
    <mergeCell ref="A86:A92"/>
    <mergeCell ref="B86:B92"/>
    <mergeCell ref="A59:A65"/>
    <mergeCell ref="B59:B65"/>
    <mergeCell ref="A68:A74"/>
    <mergeCell ref="B68:B74"/>
    <mergeCell ref="A77:A83"/>
    <mergeCell ref="B77:B8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C3EB26AF9C447B106C5BC6056A95F" ma:contentTypeVersion="25" ma:contentTypeDescription="Create a new document." ma:contentTypeScope="" ma:versionID="1135c39263bb4031f4a9999a1890ac0a">
  <xsd:schema xmlns:xsd="http://www.w3.org/2001/XMLSchema" xmlns:xs="http://www.w3.org/2001/XMLSchema" xmlns:p="http://schemas.microsoft.com/office/2006/metadata/properties" xmlns:ns2="0063f72e-ace3-48fb-9c1f-5b513408b31f" xmlns:ns3="5b28aca4-1a3f-4435-8455-199cb477ca9d" xmlns:ns4="b413c3fd-5a3b-4239-b985-69032e371c04" xmlns:ns5="a8f60570-4bd3-4f2b-950b-a996de8ab151" xmlns:ns6="aaacb922-5235-4a66-b188-303b9b46fbd7" xmlns:ns7="19c35881-1946-4d14-9111-eb0c9f6f92d5" targetNamespace="http://schemas.microsoft.com/office/2006/metadata/properties" ma:root="true" ma:fieldsID="fab3e213af14afce2a9ec19134d1e2e2" ns2:_="" ns3:_="" ns4:_="" ns5:_="" ns6:_="" ns7:_="">
    <xsd:import namespace="0063f72e-ace3-48fb-9c1f-5b513408b31f"/>
    <xsd:import namespace="5b28aca4-1a3f-4435-8455-199cb477ca9d"/>
    <xsd:import namespace="b413c3fd-5a3b-4239-b985-69032e371c04"/>
    <xsd:import namespace="a8f60570-4bd3-4f2b-950b-a996de8ab151"/>
    <xsd:import namespace="aaacb922-5235-4a66-b188-303b9b46fbd7"/>
    <xsd:import namespace="19c35881-1946-4d14-9111-eb0c9f6f92d5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3:_dlc_DocId" minOccurs="0"/>
                <xsd:element ref="ns3:_dlc_DocIdUrl" minOccurs="0"/>
                <xsd:element ref="ns3:_dlc_DocIdPersistId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3:SharedWithUsers" minOccurs="0"/>
                <xsd:element ref="ns3:SharedWithDetails" minOccurs="0"/>
                <xsd:element ref="ns7:MediaServiceDateTaken" minOccurs="0"/>
                <xsd:element ref="ns7:MediaServiceAutoTags" minOccurs="0"/>
                <xsd:element ref="ns7:MediaServiceLocation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LengthInSeconds" minOccurs="0"/>
                <xsd:element ref="ns7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8aca4-1a3f-4435-8455-199cb477ca9d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UK Space Agency|e94dee48-3a05-4a12-8e11-f3f2fb95bcf1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c6ff709a-976f-49a7-9afe-45ec0ebb194f}" ma:internalName="TaxCatchAll" ma:showField="CatchAllData" ma:web="5b28aca4-1a3f-4435-8455-199cb477c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c6ff709a-976f-49a7-9afe-45ec0ebb194f}" ma:internalName="TaxCatchAllLabel" ma:readOnly="true" ma:showField="CatchAllDataLabel" ma:web="5b28aca4-1a3f-4435-8455-199cb477c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UK Space Agency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35881-1946-4d14-9111-eb0c9f6f9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Location" ma:index="30" nillable="true" ma:displayName="Location" ma:internalName="MediaServiceLocation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2019-06-20T14:14:43+00:00</Date_x0020_Opened>
    <Descriptor xmlns="0063f72e-ace3-48fb-9c1f-5b513408b31f">LOCSEN</Descriptor>
    <Security_x0020_Classification xmlns="0063f72e-ace3-48fb-9c1f-5b513408b31f">OFFICIAL</Security_x0020_Classification>
    <Retention_x0020_Label xmlns="a8f60570-4bd3-4f2b-950b-a996de8ab151">Group Review</Retention_x0020_Label>
    <Date_x0020_Closed xmlns="b413c3fd-5a3b-4239-b985-69032e371c04" xsi:nil="true"/>
    <LegacyData xmlns="aaacb922-5235-4a66-b188-303b9b46fbd7" xsi:nil="true"/>
    <m975189f4ba442ecbf67d4147307b177 xmlns="5b28aca4-1a3f-4435-8455-199cb477ca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Space Agency</TermName>
          <TermId xmlns="http://schemas.microsoft.com/office/infopath/2007/PartnerControls">e94dee48-3a05-4a12-8e11-f3f2fb95bcf1</TermId>
        </TermInfo>
      </Terms>
    </m975189f4ba442ecbf67d4147307b177>
    <TaxCatchAll xmlns="5b28aca4-1a3f-4435-8455-199cb477ca9d">
      <Value>1</Value>
    </TaxCatchAll>
    <_dlc_DocId xmlns="5b28aca4-1a3f-4435-8455-199cb477ca9d">4AE7XSTU3CCT-245402778-209776</_dlc_DocId>
    <_dlc_DocIdUrl xmlns="5b28aca4-1a3f-4435-8455-199cb477ca9d">
      <Url>https://beisgov.sharepoint.com/sites/UKSALocalGrowth/_layouts/15/DocIdRedir.aspx?ID=4AE7XSTU3CCT-245402778-209776</Url>
      <Description>4AE7XSTU3CCT-245402778-209776</Description>
    </_dlc_DocIdUrl>
    <lcf76f155ced4ddcb4097134ff3c332f xmlns="19c35881-1946-4d14-9111-eb0c9f6f92d5">
      <Terms xmlns="http://schemas.microsoft.com/office/infopath/2007/PartnerControls"/>
    </lcf76f155ced4ddcb4097134ff3c332f>
    <SharedWithUsers xmlns="5b28aca4-1a3f-4435-8455-199cb477ca9d">
      <UserInfo>
        <DisplayName>Barratt, Thomas (UKSA)</DisplayName>
        <AccountId>61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9C9FD81-91EA-4F22-8767-FDE06725BE2C}"/>
</file>

<file path=customXml/itemProps2.xml><?xml version="1.0" encoding="utf-8"?>
<ds:datastoreItem xmlns:ds="http://schemas.openxmlformats.org/officeDocument/2006/customXml" ds:itemID="{B4CB7E4B-09BD-471D-AB40-1EBA40442941}"/>
</file>

<file path=customXml/itemProps3.xml><?xml version="1.0" encoding="utf-8"?>
<ds:datastoreItem xmlns:ds="http://schemas.openxmlformats.org/officeDocument/2006/customXml" ds:itemID="{E13FDAE5-8E6F-4791-A30C-DF5C000F84C1}"/>
</file>

<file path=customXml/itemProps4.xml><?xml version="1.0" encoding="utf-8"?>
<ds:datastoreItem xmlns:ds="http://schemas.openxmlformats.org/officeDocument/2006/customXml" ds:itemID="{8E0BAF38-0E16-4068-BE43-7F2021414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Gadsby, Athene (BEIS)</dc:creator>
  <cp:keywords/>
  <dc:description/>
  <cp:lastModifiedBy/>
  <cp:revision/>
  <dcterms:created xsi:type="dcterms:W3CDTF">2019-06-20T14:11:00Z</dcterms:created>
  <dcterms:modified xsi:type="dcterms:W3CDTF">2023-06-30T10:28:12Z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0x010100F54C3EB26AF9C447B106C5BC6056A95F</vt:lpwstr>
  </property>
  <property fmtid="{D5CDD505-2E9C-101B-9397-08002B2CF9AE}" pid="3" name="Business Unit">
    <vt:lpwstr>1;#UK Space Agency|e94dee48-3a05-4a12-8e11-f3f2fb95bcf1</vt:lpwstr>
  </property>
  <property fmtid="{D5CDD505-2E9C-101B-9397-08002B2CF9AE}" pid="4" name="MailAttachments">
    <vt:bool>false</vt:bool>
  </property>
  <property fmtid="{D5CDD505-2E9C-101B-9397-08002B2CF9AE}" pid="5" name="_dlc_DocIdItemGuid">
    <vt:lpwstr>114456f1-6831-435d-87fd-bb115114fb69</vt:lpwstr>
  </property>
  <property fmtid="{D5CDD505-2E9C-101B-9397-08002B2CF9AE}" pid="6" name="MSIP_Label_ba62f585-b40f-4ab9-bafe-39150f03d124_Enabled">
    <vt:lpwstr>true</vt:lpwstr>
  </property>
  <property fmtid="{D5CDD505-2E9C-101B-9397-08002B2CF9AE}" pid="7" name="MSIP_Label_ba62f585-b40f-4ab9-bafe-39150f03d124_SetDate">
    <vt:lpwstr>2019-10-22T13:52:11Z</vt:lpwstr>
  </property>
  <property fmtid="{D5CDD505-2E9C-101B-9397-08002B2CF9AE}" pid="8" name="MSIP_Label_ba62f585-b40f-4ab9-bafe-39150f03d124_Method">
    <vt:lpwstr>Standard</vt:lpwstr>
  </property>
  <property fmtid="{D5CDD505-2E9C-101B-9397-08002B2CF9AE}" pid="9" name="MSIP_Label_ba62f585-b40f-4ab9-bafe-39150f03d124_Name">
    <vt:lpwstr>OFFICIAL</vt:lpwstr>
  </property>
  <property fmtid="{D5CDD505-2E9C-101B-9397-08002B2CF9AE}" pid="10" name="MSIP_Label_ba62f585-b40f-4ab9-bafe-39150f03d124_SiteId">
    <vt:lpwstr>cbac7005-02c1-43eb-b497-e6492d1b2dd8</vt:lpwstr>
  </property>
  <property fmtid="{D5CDD505-2E9C-101B-9397-08002B2CF9AE}" pid="11" name="MSIP_Label_ba62f585-b40f-4ab9-bafe-39150f03d124_ActionId">
    <vt:lpwstr>f67df7c1-607d-441d-8824-0000e95bebe2</vt:lpwstr>
  </property>
  <property fmtid="{D5CDD505-2E9C-101B-9397-08002B2CF9AE}" pid="12" name="MSIP_Label_ba62f585-b40f-4ab9-bafe-39150f03d124_ContentBits">
    <vt:lpwstr>0</vt:lpwstr>
  </property>
  <property fmtid="{D5CDD505-2E9C-101B-9397-08002B2CF9AE}" pid="13" name="ContentType">
    <vt:lpwstr>Document</vt:lpwstr>
  </property>
  <property fmtid="{D5CDD505-2E9C-101B-9397-08002B2CF9AE}" pid="14" name="Document_0x0020_Notes">
    <vt:lpwstr/>
  </property>
  <property fmtid="{D5CDD505-2E9C-101B-9397-08002B2CF9AE}" pid="15" name="Security Classification">
    <vt:lpwstr>OFFICIAL</vt:lpwstr>
  </property>
  <property fmtid="{D5CDD505-2E9C-101B-9397-08002B2CF9AE}" pid="16" name="Handling Instructions">
    <vt:lpwstr/>
  </property>
  <property fmtid="{D5CDD505-2E9C-101B-9397-08002B2CF9AE}" pid="17" name="Descriptor">
    <vt:lpwstr/>
  </property>
  <property fmtid="{D5CDD505-2E9C-101B-9397-08002B2CF9AE}" pid="18" name="Government Body">
    <vt:lpwstr>BEIS</vt:lpwstr>
  </property>
  <property fmtid="{D5CDD505-2E9C-101B-9397-08002B2CF9AE}" pid="19" name="Retention Label">
    <vt:lpwstr/>
  </property>
  <property fmtid="{D5CDD505-2E9C-101B-9397-08002B2CF9AE}" pid="20" name="Date Opened">
    <vt:lpwstr>2019-10-28T00:00:00Z</vt:lpwstr>
  </property>
  <property fmtid="{D5CDD505-2E9C-101B-9397-08002B2CF9AE}" pid="21" name="Date Closed">
    <vt:lpwstr/>
  </property>
  <property fmtid="{D5CDD505-2E9C-101B-9397-08002B2CF9AE}" pid="22" name="National Caveat">
    <vt:lpwstr/>
  </property>
  <property fmtid="{D5CDD505-2E9C-101B-9397-08002B2CF9AE}" pid="23" name="LegacyDocumentType">
    <vt:lpwstr/>
  </property>
  <property fmtid="{D5CDD505-2E9C-101B-9397-08002B2CF9AE}" pid="24" name="LegacyFileplanTarget">
    <vt:lpwstr/>
  </property>
  <property fmtid="{D5CDD505-2E9C-101B-9397-08002B2CF9AE}" pid="25" name="LegacyNumericClass">
    <vt:lpwstr/>
  </property>
  <property fmtid="{D5CDD505-2E9C-101B-9397-08002B2CF9AE}" pid="26" name="LegacyFolderType">
    <vt:lpwstr/>
  </property>
  <property fmtid="{D5CDD505-2E9C-101B-9397-08002B2CF9AE}" pid="27" name="LegacyRecordFolderIdentifier">
    <vt:lpwstr/>
  </property>
  <property fmtid="{D5CDD505-2E9C-101B-9397-08002B2CF9AE}" pid="28" name="LegacyCopyright">
    <vt:lpwstr/>
  </property>
  <property fmtid="{D5CDD505-2E9C-101B-9397-08002B2CF9AE}" pid="29" name="LegacyLastModifiedDate">
    <vt:lpwstr/>
  </property>
  <property fmtid="{D5CDD505-2E9C-101B-9397-08002B2CF9AE}" pid="30" name="LegacyModifier">
    <vt:lpwstr/>
  </property>
  <property fmtid="{D5CDD505-2E9C-101B-9397-08002B2CF9AE}" pid="31" name="LegacyFolder">
    <vt:lpwstr/>
  </property>
  <property fmtid="{D5CDD505-2E9C-101B-9397-08002B2CF9AE}" pid="32" name="LegacyContentType">
    <vt:lpwstr/>
  </property>
  <property fmtid="{D5CDD505-2E9C-101B-9397-08002B2CF9AE}" pid="33" name="LegacyExpiryReviewDate">
    <vt:lpwstr/>
  </property>
  <property fmtid="{D5CDD505-2E9C-101B-9397-08002B2CF9AE}" pid="34" name="LegacyLastActionDate">
    <vt:lpwstr/>
  </property>
  <property fmtid="{D5CDD505-2E9C-101B-9397-08002B2CF9AE}" pid="35" name="LegacyProtectiveMarking">
    <vt:lpwstr/>
  </property>
  <property fmtid="{D5CDD505-2E9C-101B-9397-08002B2CF9AE}" pid="36" name="LegacyTags">
    <vt:lpwstr/>
  </property>
  <property fmtid="{D5CDD505-2E9C-101B-9397-08002B2CF9AE}" pid="37" name="LegacyReferencesFromOtherItems">
    <vt:lpwstr/>
  </property>
  <property fmtid="{D5CDD505-2E9C-101B-9397-08002B2CF9AE}" pid="38" name="LegacyStatusonTransfer">
    <vt:lpwstr/>
  </property>
  <property fmtid="{D5CDD505-2E9C-101B-9397-08002B2CF9AE}" pid="39" name="LegacyDateClosed">
    <vt:lpwstr/>
  </property>
  <property fmtid="{D5CDD505-2E9C-101B-9397-08002B2CF9AE}" pid="40" name="LegacyRecordCategoryIdentifier">
    <vt:lpwstr/>
  </property>
  <property fmtid="{D5CDD505-2E9C-101B-9397-08002B2CF9AE}" pid="41" name="LegacyDispositionAsOfDate">
    <vt:lpwstr/>
  </property>
  <property fmtid="{D5CDD505-2E9C-101B-9397-08002B2CF9AE}" pid="42" name="LegacyHomeLocation">
    <vt:lpwstr/>
  </property>
  <property fmtid="{D5CDD505-2E9C-101B-9397-08002B2CF9AE}" pid="43" name="LegacyCurrentLocation">
    <vt:lpwstr/>
  </property>
  <property fmtid="{D5CDD505-2E9C-101B-9397-08002B2CF9AE}" pid="44" name="LegacyDateFileReceived">
    <vt:lpwstr/>
  </property>
  <property fmtid="{D5CDD505-2E9C-101B-9397-08002B2CF9AE}" pid="45" name="LegacyDateFileRequested">
    <vt:lpwstr/>
  </property>
  <property fmtid="{D5CDD505-2E9C-101B-9397-08002B2CF9AE}" pid="46" name="LegacyDateFileReturned">
    <vt:lpwstr/>
  </property>
  <property fmtid="{D5CDD505-2E9C-101B-9397-08002B2CF9AE}" pid="47" name="LegacyMinister">
    <vt:lpwstr/>
  </property>
  <property fmtid="{D5CDD505-2E9C-101B-9397-08002B2CF9AE}" pid="48" name="LegacyMP">
    <vt:lpwstr/>
  </property>
  <property fmtid="{D5CDD505-2E9C-101B-9397-08002B2CF9AE}" pid="49" name="LegacyFolderNotes">
    <vt:lpwstr/>
  </property>
  <property fmtid="{D5CDD505-2E9C-101B-9397-08002B2CF9AE}" pid="50" name="LegacyPhysicalItemLocation">
    <vt:lpwstr/>
  </property>
  <property fmtid="{D5CDD505-2E9C-101B-9397-08002B2CF9AE}" pid="51" name="LegacyRequestType">
    <vt:lpwstr/>
  </property>
  <property fmtid="{D5CDD505-2E9C-101B-9397-08002B2CF9AE}" pid="52" name="LegacyDescriptor">
    <vt:lpwstr/>
  </property>
  <property fmtid="{D5CDD505-2E9C-101B-9397-08002B2CF9AE}" pid="53" name="LegacyFolderDocumentID">
    <vt:lpwstr/>
  </property>
  <property fmtid="{D5CDD505-2E9C-101B-9397-08002B2CF9AE}" pid="54" name="LegacyDocumentID">
    <vt:lpwstr/>
  </property>
  <property fmtid="{D5CDD505-2E9C-101B-9397-08002B2CF9AE}" pid="55" name="LegacyReferencesToOtherItems">
    <vt:lpwstr/>
  </property>
  <property fmtid="{D5CDD505-2E9C-101B-9397-08002B2CF9AE}" pid="56" name="LegacyCustodian">
    <vt:lpwstr/>
  </property>
  <property fmtid="{D5CDD505-2E9C-101B-9397-08002B2CF9AE}" pid="57" name="LegacyAdditionalAuthors">
    <vt:lpwstr/>
  </property>
  <property fmtid="{D5CDD505-2E9C-101B-9397-08002B2CF9AE}" pid="58" name="LegacyDocumentLink">
    <vt:lpwstr/>
  </property>
  <property fmtid="{D5CDD505-2E9C-101B-9397-08002B2CF9AE}" pid="59" name="LegacyFolderLink">
    <vt:lpwstr/>
  </property>
  <property fmtid="{D5CDD505-2E9C-101B-9397-08002B2CF9AE}" pid="60" name="LegacyPhysicalFormat">
    <vt:lpwstr>0</vt:lpwstr>
  </property>
  <property fmtid="{D5CDD505-2E9C-101B-9397-08002B2CF9AE}" pid="61" name="CIRRUSPreviousRetentionPolicy">
    <vt:lpwstr/>
  </property>
  <property fmtid="{D5CDD505-2E9C-101B-9397-08002B2CF9AE}" pid="62" name="LegacyCaseReferenceNumber">
    <vt:lpwstr/>
  </property>
  <property fmtid="{D5CDD505-2E9C-101B-9397-08002B2CF9AE}" pid="63" name="Barcode">
    <vt:lpwstr/>
  </property>
  <property fmtid="{D5CDD505-2E9C-101B-9397-08002B2CF9AE}" pid="64" name="Held By">
    <vt:lpwstr/>
  </property>
  <property fmtid="{D5CDD505-2E9C-101B-9397-08002B2CF9AE}" pid="65" name="LegacyPhysicalObject">
    <vt:bool>false</vt:bool>
  </property>
  <property fmtid="{D5CDD505-2E9C-101B-9397-08002B2CF9AE}" pid="66" name="LegacyMovementHistory">
    <vt:lpwstr/>
  </property>
  <property fmtid="{D5CDD505-2E9C-101B-9397-08002B2CF9AE}" pid="67" name="LegacyPaperReason">
    <vt:lpwstr/>
  </property>
  <property fmtid="{D5CDD505-2E9C-101B-9397-08002B2CF9AE}" pid="68" name="LegacyBarcode">
    <vt:lpwstr/>
  </property>
  <property fmtid="{D5CDD505-2E9C-101B-9397-08002B2CF9AE}" pid="69" name="LegacyHistoricalBarcode">
    <vt:lpwstr/>
  </property>
  <property fmtid="{D5CDD505-2E9C-101B-9397-08002B2CF9AE}" pid="70" name="LegacyForeignBarcode">
    <vt:lpwstr/>
  </property>
  <property fmtid="{D5CDD505-2E9C-101B-9397-08002B2CF9AE}" pid="71" name="LegacyDisposition">
    <vt:lpwstr/>
  </property>
  <property fmtid="{D5CDD505-2E9C-101B-9397-08002B2CF9AE}" pid="72" name="LegacyOriginator">
    <vt:lpwstr/>
  </property>
  <property fmtid="{D5CDD505-2E9C-101B-9397-08002B2CF9AE}" pid="73" name="LegacyAddressee">
    <vt:lpwstr/>
  </property>
  <property fmtid="{D5CDD505-2E9C-101B-9397-08002B2CF9AE}" pid="74" name="LegacyAddresses">
    <vt:lpwstr/>
  </property>
  <property fmtid="{D5CDD505-2E9C-101B-9397-08002B2CF9AE}" pid="75" name="LegacySentDate">
    <vt:lpwstr/>
  </property>
  <property fmtid="{D5CDD505-2E9C-101B-9397-08002B2CF9AE}" pid="76" name="LegacySubject">
    <vt:lpwstr/>
  </property>
  <property fmtid="{D5CDD505-2E9C-101B-9397-08002B2CF9AE}" pid="77" name="_ExtendedDescription">
    <vt:lpwstr/>
  </property>
  <property fmtid="{D5CDD505-2E9C-101B-9397-08002B2CF9AE}" pid="78" name="MediaServiceImageTags">
    <vt:lpwstr/>
  </property>
</Properties>
</file>