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showInkAnnotation="0" defaultThemeVersion="124226"/>
  <mc:AlternateContent xmlns:mc="http://schemas.openxmlformats.org/markup-compatibility/2006">
    <mc:Choice Requires="x15">
      <x15ac:absPath xmlns:x15ac="http://schemas.microsoft.com/office/spreadsheetml/2010/11/ac" url="X:\Official Statistics\Pharmacy\Annual\Pharmacy Report 2223\Draft tables\"/>
    </mc:Choice>
  </mc:AlternateContent>
  <xr:revisionPtr revIDLastSave="0" documentId="13_ncr:1_{D4937162-8B1A-48FE-BB6C-B22AA5EDA56D}" xr6:coauthVersionLast="36" xr6:coauthVersionMax="36" xr10:uidLastSave="{00000000-0000-0000-0000-000000000000}"/>
  <bookViews>
    <workbookView xWindow="1935" yWindow="2985" windowWidth="20175" windowHeight="6540" tabRatio="804" xr2:uid="{00000000-000D-0000-FFFF-FFFF00000000}"/>
  </bookViews>
  <sheets>
    <sheet name="Table List" sheetId="53" r:id="rId1"/>
    <sheet name="1.1" sheetId="54" r:id="rId2"/>
    <sheet name="1.2" sheetId="55" r:id="rId3"/>
    <sheet name="1.3" sheetId="56" r:id="rId4"/>
    <sheet name="1.4" sheetId="57" r:id="rId5"/>
    <sheet name="1.5" sheetId="58" r:id="rId6"/>
    <sheet name="1.6" sheetId="59" r:id="rId7"/>
    <sheet name="1.7" sheetId="60" r:id="rId8"/>
    <sheet name="1.8" sheetId="61" r:id="rId9"/>
    <sheet name="2.1" sheetId="62" r:id="rId10"/>
    <sheet name="2.2" sheetId="63" r:id="rId11"/>
    <sheet name="2.3" sheetId="64" r:id="rId12"/>
    <sheet name="2.4" sheetId="65" r:id="rId13"/>
    <sheet name="2.5" sheetId="66" r:id="rId14"/>
    <sheet name="2.6" sheetId="67" r:id="rId15"/>
    <sheet name="2.7" sheetId="68" r:id="rId16"/>
    <sheet name="2.8" sheetId="69" r:id="rId17"/>
    <sheet name="2.9" sheetId="70" r:id="rId18"/>
    <sheet name="2.10" sheetId="71" r:id="rId19"/>
    <sheet name="2.11" sheetId="72" r:id="rId20"/>
    <sheet name="3.1" sheetId="73" r:id="rId21"/>
    <sheet name="3.2" sheetId="74" r:id="rId22"/>
    <sheet name="3.3" sheetId="75" r:id="rId23"/>
    <sheet name="3.4" sheetId="76" r:id="rId24"/>
    <sheet name="3.5" sheetId="77" r:id="rId25"/>
    <sheet name="3.6" sheetId="78" r:id="rId26"/>
    <sheet name="3.7" sheetId="79" r:id="rId27"/>
    <sheet name="3.8" sheetId="80" r:id="rId28"/>
    <sheet name="3.9" sheetId="81" r:id="rId29"/>
    <sheet name="3.10" sheetId="82" r:id="rId30"/>
    <sheet name="3.11" sheetId="83" r:id="rId31"/>
    <sheet name="3.12" sheetId="84" r:id="rId32"/>
    <sheet name="User Guidance" sheetId="85" r:id="rId33"/>
    <sheet name="Notes" sheetId="86" r:id="rId34"/>
  </sheets>
  <calcPr calcId="191029"/>
  <customWorkbookViews>
    <customWorkbookView name="Ken Griffin - Personal View" guid="{3810E572-2F8F-4C12-9871-D316642502E3}" autoUpdate="1" mergeInterval="5" personalView="1" maximized="1" windowWidth="1916" windowHeight="854" tabRatio="804" activeSheetId="12"/>
  </customWorkbookViews>
</workbook>
</file>

<file path=xl/calcChain.xml><?xml version="1.0" encoding="utf-8"?>
<calcChain xmlns="http://schemas.openxmlformats.org/spreadsheetml/2006/main">
  <c r="F15" i="81" l="1"/>
  <c r="F14" i="81"/>
  <c r="F13" i="81"/>
  <c r="F12" i="81"/>
  <c r="F11" i="81"/>
  <c r="F10" i="81"/>
  <c r="F9" i="81"/>
  <c r="E20" i="78"/>
  <c r="E20" i="74"/>
  <c r="K21" i="63"/>
  <c r="K53" i="63" s="1"/>
  <c r="J36" i="58"/>
  <c r="I36" i="58"/>
  <c r="H36" i="58"/>
  <c r="G36" i="58"/>
  <c r="F36" i="58"/>
  <c r="E36" i="58"/>
  <c r="B36" i="58"/>
  <c r="J12" i="58"/>
  <c r="I12" i="58"/>
  <c r="H12" i="58"/>
  <c r="G12" i="58"/>
  <c r="F12" i="58"/>
  <c r="E12" i="58"/>
  <c r="L18" i="55"/>
  <c r="L12" i="54"/>
</calcChain>
</file>

<file path=xl/sharedStrings.xml><?xml version="1.0" encoding="utf-8"?>
<sst xmlns="http://schemas.openxmlformats.org/spreadsheetml/2006/main" count="2768" uniqueCount="829">
  <si>
    <t>BNF Chapter</t>
  </si>
  <si>
    <t>Belfast</t>
  </si>
  <si>
    <t>South Eastern</t>
  </si>
  <si>
    <t>Western</t>
  </si>
  <si>
    <t>Southern</t>
  </si>
  <si>
    <t>Northern</t>
  </si>
  <si>
    <t>Total</t>
  </si>
  <si>
    <t>2013/14</t>
  </si>
  <si>
    <t>2014/15</t>
  </si>
  <si>
    <t>2015/16</t>
  </si>
  <si>
    <t>2016/17</t>
  </si>
  <si>
    <t>2017/18</t>
  </si>
  <si>
    <t>Antrim &amp; Newtownabbey</t>
  </si>
  <si>
    <t>Armagh City, Banbridge &amp; Craigavon</t>
  </si>
  <si>
    <t>Causeway Coast &amp; Glens</t>
  </si>
  <si>
    <t>Derry City &amp; Strabane</t>
  </si>
  <si>
    <t>Fermanagh &amp; Omagh</t>
  </si>
  <si>
    <t>Lisburn &amp; Castlereagh</t>
  </si>
  <si>
    <t>Mid &amp; East Antrim</t>
  </si>
  <si>
    <t>Mid Ulster</t>
  </si>
  <si>
    <t>Newry, Mourne &amp; Down</t>
  </si>
  <si>
    <t>Ards &amp; North Down</t>
  </si>
  <si>
    <t>Northern Ireland</t>
  </si>
  <si>
    <t xml:space="preserve">1. Gastro-Intestinal System                                    </t>
  </si>
  <si>
    <t xml:space="preserve">2. Cardiovascular System                                       </t>
  </si>
  <si>
    <t xml:space="preserve">3. Respiratory System                                          </t>
  </si>
  <si>
    <t xml:space="preserve">4. Central Nervous System                                      </t>
  </si>
  <si>
    <t xml:space="preserve">5. Infections                                                  </t>
  </si>
  <si>
    <t xml:space="preserve">6. Endocrine System                                            </t>
  </si>
  <si>
    <t xml:space="preserve">7. Obstetrics, Gynaecology And Urinary Tract Disorders         </t>
  </si>
  <si>
    <t xml:space="preserve">8. Malignant Disease And For Immunosuppression                 </t>
  </si>
  <si>
    <t xml:space="preserve">9. Nutrition And Blood                                         </t>
  </si>
  <si>
    <t xml:space="preserve">10. Musculoskeletal And Joint Diseases                          </t>
  </si>
  <si>
    <t xml:space="preserve">11. Eye                                                         </t>
  </si>
  <si>
    <t xml:space="preserve">12. Ear, Nose And Oropharynx                                    </t>
  </si>
  <si>
    <t xml:space="preserve">13. Skin                                                        </t>
  </si>
  <si>
    <t xml:space="preserve">15. Anaesthesia                                                 </t>
  </si>
  <si>
    <t xml:space="preserve">19. Other Drugs And Preparations                                </t>
  </si>
  <si>
    <t xml:space="preserve">20. Dressings                                                   </t>
  </si>
  <si>
    <t xml:space="preserve">21. Appliances                                                  </t>
  </si>
  <si>
    <t xml:space="preserve">22. Incontinence Appliances                                     </t>
  </si>
  <si>
    <t xml:space="preserve">23. Stoma Appliances                                            </t>
  </si>
  <si>
    <t xml:space="preserve">99. Unclassified                                                </t>
  </si>
  <si>
    <t>2012/13</t>
  </si>
  <si>
    <t>Back to Table List</t>
  </si>
  <si>
    <t>2012/13 - 2013/14</t>
  </si>
  <si>
    <t>2013/14 - 2014/15</t>
  </si>
  <si>
    <t>2014/15 - 2015/16</t>
  </si>
  <si>
    <t>2015/16 -2016/17</t>
  </si>
  <si>
    <t>2016/17 - 2017/18</t>
  </si>
  <si>
    <t>Gender</t>
  </si>
  <si>
    <t>Age Group</t>
  </si>
  <si>
    <t>All Persons</t>
  </si>
  <si>
    <t>0-4</t>
  </si>
  <si>
    <t>5-14</t>
  </si>
  <si>
    <t>15-24</t>
  </si>
  <si>
    <t>25-44</t>
  </si>
  <si>
    <t>45-64</t>
  </si>
  <si>
    <t>65-74</t>
  </si>
  <si>
    <t>75-84</t>
  </si>
  <si>
    <t>85+</t>
  </si>
  <si>
    <t>Male</t>
  </si>
  <si>
    <t>Female</t>
  </si>
  <si>
    <t>1. Tables</t>
  </si>
  <si>
    <t>25 - 44</t>
  </si>
  <si>
    <t>65 - 74</t>
  </si>
  <si>
    <t>User Guidance</t>
  </si>
  <si>
    <t>Local Commissioning Group (Health Trust)</t>
  </si>
  <si>
    <t>Local Government District</t>
  </si>
  <si>
    <t>Number of Prescription Items (in thousands)</t>
  </si>
  <si>
    <t>Financial Year</t>
  </si>
  <si>
    <t>45 - 64</t>
  </si>
  <si>
    <t>75 - 84</t>
  </si>
  <si>
    <t>15 - 24</t>
  </si>
  <si>
    <t>5 - 14</t>
  </si>
  <si>
    <t>0 - 4</t>
  </si>
  <si>
    <t>Financial Years</t>
  </si>
  <si>
    <t>Local Commissioning Group 
(Health Trust)</t>
  </si>
  <si>
    <t>2018/19</t>
  </si>
  <si>
    <t>2017/18 - 2018/19</t>
  </si>
  <si>
    <t>UK Country</t>
  </si>
  <si>
    <t>England</t>
  </si>
  <si>
    <t>Scotland</t>
  </si>
  <si>
    <t>Wales</t>
  </si>
  <si>
    <t>n/a</t>
  </si>
  <si>
    <t>Average Cost per Head of Population</t>
  </si>
  <si>
    <t>Average Number of Items per Head of Population</t>
  </si>
  <si>
    <t>NI Drug Tariff.</t>
  </si>
  <si>
    <t>2019/20</t>
  </si>
  <si>
    <t>2018/19 - 2019/20</t>
  </si>
  <si>
    <t>Part 1 - Community Pharmacy in  Northern Ireland</t>
  </si>
  <si>
    <t>1.3a</t>
  </si>
  <si>
    <t>1.3b</t>
  </si>
  <si>
    <t>Table 1.4b: Change in Pharmacies by monthly dispensed prescription item volume and financial year</t>
  </si>
  <si>
    <t>Number of pharmacies by monthly dispensed prescription item volume and financial year</t>
  </si>
  <si>
    <t>Change in Pharmacies by monthly dispensed prescription item volume and financial year</t>
  </si>
  <si>
    <t>1.4a</t>
  </si>
  <si>
    <t>1.4b</t>
  </si>
  <si>
    <t>1.5a</t>
  </si>
  <si>
    <t>1.5b</t>
  </si>
  <si>
    <t>1.5c</t>
  </si>
  <si>
    <t>1.6a</t>
  </si>
  <si>
    <t>1.6b</t>
  </si>
  <si>
    <t>1.7b</t>
  </si>
  <si>
    <t>1.7a</t>
  </si>
  <si>
    <t>1.8</t>
  </si>
  <si>
    <t>Part 2 - Dispensing in  Northern Ireland</t>
  </si>
  <si>
    <t>Percentage Change in Average Cost per Item by Financial Year and Local Commissioning Group (Health Trust)</t>
  </si>
  <si>
    <t>Northern Ireland Ingredient Cost and Prescription Items per Head of Population</t>
  </si>
  <si>
    <t>2.1a</t>
  </si>
  <si>
    <t>2.1b</t>
  </si>
  <si>
    <t>2.1c</t>
  </si>
  <si>
    <t>2.2a</t>
  </si>
  <si>
    <t>2.2b</t>
  </si>
  <si>
    <t>Percentage Change in Average Cost per Item by Financial Year and LGD</t>
  </si>
  <si>
    <t>Number of Prescription Items by BNF Chapter and Financial Year</t>
  </si>
  <si>
    <t>2.3a</t>
  </si>
  <si>
    <t>2.3b</t>
  </si>
  <si>
    <t>2.4a</t>
  </si>
  <si>
    <t>2.4b</t>
  </si>
  <si>
    <t>2.4c</t>
  </si>
  <si>
    <t>2.5a</t>
  </si>
  <si>
    <t>2.5b</t>
  </si>
  <si>
    <t>2.5c</t>
  </si>
  <si>
    <t>2.6a</t>
  </si>
  <si>
    <t>2.6b</t>
  </si>
  <si>
    <t>2.6c</t>
  </si>
  <si>
    <t>2.7a</t>
  </si>
  <si>
    <t>2.7b</t>
  </si>
  <si>
    <t>2.7c</t>
  </si>
  <si>
    <t>2.8a</t>
  </si>
  <si>
    <t>2.8b</t>
  </si>
  <si>
    <t>2.8c</t>
  </si>
  <si>
    <t>2.9a</t>
  </si>
  <si>
    <t>2.9b</t>
  </si>
  <si>
    <t>Relative cost weightings for dispensed items by age and gender</t>
  </si>
  <si>
    <t>2.11a</t>
  </si>
  <si>
    <t>2.11b</t>
  </si>
  <si>
    <t>Table 2.3a: Number of Prescription Items by BNF Chapter and Financial Year</t>
  </si>
  <si>
    <t>2020/21</t>
  </si>
  <si>
    <t>1.1b</t>
  </si>
  <si>
    <t>1.1a</t>
  </si>
  <si>
    <t>1.2a</t>
  </si>
  <si>
    <t>1.2b</t>
  </si>
  <si>
    <t>Number of pharmacies per 100,000 population by Local Commissioning Group (Health Trust)</t>
  </si>
  <si>
    <t>Number of pharmacies by Local Commissioning Group (Health Trust)</t>
  </si>
  <si>
    <t>Number of pharmacies  by LGD and Financial Year</t>
  </si>
  <si>
    <t>Number of pharmacies per 100,000 population by LGD and Financial Year</t>
  </si>
  <si>
    <t>Average
DistanceMiles</t>
  </si>
  <si>
    <t>Average
Distance
Miles</t>
  </si>
  <si>
    <t>0-2,000
(No.)</t>
  </si>
  <si>
    <t>2,001-4,000
(No.)</t>
  </si>
  <si>
    <t>4,001-6000
(No.)</t>
  </si>
  <si>
    <t>6,001-8,000
(No.)</t>
  </si>
  <si>
    <t>8,001-10,000
(No.)</t>
  </si>
  <si>
    <t>10,000+
(No.)</t>
  </si>
  <si>
    <t>0-2,000
(%)</t>
  </si>
  <si>
    <t>2,001-4,000
(%)</t>
  </si>
  <si>
    <t>4,001-6000
(%)</t>
  </si>
  <si>
    <t>6,001-8,000
(%)</t>
  </si>
  <si>
    <t>8,001-10,000
(%)</t>
  </si>
  <si>
    <t>10,000+
(%)</t>
  </si>
  <si>
    <t>2019/20 - 2020/21</t>
  </si>
  <si>
    <t>Number of 
pharmacies</t>
  </si>
  <si>
    <t>0-2,000 
items per 
month</t>
  </si>
  <si>
    <t>2,001-4,000 
items per 
month</t>
  </si>
  <si>
    <t>4,001-6000 
items per 
month</t>
  </si>
  <si>
    <t>6,001-8,000 
items per 
month</t>
  </si>
  <si>
    <t>8,001-10,000 
items per 
month</t>
  </si>
  <si>
    <t>10,000+ 
items per 
month</t>
  </si>
  <si>
    <t>Number of  
Pharmacies</t>
  </si>
  <si>
    <t>Average Monthly Volume 
of Prescription Items 
Dispensed</t>
  </si>
  <si>
    <t xml:space="preserve">7. Obstetrics, Gynaecology And Urinary Tract Disorders   </t>
  </si>
  <si>
    <t xml:space="preserve">8. Malignant Disease And For Immunosuppression       </t>
  </si>
  <si>
    <t xml:space="preserve">8. Malignant Disease And For Immunosuppression          </t>
  </si>
  <si>
    <t>7. Obstetrics, Gynaecology And Urinary Tract Disorders</t>
  </si>
  <si>
    <t xml:space="preserve">8. Malignant Disease And For Immunosuppression         </t>
  </si>
  <si>
    <t>Most deprived
1</t>
  </si>
  <si>
    <t>Least deprived
5</t>
  </si>
  <si>
    <t>2017/18
Male</t>
  </si>
  <si>
    <t>2017/18
Female</t>
  </si>
  <si>
    <t>2018/19
Male</t>
  </si>
  <si>
    <t>2018/19
Female</t>
  </si>
  <si>
    <t>2019/20
Male</t>
  </si>
  <si>
    <t>2019/20
Female</t>
  </si>
  <si>
    <t>2020/21
Male</t>
  </si>
  <si>
    <t>2020/21
Female</t>
  </si>
  <si>
    <t>2012/13 
- 2013/14</t>
  </si>
  <si>
    <t>2013/14 
- 2014/15</t>
  </si>
  <si>
    <t>2014/15 
- 2015/16</t>
  </si>
  <si>
    <t>2015/16 
-2016/17</t>
  </si>
  <si>
    <t>2016/17 
- 2017/18</t>
  </si>
  <si>
    <t>2017/18 
- 2018/19</t>
  </si>
  <si>
    <t>2018/19 
- 2019/20</t>
  </si>
  <si>
    <t>2019/20 
- 2020/21</t>
  </si>
  <si>
    <t>2018/9 
- 2019/20</t>
  </si>
  <si>
    <t>2015/16 
- 2016/17</t>
  </si>
  <si>
    <t>Table 2.1a: Number of Prescription Items by Financial Year and Local Commissioning Group (Health Trust)</t>
  </si>
  <si>
    <t>Table 2.1c: Average Cost per Item by Financial Year and Local Commissioning Group (Health Trust)</t>
  </si>
  <si>
    <t>Table 2.1d: Percentage Change in Average Cost per Item by Financial Year and Local Commissioning Group (Health Trust)</t>
  </si>
  <si>
    <t>Table 2.2c: Average Cost per Item by Financial Year and LGD</t>
  </si>
  <si>
    <t>Table 2.2d: Percentage Change in Average Cost per Item by Financial Year and LGD</t>
  </si>
  <si>
    <t>Table 2.3c: Average Cost per Item by BNF Chapter and Financial Year</t>
  </si>
  <si>
    <t>Table 2.3d: Percentage Change in Number of Prescription Items by BNF Chapter and Financial Year</t>
  </si>
  <si>
    <t>Table 2.3e: Percentage Change in Ingredient Cost by BNF Chapter and Financial Year</t>
  </si>
  <si>
    <t>Table 2.3f: Percentage Change in Average Cost per Item by BNF Chapter and Financial Year</t>
  </si>
  <si>
    <t>2019 /20 
- 2020/21</t>
  </si>
  <si>
    <t>2015</t>
  </si>
  <si>
    <t>2016</t>
  </si>
  <si>
    <t>2017</t>
  </si>
  <si>
    <t>2018</t>
  </si>
  <si>
    <t>2019</t>
  </si>
  <si>
    <t>2020</t>
  </si>
  <si>
    <t>Percentage change in average total number of Items per pharmacy by Local Commissioning Group (Health Trust)</t>
  </si>
  <si>
    <t>Average total number of Items by Local Commissioning Group (Health Trust) and Financial Year</t>
  </si>
  <si>
    <t>Average total ingredient cost (before discount) per pharmacy by Local Commissioning Group (Health Trust) and Financial Year</t>
  </si>
  <si>
    <t>Percentage change in average total ingredient cost (before discount) per pharmacy by Local Commissioning Group (Health Trust)</t>
  </si>
  <si>
    <t>1.6d</t>
  </si>
  <si>
    <t>1.6c</t>
  </si>
  <si>
    <t>Average total number of Items per pharmacy by LGD and Financial Year</t>
  </si>
  <si>
    <t>Percentage change in average total number of Items per pharmacy by LGD</t>
  </si>
  <si>
    <t>1.7c</t>
  </si>
  <si>
    <t>Average total ingredient cost (before discount) per pharmacy by LGD and Financial Year</t>
  </si>
  <si>
    <t>Percentage change in average total ingredient cost (before discount) per pharmacy by LGD</t>
  </si>
  <si>
    <t>1.7d</t>
  </si>
  <si>
    <t>2.1d</t>
  </si>
  <si>
    <t>2.1e</t>
  </si>
  <si>
    <t>Prescription Items by Financial Year and LGD</t>
  </si>
  <si>
    <t>Ingredient Cost (Before Discount) by Financial Year and LGD</t>
  </si>
  <si>
    <t>Average Cost per Item by Financial Year and LGD</t>
  </si>
  <si>
    <t>2.2c</t>
  </si>
  <si>
    <t>2.2d</t>
  </si>
  <si>
    <t>2.3c</t>
  </si>
  <si>
    <t>2.3d</t>
  </si>
  <si>
    <t>2.3e</t>
  </si>
  <si>
    <t>2.3f</t>
  </si>
  <si>
    <t>Ingredient Cost (before discount) by BNF Chapter and Financial Year</t>
  </si>
  <si>
    <t>Average Cost per Item by BNF Chapter and Financial Year</t>
  </si>
  <si>
    <t>Percentage Change in Ingredient Cost by BNF Chapter and Financial Year</t>
  </si>
  <si>
    <t>Percentage Change in Average Cost per Item by BNF Chapter and Financial Year</t>
  </si>
  <si>
    <t>2.11c</t>
  </si>
  <si>
    <t>2.11d</t>
  </si>
  <si>
    <t>2.11e</t>
  </si>
  <si>
    <t>Prescription Items by Calendar Year and UK Country</t>
  </si>
  <si>
    <t>Ingredient Cost by Calendar Year and UK Country</t>
  </si>
  <si>
    <t>Average Cost per Item by Calendar Year and UK Country</t>
  </si>
  <si>
    <t>Prescription Items per head of population by Calendar Year and UK Country</t>
  </si>
  <si>
    <t>Ingredient Cost per head of population by Calendar Year and UK Country</t>
  </si>
  <si>
    <t>Population within
1 mile
 (%)</t>
  </si>
  <si>
    <t>Population
within 
3 miles
(%)</t>
  </si>
  <si>
    <t>Population 
within 
5 miles 
(%)</t>
  </si>
  <si>
    <t xml:space="preserve">7. Obstetrics, Gynaecology And Urinary Tract Disorders  </t>
  </si>
  <si>
    <t>8. Malignant Disease And For Immunosuppression</t>
  </si>
  <si>
    <t>2</t>
  </si>
  <si>
    <t>3</t>
  </si>
  <si>
    <t>4</t>
  </si>
  <si>
    <t>Table 1.4a: Pharmacies by monthly dispensed prescription item volume and financial year</t>
  </si>
  <si>
    <t>Table 2.2a: Prescription Items by Financial Year and LGD</t>
  </si>
  <si>
    <t>Local Commissioning Group</t>
  </si>
  <si>
    <t>Age Band</t>
  </si>
  <si>
    <t>Under 18</t>
  </si>
  <si>
    <t>18 - 24</t>
  </si>
  <si>
    <t>25 - 34</t>
  </si>
  <si>
    <t>35 - 44</t>
  </si>
  <si>
    <t>Males 
2020/21</t>
  </si>
  <si>
    <t>Females 
2020/21</t>
  </si>
  <si>
    <t>Overall 
2020/21</t>
  </si>
  <si>
    <t>2.8d</t>
  </si>
  <si>
    <t>2.8e</t>
  </si>
  <si>
    <t>2.8f</t>
  </si>
  <si>
    <t>2.8g</t>
  </si>
  <si>
    <t>2.8h</t>
  </si>
  <si>
    <t>2.9c</t>
  </si>
  <si>
    <t>3.1a</t>
  </si>
  <si>
    <t>3.1b</t>
  </si>
  <si>
    <t>Individuals to whom anti-depressants were dispensed by Financial Year and LGD</t>
  </si>
  <si>
    <t>3.2a</t>
  </si>
  <si>
    <t>Proportion of population to whom anti-depressants were dispensed by Financial Year and LGD</t>
  </si>
  <si>
    <t>3.2b</t>
  </si>
  <si>
    <t>3.3a</t>
  </si>
  <si>
    <t>Individuals to whom anti-depressants were dispensed by Patient Age and Gender</t>
  </si>
  <si>
    <t>Proportion of population to whom anti-depressants were dispensed by Patient Age and Gender</t>
  </si>
  <si>
    <t>3.3b</t>
  </si>
  <si>
    <t>3.4a</t>
  </si>
  <si>
    <t>3.4b</t>
  </si>
  <si>
    <t>3.5a</t>
  </si>
  <si>
    <t>3.5b</t>
  </si>
  <si>
    <t>3.6a</t>
  </si>
  <si>
    <t>3.6b</t>
  </si>
  <si>
    <t>Proportion of population to whom anti-depressants were dispensed by Financial Year and Local Commissioning Group (Health Trust)</t>
  </si>
  <si>
    <t>Individuals to whom anti-depressants were dispensed by Financial Year and Local Commissioning Group (Health Trust)</t>
  </si>
  <si>
    <t>3.7a</t>
  </si>
  <si>
    <t>3.7b</t>
  </si>
  <si>
    <t>3.8a</t>
  </si>
  <si>
    <t>3.8b</t>
  </si>
  <si>
    <t>3.9a</t>
  </si>
  <si>
    <t>3.9b</t>
  </si>
  <si>
    <t>Worksheet 1.1: Number of pharmacies  and number of pharmacies per 100,000 population by Local Commissioning Group (Health Trust)</t>
  </si>
  <si>
    <t>Note</t>
  </si>
  <si>
    <t>Note text</t>
  </si>
  <si>
    <t>This worksheet contains two tables arranged vertically with one blank row in between each table.  Some cells refer to notes which can be found in the notes worksheet.</t>
  </si>
  <si>
    <t>Worksheet 1.2: Number of pharmacies  and number of pharmacies per 100,000 population by Local Government District</t>
  </si>
  <si>
    <t>Table 1.2a: Number of pharmacies by LGD and Financial Year [note 1]</t>
  </si>
  <si>
    <t>Some cells refer to notes which can be found in the notes worksheet.</t>
  </si>
  <si>
    <t>Sources: FPS Pharmaceutical Payment System, NISRA Central Postcode Directory (CPD), National Health Application and Infrastructure Services (NHAIS)</t>
  </si>
  <si>
    <t>Distance is calculated as the straight line distance between the centroids of the population home postcode to the postcode of the nearest community pharmacy.  This is irrespective of whether or not the population avail of the services of their nearest pharmacy.</t>
  </si>
  <si>
    <t>Sources: FPS Pharmaceutical Payment System.</t>
  </si>
  <si>
    <t>This worksheet contains three tables arranged vertically with one blank row in between each table.  Some cells refer to notes which can be found in the notes worksheet.</t>
  </si>
  <si>
    <t>Sources: FPS Pharmaceutical Payment System, Northern Ireland Statistics and Research Agency (NISRA) Central Postcode Directory (CPD).</t>
  </si>
  <si>
    <t>Average monthly dispensed items [note 6]</t>
  </si>
  <si>
    <t>Average monthly 
dispensed 
Items [note 6]</t>
  </si>
  <si>
    <t>Worksheet 1.6: Average number of items and average total ingredient cost per pharmacy by Local Commissioning Group and Financial Year</t>
  </si>
  <si>
    <t>This worksheet contains four tables arranged vertically with one blank row in between each table.  Some cells refer to notes which can be found in the notes worksheet.</t>
  </si>
  <si>
    <t>Table 1.6b: Percentage change in average total number of Items per pharmacy by Local Commissioning Group (Health Trust)</t>
  </si>
  <si>
    <t>Table 1.6c: Average total ingredient cost (before discount) per pharmacy by Local Commissioning Group (Health Trust) and Financial Year [note 7]</t>
  </si>
  <si>
    <t>Table 1.6d: Percentage change in average total ingredient cost (before discount) per pharmacy by Local Commissioning Group (Health Trust) [note 7]</t>
  </si>
  <si>
    <r>
      <t xml:space="preserve">2012/13
</t>
    </r>
    <r>
      <rPr>
        <b/>
        <sz val="10"/>
        <rFont val="Calibri"/>
        <family val="2"/>
      </rPr>
      <t>(000's)</t>
    </r>
  </si>
  <si>
    <r>
      <t xml:space="preserve">2013/14
</t>
    </r>
    <r>
      <rPr>
        <b/>
        <sz val="10"/>
        <rFont val="Calibri"/>
        <family val="2"/>
      </rPr>
      <t>(000's)</t>
    </r>
  </si>
  <si>
    <r>
      <t xml:space="preserve">2014/15
</t>
    </r>
    <r>
      <rPr>
        <b/>
        <sz val="10"/>
        <rFont val="Calibri"/>
        <family val="2"/>
      </rPr>
      <t>(000's)</t>
    </r>
  </si>
  <si>
    <r>
      <t xml:space="preserve">2015/16
</t>
    </r>
    <r>
      <rPr>
        <b/>
        <sz val="10"/>
        <rFont val="Calibri"/>
        <family val="2"/>
      </rPr>
      <t>(000's)</t>
    </r>
  </si>
  <si>
    <r>
      <t xml:space="preserve">2016/17
</t>
    </r>
    <r>
      <rPr>
        <b/>
        <sz val="10"/>
        <rFont val="Calibri"/>
        <family val="2"/>
      </rPr>
      <t>(000's)</t>
    </r>
  </si>
  <si>
    <r>
      <t xml:space="preserve">2017/18
</t>
    </r>
    <r>
      <rPr>
        <b/>
        <sz val="10"/>
        <rFont val="Calibri"/>
        <family val="2"/>
      </rPr>
      <t>(000's)</t>
    </r>
  </si>
  <si>
    <r>
      <t xml:space="preserve">2018/19
</t>
    </r>
    <r>
      <rPr>
        <b/>
        <sz val="10"/>
        <rFont val="Calibri"/>
        <family val="2"/>
      </rPr>
      <t>(000's)</t>
    </r>
  </si>
  <si>
    <r>
      <t xml:space="preserve">2019/20
</t>
    </r>
    <r>
      <rPr>
        <b/>
        <sz val="10"/>
        <rFont val="Calibri"/>
        <family val="2"/>
      </rPr>
      <t>(000's)</t>
    </r>
  </si>
  <si>
    <r>
      <t xml:space="preserve">2020/21
</t>
    </r>
    <r>
      <rPr>
        <b/>
        <sz val="10"/>
        <rFont val="Calibri"/>
        <family val="2"/>
      </rPr>
      <t>(000's)</t>
    </r>
  </si>
  <si>
    <r>
      <t xml:space="preserve">2012/13
</t>
    </r>
    <r>
      <rPr>
        <b/>
        <sz val="10"/>
        <rFont val="Calibri"/>
        <family val="2"/>
      </rPr>
      <t>(£000's)</t>
    </r>
  </si>
  <si>
    <r>
      <t xml:space="preserve">2013/14
</t>
    </r>
    <r>
      <rPr>
        <b/>
        <sz val="10"/>
        <rFont val="Calibri"/>
        <family val="2"/>
      </rPr>
      <t>(£000's)</t>
    </r>
  </si>
  <si>
    <r>
      <t xml:space="preserve">2014/15
</t>
    </r>
    <r>
      <rPr>
        <b/>
        <sz val="10"/>
        <rFont val="Calibri"/>
        <family val="2"/>
      </rPr>
      <t>(£000's)</t>
    </r>
  </si>
  <si>
    <r>
      <t xml:space="preserve">2015/16
</t>
    </r>
    <r>
      <rPr>
        <b/>
        <sz val="10"/>
        <rFont val="Calibri"/>
        <family val="2"/>
      </rPr>
      <t>(£000's)</t>
    </r>
  </si>
  <si>
    <r>
      <t xml:space="preserve">2016/17
</t>
    </r>
    <r>
      <rPr>
        <b/>
        <sz val="10"/>
        <rFont val="Calibri"/>
        <family val="2"/>
      </rPr>
      <t>(£000's)</t>
    </r>
  </si>
  <si>
    <r>
      <t xml:space="preserve">2017/18
</t>
    </r>
    <r>
      <rPr>
        <b/>
        <sz val="10"/>
        <rFont val="Calibri"/>
        <family val="2"/>
      </rPr>
      <t>(£000's)</t>
    </r>
  </si>
  <si>
    <r>
      <t xml:space="preserve">2018/19
</t>
    </r>
    <r>
      <rPr>
        <b/>
        <sz val="10"/>
        <rFont val="Calibri"/>
        <family val="2"/>
      </rPr>
      <t>(£000's)</t>
    </r>
  </si>
  <si>
    <r>
      <t xml:space="preserve">2019/20
</t>
    </r>
    <r>
      <rPr>
        <b/>
        <sz val="10"/>
        <rFont val="Calibri"/>
        <family val="2"/>
      </rPr>
      <t>(£000's)</t>
    </r>
  </si>
  <si>
    <r>
      <t xml:space="preserve">2020/21
</t>
    </r>
    <r>
      <rPr>
        <b/>
        <sz val="10"/>
        <rFont val="Calibri"/>
        <family val="2"/>
      </rPr>
      <t>(£000's)</t>
    </r>
  </si>
  <si>
    <t>Table 1.6a: Average total number of Items per Pharmacy by Local Commissioning Group (Health Trust) and Financial Year</t>
  </si>
  <si>
    <t>This worksheet contains four tables arranged vertically with one blank row in between each table.  Notes can be found in the notes worksheet.</t>
  </si>
  <si>
    <t>Worksheet 1.7: Average number of items and average total ingredient cost per pharmacy by Local Government District and Financial Year</t>
  </si>
  <si>
    <t>Table 1.7d: Percentage change in average total ingredient cost (before discount) per pharmacy by LGD [note 7]</t>
  </si>
  <si>
    <t>Table 1.7c: Average total ingredient cost (before discount) per pharmacy by LGD and Financial Year [note 7]</t>
  </si>
  <si>
    <t>Table 1.7b: Percentage change in average total number of Items per pharmacy by LGD</t>
  </si>
  <si>
    <t>Table 1.7a: Average total number of Items per pharmacy by LGD and Financial Year</t>
  </si>
  <si>
    <t>Number of Pharmacies 
per 100,000 population 
[note 8]</t>
  </si>
  <si>
    <t>This worksheet contains one table.   Some cells refer to notes which can be found in the notes worksheet.</t>
  </si>
  <si>
    <r>
      <rPr>
        <b/>
        <sz val="11"/>
        <rFont val="Calibri"/>
        <family val="2"/>
      </rPr>
      <t>2013/14</t>
    </r>
    <r>
      <rPr>
        <b/>
        <sz val="10"/>
        <rFont val="Calibri"/>
        <family val="2"/>
      </rPr>
      <t xml:space="preserve">
(000's)</t>
    </r>
  </si>
  <si>
    <r>
      <rPr>
        <b/>
        <sz val="11"/>
        <rFont val="Calibri"/>
        <family val="2"/>
      </rPr>
      <t>2014/15</t>
    </r>
    <r>
      <rPr>
        <b/>
        <sz val="10"/>
        <rFont val="Calibri"/>
        <family val="2"/>
      </rPr>
      <t xml:space="preserve">
(000's)</t>
    </r>
  </si>
  <si>
    <r>
      <rPr>
        <b/>
        <sz val="11"/>
        <rFont val="Calibri"/>
        <family val="2"/>
      </rPr>
      <t>2015/16</t>
    </r>
    <r>
      <rPr>
        <b/>
        <sz val="10"/>
        <rFont val="Calibri"/>
        <family val="2"/>
      </rPr>
      <t xml:space="preserve">
(000's)</t>
    </r>
  </si>
  <si>
    <r>
      <rPr>
        <b/>
        <sz val="11"/>
        <rFont val="Calibri"/>
        <family val="2"/>
      </rPr>
      <t>2016/17</t>
    </r>
    <r>
      <rPr>
        <b/>
        <sz val="10"/>
        <rFont val="Calibri"/>
        <family val="2"/>
      </rPr>
      <t xml:space="preserve">
(000's)</t>
    </r>
  </si>
  <si>
    <r>
      <rPr>
        <b/>
        <sz val="11"/>
        <rFont val="Calibri"/>
        <family val="2"/>
      </rPr>
      <t>2017/18</t>
    </r>
    <r>
      <rPr>
        <b/>
        <sz val="10"/>
        <rFont val="Calibri"/>
        <family val="2"/>
      </rPr>
      <t xml:space="preserve">
(000's)</t>
    </r>
  </si>
  <si>
    <r>
      <rPr>
        <b/>
        <sz val="11"/>
        <rFont val="Calibri"/>
        <family val="2"/>
      </rPr>
      <t>2018/19</t>
    </r>
    <r>
      <rPr>
        <b/>
        <sz val="10"/>
        <rFont val="Calibri"/>
        <family val="2"/>
      </rPr>
      <t xml:space="preserve">
(000's)</t>
    </r>
  </si>
  <si>
    <r>
      <rPr>
        <b/>
        <sz val="11"/>
        <rFont val="Calibri"/>
        <family val="2"/>
      </rPr>
      <t>2019/20</t>
    </r>
    <r>
      <rPr>
        <b/>
        <sz val="10"/>
        <rFont val="Calibri"/>
        <family val="2"/>
      </rPr>
      <t xml:space="preserve">
(000's)</t>
    </r>
  </si>
  <si>
    <r>
      <rPr>
        <b/>
        <sz val="11"/>
        <rFont val="Calibri"/>
        <family val="2"/>
      </rPr>
      <t>2020/21</t>
    </r>
    <r>
      <rPr>
        <b/>
        <sz val="10"/>
        <rFont val="Calibri"/>
        <family val="2"/>
      </rPr>
      <t xml:space="preserve">
(000's)</t>
    </r>
  </si>
  <si>
    <r>
      <rPr>
        <b/>
        <sz val="11"/>
        <rFont val="Calibri"/>
        <family val="2"/>
      </rPr>
      <t>2013/14</t>
    </r>
    <r>
      <rPr>
        <b/>
        <sz val="10"/>
        <rFont val="Calibri"/>
        <family val="2"/>
      </rPr>
      <t xml:space="preserve">
(£000's)</t>
    </r>
  </si>
  <si>
    <r>
      <rPr>
        <b/>
        <sz val="11"/>
        <rFont val="Calibri"/>
        <family val="2"/>
      </rPr>
      <t>2014/15</t>
    </r>
    <r>
      <rPr>
        <b/>
        <sz val="10"/>
        <rFont val="Calibri"/>
        <family val="2"/>
      </rPr>
      <t xml:space="preserve">
(£000's)</t>
    </r>
  </si>
  <si>
    <r>
      <rPr>
        <b/>
        <sz val="11"/>
        <rFont val="Calibri"/>
        <family val="2"/>
      </rPr>
      <t>2015/16</t>
    </r>
    <r>
      <rPr>
        <b/>
        <sz val="10"/>
        <rFont val="Calibri"/>
        <family val="2"/>
      </rPr>
      <t xml:space="preserve">
(£000's)</t>
    </r>
  </si>
  <si>
    <r>
      <rPr>
        <b/>
        <sz val="11"/>
        <rFont val="Calibri"/>
        <family val="2"/>
      </rPr>
      <t>2016/17</t>
    </r>
    <r>
      <rPr>
        <b/>
        <sz val="10"/>
        <rFont val="Calibri"/>
        <family val="2"/>
      </rPr>
      <t xml:space="preserve">
(£000's)</t>
    </r>
  </si>
  <si>
    <r>
      <rPr>
        <b/>
        <sz val="11"/>
        <rFont val="Calibri"/>
        <family val="2"/>
      </rPr>
      <t>2017/18</t>
    </r>
    <r>
      <rPr>
        <b/>
        <sz val="10"/>
        <rFont val="Calibri"/>
        <family val="2"/>
      </rPr>
      <t xml:space="preserve">
(£000's)</t>
    </r>
  </si>
  <si>
    <r>
      <rPr>
        <b/>
        <sz val="11"/>
        <rFont val="Calibri"/>
        <family val="2"/>
      </rPr>
      <t>2018/19</t>
    </r>
    <r>
      <rPr>
        <b/>
        <sz val="10"/>
        <rFont val="Calibri"/>
        <family val="2"/>
      </rPr>
      <t xml:space="preserve">
(£000's)</t>
    </r>
  </si>
  <si>
    <r>
      <rPr>
        <b/>
        <sz val="11"/>
        <rFont val="Calibri"/>
        <family val="2"/>
      </rPr>
      <t>2019/20</t>
    </r>
    <r>
      <rPr>
        <b/>
        <sz val="10"/>
        <rFont val="Calibri"/>
        <family val="2"/>
      </rPr>
      <t xml:space="preserve">
(£000's)</t>
    </r>
  </si>
  <si>
    <r>
      <rPr>
        <b/>
        <sz val="11"/>
        <rFont val="Calibri"/>
        <family val="2"/>
      </rPr>
      <t>2020/21</t>
    </r>
    <r>
      <rPr>
        <b/>
        <sz val="10"/>
        <rFont val="Calibri"/>
        <family val="2"/>
      </rPr>
      <t xml:space="preserve">
(£000's)</t>
    </r>
  </si>
  <si>
    <r>
      <t xml:space="preserve">2013/14
</t>
    </r>
    <r>
      <rPr>
        <b/>
        <sz val="10"/>
        <rFont val="Calibri"/>
        <family val="2"/>
      </rPr>
      <t>(£'s)</t>
    </r>
  </si>
  <si>
    <r>
      <t xml:space="preserve">2014/15
</t>
    </r>
    <r>
      <rPr>
        <b/>
        <sz val="10"/>
        <rFont val="Calibri"/>
        <family val="2"/>
      </rPr>
      <t>(£'s)</t>
    </r>
  </si>
  <si>
    <r>
      <t xml:space="preserve">2015/16
</t>
    </r>
    <r>
      <rPr>
        <b/>
        <sz val="10"/>
        <rFont val="Calibri"/>
        <family val="2"/>
      </rPr>
      <t>(£'s)</t>
    </r>
  </si>
  <si>
    <r>
      <t xml:space="preserve">2016/17
</t>
    </r>
    <r>
      <rPr>
        <b/>
        <sz val="10"/>
        <rFont val="Calibri"/>
        <family val="2"/>
      </rPr>
      <t>(£'s)</t>
    </r>
  </si>
  <si>
    <r>
      <t xml:space="preserve">2017/18
</t>
    </r>
    <r>
      <rPr>
        <b/>
        <sz val="10"/>
        <rFont val="Calibri"/>
        <family val="2"/>
      </rPr>
      <t>(£'s)</t>
    </r>
  </si>
  <si>
    <r>
      <t xml:space="preserve">2018/19
</t>
    </r>
    <r>
      <rPr>
        <b/>
        <sz val="10"/>
        <rFont val="Calibri"/>
        <family val="2"/>
      </rPr>
      <t>(£'s)</t>
    </r>
  </si>
  <si>
    <r>
      <t xml:space="preserve">2019/20
</t>
    </r>
    <r>
      <rPr>
        <b/>
        <sz val="10"/>
        <rFont val="Calibri"/>
        <family val="2"/>
      </rPr>
      <t>(£'s)</t>
    </r>
  </si>
  <si>
    <r>
      <t xml:space="preserve">2020/21
</t>
    </r>
    <r>
      <rPr>
        <b/>
        <sz val="10"/>
        <rFont val="Calibri"/>
        <family val="2"/>
      </rPr>
      <t>(£'s)</t>
    </r>
  </si>
  <si>
    <t>Head of Population rates are only provided at Northern Ireland level due to the number of items that cannot be attributed to a Trust or LGD.  Assigning such rates using known geographical information would not provide a true reflection of dispensing in each area and would be disproportionate to the Northern Ireland average.</t>
  </si>
  <si>
    <t>Ingredient Cost (Before Discount) (in thousands) [note 7]</t>
  </si>
  <si>
    <t>Table 2.1e: Northern Ireland Ingredient Cost and Prescription Items per Head of Population [note 11]</t>
  </si>
  <si>
    <t>Unknown [note 10]</t>
  </si>
  <si>
    <t>Worksheet 2.2: Number of Prescription Items, Ingredient Cost and Average Cost per item by Local Government District</t>
  </si>
  <si>
    <t>Table 2.2b:  Ingredient Cost (Before Discount) by Financial Year and LGD [note 7]</t>
  </si>
  <si>
    <t>Table 2.1b: Ingredient Cost (before discount) by Financial Year and Local Commissioning Group (Health Trust) [note 7]</t>
  </si>
  <si>
    <t>Worksheet 2.3: Number of Prescription Items, Ingredient Cost and Average Cost per item by BNF Chapter</t>
  </si>
  <si>
    <t>This worksheet contains six tables arranged vertically with one blank row in between each table.  Some cells refer to notes which can be found in the notes worksheet.</t>
  </si>
  <si>
    <t>Source: FPS Pharmaceutical Payment System</t>
  </si>
  <si>
    <t>2017/18 
- 2018/19 [note 12]</t>
  </si>
  <si>
    <t>Table 2.3b: Ingredient Cost (before discount) by BNF Chapter and Financial Year [note 7]</t>
  </si>
  <si>
    <t>Worksheet 2.4: Number of Prescription Items, Ingredient Cost and Average Cost per item by BNF Chapter and Local Commissioning Group (Health Trust)</t>
  </si>
  <si>
    <t>Source: FPS Pharmaceutical Payment System, NISRA Central Postcode Directory (CPD), National Health Application and Infrastructure Services (NHAIS)</t>
  </si>
  <si>
    <r>
      <t xml:space="preserve">Belfast
</t>
    </r>
    <r>
      <rPr>
        <b/>
        <sz val="10"/>
        <rFont val="Calibri"/>
        <family val="2"/>
      </rPr>
      <t>(000's)</t>
    </r>
  </si>
  <si>
    <r>
      <t xml:space="preserve">Northern
</t>
    </r>
    <r>
      <rPr>
        <b/>
        <sz val="10"/>
        <rFont val="Calibri"/>
        <family val="2"/>
      </rPr>
      <t>(000's)</t>
    </r>
  </si>
  <si>
    <r>
      <t xml:space="preserve">South Eastern
</t>
    </r>
    <r>
      <rPr>
        <b/>
        <sz val="10"/>
        <rFont val="Calibri"/>
        <family val="2"/>
      </rPr>
      <t>(000's)</t>
    </r>
  </si>
  <si>
    <r>
      <t xml:space="preserve">Southern
</t>
    </r>
    <r>
      <rPr>
        <b/>
        <sz val="10"/>
        <rFont val="Calibri"/>
        <family val="2"/>
      </rPr>
      <t>(000's)</t>
    </r>
  </si>
  <si>
    <r>
      <t xml:space="preserve">Western
</t>
    </r>
    <r>
      <rPr>
        <b/>
        <sz val="10"/>
        <rFont val="Calibri"/>
        <family val="2"/>
      </rPr>
      <t>(000's)</t>
    </r>
  </si>
  <si>
    <r>
      <t>Unknown 
[note 10]</t>
    </r>
    <r>
      <rPr>
        <b/>
        <vertAlign val="superscript"/>
        <sz val="11"/>
        <rFont val="Calibri"/>
        <family val="2"/>
      </rPr>
      <t xml:space="preserve">
</t>
    </r>
    <r>
      <rPr>
        <b/>
        <sz val="10"/>
        <rFont val="Calibri"/>
        <family val="2"/>
      </rPr>
      <t>(000's)</t>
    </r>
  </si>
  <si>
    <r>
      <t xml:space="preserve">Northern Ireland
</t>
    </r>
    <r>
      <rPr>
        <b/>
        <sz val="10"/>
        <rFont val="Calibri"/>
        <family val="2"/>
      </rPr>
      <t>(000's)</t>
    </r>
  </si>
  <si>
    <r>
      <t xml:space="preserve">Belfast
</t>
    </r>
    <r>
      <rPr>
        <b/>
        <sz val="10"/>
        <rFont val="Calibri"/>
        <family val="2"/>
      </rPr>
      <t>(£000's)</t>
    </r>
  </si>
  <si>
    <r>
      <t xml:space="preserve">Northern
</t>
    </r>
    <r>
      <rPr>
        <b/>
        <sz val="10"/>
        <rFont val="Calibri"/>
        <family val="2"/>
      </rPr>
      <t>(£000's)</t>
    </r>
  </si>
  <si>
    <r>
      <t xml:space="preserve">South Eastern
</t>
    </r>
    <r>
      <rPr>
        <b/>
        <sz val="10"/>
        <rFont val="Calibri"/>
        <family val="2"/>
      </rPr>
      <t>(£000's)</t>
    </r>
  </si>
  <si>
    <r>
      <t xml:space="preserve">Southern
</t>
    </r>
    <r>
      <rPr>
        <b/>
        <sz val="10"/>
        <rFont val="Calibri"/>
        <family val="2"/>
      </rPr>
      <t>(£000's)</t>
    </r>
  </si>
  <si>
    <r>
      <t xml:space="preserve">Western
</t>
    </r>
    <r>
      <rPr>
        <b/>
        <sz val="10"/>
        <rFont val="Calibri"/>
        <family val="2"/>
      </rPr>
      <t>(£000's)</t>
    </r>
  </si>
  <si>
    <r>
      <t>Unknown 
[note 10]</t>
    </r>
    <r>
      <rPr>
        <b/>
        <vertAlign val="superscript"/>
        <sz val="11"/>
        <rFont val="Calibri"/>
        <family val="2"/>
      </rPr>
      <t xml:space="preserve">
</t>
    </r>
    <r>
      <rPr>
        <b/>
        <sz val="10"/>
        <rFont val="Calibri"/>
        <family val="2"/>
      </rPr>
      <t>(£000's)</t>
    </r>
  </si>
  <si>
    <r>
      <t xml:space="preserve">Northern Ireland
</t>
    </r>
    <r>
      <rPr>
        <b/>
        <sz val="10"/>
        <rFont val="Calibri"/>
        <family val="2"/>
      </rPr>
      <t>(£000's)</t>
    </r>
  </si>
  <si>
    <r>
      <t xml:space="preserve">Belfast
</t>
    </r>
    <r>
      <rPr>
        <b/>
        <sz val="10"/>
        <rFont val="Calibri"/>
        <family val="2"/>
      </rPr>
      <t>(£'s)</t>
    </r>
  </si>
  <si>
    <r>
      <t xml:space="preserve">Northern
</t>
    </r>
    <r>
      <rPr>
        <b/>
        <sz val="10"/>
        <rFont val="Calibri"/>
        <family val="2"/>
      </rPr>
      <t>(£'s)</t>
    </r>
  </si>
  <si>
    <r>
      <t xml:space="preserve">South Eastern
</t>
    </r>
    <r>
      <rPr>
        <b/>
        <sz val="10"/>
        <rFont val="Calibri"/>
        <family val="2"/>
      </rPr>
      <t>(£'s)</t>
    </r>
  </si>
  <si>
    <r>
      <t xml:space="preserve">Southern
</t>
    </r>
    <r>
      <rPr>
        <b/>
        <sz val="10"/>
        <rFont val="Calibri"/>
        <family val="2"/>
      </rPr>
      <t>(£'s)</t>
    </r>
  </si>
  <si>
    <r>
      <t xml:space="preserve">Western
</t>
    </r>
    <r>
      <rPr>
        <b/>
        <sz val="10"/>
        <rFont val="Calibri"/>
        <family val="2"/>
      </rPr>
      <t>(£'s)</t>
    </r>
  </si>
  <si>
    <r>
      <t>Unknown
[note 10]</t>
    </r>
    <r>
      <rPr>
        <b/>
        <vertAlign val="superscript"/>
        <sz val="11"/>
        <rFont val="Calibri"/>
        <family val="2"/>
      </rPr>
      <t xml:space="preserve">
</t>
    </r>
    <r>
      <rPr>
        <b/>
        <sz val="10"/>
        <rFont val="Calibri"/>
        <family val="2"/>
      </rPr>
      <t>(£'s)</t>
    </r>
  </si>
  <si>
    <r>
      <t xml:space="preserve">Northern Ireland
</t>
    </r>
    <r>
      <rPr>
        <b/>
        <sz val="10"/>
        <rFont val="Calibri"/>
        <family val="2"/>
      </rPr>
      <t>(£'s)</t>
    </r>
  </si>
  <si>
    <r>
      <t xml:space="preserve">Antrim &amp; Newtownabbey
</t>
    </r>
    <r>
      <rPr>
        <b/>
        <sz val="10"/>
        <rFont val="Calibri"/>
        <family val="2"/>
      </rPr>
      <t>(000's)</t>
    </r>
  </si>
  <si>
    <r>
      <t xml:space="preserve">Ards &amp; 
North Down
</t>
    </r>
    <r>
      <rPr>
        <b/>
        <sz val="10"/>
        <rFont val="Calibri"/>
        <family val="2"/>
      </rPr>
      <t>(000's)</t>
    </r>
  </si>
  <si>
    <r>
      <t xml:space="preserve">Armagh City, 
Banbridge &amp; Craigavon
</t>
    </r>
    <r>
      <rPr>
        <b/>
        <sz val="10"/>
        <rFont val="Calibri"/>
        <family val="2"/>
      </rPr>
      <t>(000's)</t>
    </r>
  </si>
  <si>
    <r>
      <t xml:space="preserve">Causeway Coast &amp; Glens
</t>
    </r>
    <r>
      <rPr>
        <b/>
        <sz val="10"/>
        <rFont val="Calibri"/>
        <family val="2"/>
      </rPr>
      <t>(000's)</t>
    </r>
  </si>
  <si>
    <r>
      <t xml:space="preserve">Derry City 
&amp; Strabane
</t>
    </r>
    <r>
      <rPr>
        <b/>
        <sz val="10"/>
        <rFont val="Calibri"/>
        <family val="2"/>
      </rPr>
      <t>(000's)</t>
    </r>
  </si>
  <si>
    <r>
      <t xml:space="preserve">Fermanagh
 &amp; Omagh
</t>
    </r>
    <r>
      <rPr>
        <b/>
        <sz val="10"/>
        <rFont val="Calibri"/>
        <family val="2"/>
      </rPr>
      <t>(000's)</t>
    </r>
  </si>
  <si>
    <r>
      <t xml:space="preserve">Lisburn &amp; Castlereagh
</t>
    </r>
    <r>
      <rPr>
        <b/>
        <sz val="10"/>
        <rFont val="Calibri"/>
        <family val="2"/>
      </rPr>
      <t>(000's)</t>
    </r>
  </si>
  <si>
    <r>
      <t xml:space="preserve">Mid &amp; 
East Antrim
</t>
    </r>
    <r>
      <rPr>
        <b/>
        <sz val="10"/>
        <rFont val="Calibri"/>
        <family val="2"/>
      </rPr>
      <t>(000's)</t>
    </r>
  </si>
  <si>
    <r>
      <t xml:space="preserve">Mid Ulster
</t>
    </r>
    <r>
      <rPr>
        <b/>
        <sz val="10"/>
        <rFont val="Calibri"/>
        <family val="2"/>
      </rPr>
      <t>(000's)</t>
    </r>
  </si>
  <si>
    <r>
      <t xml:space="preserve">Newry, 
Mourne &amp; Down
</t>
    </r>
    <r>
      <rPr>
        <b/>
        <sz val="10"/>
        <rFont val="Calibri"/>
        <family val="2"/>
      </rPr>
      <t>(000's)</t>
    </r>
  </si>
  <si>
    <r>
      <t>Unknown
[note 10]</t>
    </r>
    <r>
      <rPr>
        <b/>
        <vertAlign val="superscript"/>
        <sz val="11"/>
        <rFont val="Calibri"/>
        <family val="2"/>
      </rPr>
      <t xml:space="preserve">
</t>
    </r>
    <r>
      <rPr>
        <b/>
        <sz val="10"/>
        <rFont val="Calibri"/>
        <family val="2"/>
      </rPr>
      <t>(000's)</t>
    </r>
  </si>
  <si>
    <r>
      <t xml:space="preserve">Antrim &amp; 
Newtownabbey
</t>
    </r>
    <r>
      <rPr>
        <b/>
        <sz val="10"/>
        <rFont val="Calibri"/>
        <family val="2"/>
      </rPr>
      <t>(£000's)</t>
    </r>
  </si>
  <si>
    <r>
      <t xml:space="preserve">Ards &amp; 
North Down
</t>
    </r>
    <r>
      <rPr>
        <b/>
        <sz val="10"/>
        <rFont val="Calibri"/>
        <family val="2"/>
      </rPr>
      <t>(£000's)</t>
    </r>
  </si>
  <si>
    <r>
      <t xml:space="preserve">Armagh City, 
Banbridge &amp; 
Craigavon
</t>
    </r>
    <r>
      <rPr>
        <b/>
        <sz val="10"/>
        <rFont val="Calibri"/>
        <family val="2"/>
      </rPr>
      <t>(£000's)</t>
    </r>
  </si>
  <si>
    <r>
      <t xml:space="preserve">Causeway Coast 
&amp; Glens
</t>
    </r>
    <r>
      <rPr>
        <b/>
        <sz val="10"/>
        <rFont val="Calibri"/>
        <family val="2"/>
      </rPr>
      <t>(£000's)</t>
    </r>
  </si>
  <si>
    <r>
      <t xml:space="preserve">Derry City 
&amp; Strabane
</t>
    </r>
    <r>
      <rPr>
        <b/>
        <sz val="10"/>
        <rFont val="Calibri"/>
        <family val="2"/>
      </rPr>
      <t>(£000's)</t>
    </r>
  </si>
  <si>
    <r>
      <t xml:space="preserve">Fermanagh
 &amp; Omagh
</t>
    </r>
    <r>
      <rPr>
        <b/>
        <sz val="10"/>
        <rFont val="Calibri"/>
        <family val="2"/>
      </rPr>
      <t>(£000's)</t>
    </r>
  </si>
  <si>
    <r>
      <t xml:space="preserve">Lisburn &amp; 
Castlereagh
</t>
    </r>
    <r>
      <rPr>
        <b/>
        <sz val="10"/>
        <rFont val="Calibri"/>
        <family val="2"/>
      </rPr>
      <t>(£000's)</t>
    </r>
  </si>
  <si>
    <r>
      <t xml:space="preserve">Mid &amp; 
East Antrim
</t>
    </r>
    <r>
      <rPr>
        <b/>
        <sz val="10"/>
        <rFont val="Calibri"/>
        <family val="2"/>
      </rPr>
      <t>(£000's)</t>
    </r>
  </si>
  <si>
    <r>
      <t xml:space="preserve">Mid Ulster
</t>
    </r>
    <r>
      <rPr>
        <b/>
        <sz val="10"/>
        <rFont val="Calibri"/>
        <family val="2"/>
      </rPr>
      <t>(£000's)</t>
    </r>
  </si>
  <si>
    <r>
      <t xml:space="preserve">Newry, 
Mourne &amp; 
Down
</t>
    </r>
    <r>
      <rPr>
        <b/>
        <sz val="10"/>
        <rFont val="Calibri"/>
        <family val="2"/>
      </rPr>
      <t>(£000's)</t>
    </r>
  </si>
  <si>
    <r>
      <t>Unknown
[note 10]</t>
    </r>
    <r>
      <rPr>
        <b/>
        <vertAlign val="superscript"/>
        <sz val="11"/>
        <rFont val="Calibri"/>
        <family val="2"/>
      </rPr>
      <t xml:space="preserve">
</t>
    </r>
    <r>
      <rPr>
        <b/>
        <sz val="10"/>
        <rFont val="Calibri"/>
        <family val="2"/>
      </rPr>
      <t>(£000's)</t>
    </r>
  </si>
  <si>
    <r>
      <t xml:space="preserve">Northern 
Ireland
</t>
    </r>
    <r>
      <rPr>
        <b/>
        <sz val="10"/>
        <rFont val="Calibri"/>
        <family val="2"/>
      </rPr>
      <t>(£000's)</t>
    </r>
  </si>
  <si>
    <r>
      <t xml:space="preserve">Antrim &amp; 
Newtownabbey
</t>
    </r>
    <r>
      <rPr>
        <b/>
        <sz val="10"/>
        <rFont val="Calibri"/>
        <family val="2"/>
      </rPr>
      <t>(£'s)</t>
    </r>
  </si>
  <si>
    <r>
      <t xml:space="preserve">Ards &amp; 
North Down
</t>
    </r>
    <r>
      <rPr>
        <b/>
        <sz val="10"/>
        <rFont val="Calibri"/>
        <family val="2"/>
      </rPr>
      <t>(£'s)</t>
    </r>
  </si>
  <si>
    <r>
      <t xml:space="preserve">Armagh City, 
Banbridge &amp; 
Craigavon
</t>
    </r>
    <r>
      <rPr>
        <b/>
        <sz val="10"/>
        <rFont val="Calibri"/>
        <family val="2"/>
      </rPr>
      <t>(£'s)</t>
    </r>
  </si>
  <si>
    <r>
      <t xml:space="preserve">Causeway Coast 
&amp; Glens
</t>
    </r>
    <r>
      <rPr>
        <b/>
        <sz val="10"/>
        <rFont val="Calibri"/>
        <family val="2"/>
      </rPr>
      <t>(£'s)</t>
    </r>
  </si>
  <si>
    <r>
      <t xml:space="preserve">Derry City 
&amp; Strabane
</t>
    </r>
    <r>
      <rPr>
        <b/>
        <sz val="10"/>
        <rFont val="Calibri"/>
        <family val="2"/>
      </rPr>
      <t>(£'s)</t>
    </r>
  </si>
  <si>
    <r>
      <t xml:space="preserve">Fermanagh
 &amp; Omagh
</t>
    </r>
    <r>
      <rPr>
        <b/>
        <sz val="10"/>
        <rFont val="Calibri"/>
        <family val="2"/>
      </rPr>
      <t>(£'s)</t>
    </r>
  </si>
  <si>
    <r>
      <t xml:space="preserve">Lisburn &amp; 
Castlereagh
</t>
    </r>
    <r>
      <rPr>
        <b/>
        <sz val="10"/>
        <rFont val="Calibri"/>
        <family val="2"/>
      </rPr>
      <t>(£'s)</t>
    </r>
  </si>
  <si>
    <r>
      <t xml:space="preserve">Mid &amp; 
East Antrim
</t>
    </r>
    <r>
      <rPr>
        <b/>
        <sz val="10"/>
        <rFont val="Calibri"/>
        <family val="2"/>
      </rPr>
      <t>(£'s)</t>
    </r>
  </si>
  <si>
    <r>
      <t xml:space="preserve">Mid Ulster
</t>
    </r>
    <r>
      <rPr>
        <b/>
        <sz val="10"/>
        <rFont val="Calibri"/>
        <family val="2"/>
      </rPr>
      <t>(£'s)</t>
    </r>
  </si>
  <si>
    <r>
      <t xml:space="preserve">Newry, 
Mourne &amp; 
Down
</t>
    </r>
    <r>
      <rPr>
        <b/>
        <sz val="10"/>
        <rFont val="Calibri"/>
        <family val="2"/>
      </rPr>
      <t>(£'s)</t>
    </r>
  </si>
  <si>
    <r>
      <t xml:space="preserve">Northern 
Ireland
</t>
    </r>
    <r>
      <rPr>
        <b/>
        <sz val="10"/>
        <rFont val="Calibri"/>
        <family val="2"/>
      </rPr>
      <t>(£'s)</t>
    </r>
  </si>
  <si>
    <t xml:space="preserve">Worksheet 2.5: Number of Prescription Items, Ingredient Cost and Average Cost per item by BNF Chapter and Local Government District </t>
  </si>
  <si>
    <t xml:space="preserve">Worksheet 2.6: Number of Prescription Items, Ingredient Cost and Average Cost per item by Local Commissioning Group, Patient Age and Gender </t>
  </si>
  <si>
    <r>
      <t>Unknown 
[note 10]</t>
    </r>
    <r>
      <rPr>
        <b/>
        <vertAlign val="superscript"/>
        <sz val="11"/>
        <rFont val="Calibri"/>
        <family val="2"/>
      </rPr>
      <t xml:space="preserve">
</t>
    </r>
    <r>
      <rPr>
        <b/>
        <sz val="10"/>
        <rFont val="Calibri"/>
        <family val="2"/>
      </rPr>
      <t>(£'s)</t>
    </r>
  </si>
  <si>
    <t>Unknown [note 13]</t>
  </si>
  <si>
    <t xml:space="preserve">Worksheet 2.7: Number of Prescription Items, Ingredient Cost and Average Cost per Item by Local Government District, Patient Age and Gender </t>
  </si>
  <si>
    <t xml:space="preserve">Worksheet 2.8: Number of Prescription Items, Ingredient Cost and Average Cost per Item by BNF Chapter, Patient Age and Gender </t>
  </si>
  <si>
    <t>This worksheet contains nine tables arranged vertically with one blank row in between each table. Three refer to all persons, three to males and three to females.  Some cells refer to notes which can be found in the notes worksheet.</t>
  </si>
  <si>
    <r>
      <t xml:space="preserve">0-4
</t>
    </r>
    <r>
      <rPr>
        <b/>
        <sz val="10"/>
        <rFont val="Calibri"/>
        <family val="2"/>
      </rPr>
      <t>(000's)</t>
    </r>
  </si>
  <si>
    <r>
      <t xml:space="preserve">5-14
</t>
    </r>
    <r>
      <rPr>
        <b/>
        <sz val="10"/>
        <rFont val="Calibri"/>
        <family val="2"/>
      </rPr>
      <t>(000's)</t>
    </r>
  </si>
  <si>
    <r>
      <t xml:space="preserve">15-24
</t>
    </r>
    <r>
      <rPr>
        <b/>
        <sz val="10"/>
        <rFont val="Calibri"/>
        <family val="2"/>
      </rPr>
      <t>(000's)</t>
    </r>
  </si>
  <si>
    <r>
      <t xml:space="preserve">25-44
</t>
    </r>
    <r>
      <rPr>
        <b/>
        <sz val="10"/>
        <rFont val="Calibri"/>
        <family val="2"/>
      </rPr>
      <t>(000's)</t>
    </r>
  </si>
  <si>
    <r>
      <t xml:space="preserve">45-64
</t>
    </r>
    <r>
      <rPr>
        <b/>
        <sz val="10"/>
        <rFont val="Calibri"/>
        <family val="2"/>
      </rPr>
      <t>(000's)</t>
    </r>
  </si>
  <si>
    <r>
      <t xml:space="preserve">65-74
</t>
    </r>
    <r>
      <rPr>
        <b/>
        <sz val="10"/>
        <rFont val="Calibri"/>
        <family val="2"/>
      </rPr>
      <t>(000's)</t>
    </r>
  </si>
  <si>
    <r>
      <t xml:space="preserve">75-84
</t>
    </r>
    <r>
      <rPr>
        <b/>
        <sz val="10"/>
        <rFont val="Calibri"/>
        <family val="2"/>
      </rPr>
      <t>(000's)</t>
    </r>
  </si>
  <si>
    <r>
      <t xml:space="preserve">85+
</t>
    </r>
    <r>
      <rPr>
        <b/>
        <sz val="10"/>
        <rFont val="Calibri"/>
        <family val="2"/>
      </rPr>
      <t>(000's)</t>
    </r>
  </si>
  <si>
    <r>
      <t xml:space="preserve">Total
</t>
    </r>
    <r>
      <rPr>
        <b/>
        <sz val="10"/>
        <rFont val="Calibri"/>
        <family val="2"/>
      </rPr>
      <t>(000's)</t>
    </r>
  </si>
  <si>
    <r>
      <t xml:space="preserve">0-4
</t>
    </r>
    <r>
      <rPr>
        <b/>
        <sz val="10"/>
        <rFont val="Calibri"/>
        <family val="2"/>
      </rPr>
      <t>(£000's)</t>
    </r>
  </si>
  <si>
    <r>
      <t xml:space="preserve">5-14
</t>
    </r>
    <r>
      <rPr>
        <b/>
        <sz val="10"/>
        <rFont val="Calibri"/>
        <family val="2"/>
      </rPr>
      <t>(£000's)</t>
    </r>
  </si>
  <si>
    <r>
      <t xml:space="preserve">15-24
</t>
    </r>
    <r>
      <rPr>
        <b/>
        <sz val="10"/>
        <rFont val="Calibri"/>
        <family val="2"/>
      </rPr>
      <t>(£000's)</t>
    </r>
  </si>
  <si>
    <r>
      <t xml:space="preserve">25-44
</t>
    </r>
    <r>
      <rPr>
        <b/>
        <sz val="10"/>
        <rFont val="Calibri"/>
        <family val="2"/>
      </rPr>
      <t>(£000's)</t>
    </r>
  </si>
  <si>
    <r>
      <t xml:space="preserve">45-64
</t>
    </r>
    <r>
      <rPr>
        <b/>
        <sz val="10"/>
        <rFont val="Calibri"/>
        <family val="2"/>
      </rPr>
      <t>(£000's)</t>
    </r>
  </si>
  <si>
    <r>
      <t xml:space="preserve">65-74
</t>
    </r>
    <r>
      <rPr>
        <b/>
        <sz val="10"/>
        <rFont val="Calibri"/>
        <family val="2"/>
      </rPr>
      <t>(£000's)</t>
    </r>
  </si>
  <si>
    <r>
      <t xml:space="preserve">75-84
</t>
    </r>
    <r>
      <rPr>
        <b/>
        <sz val="10"/>
        <rFont val="Calibri"/>
        <family val="2"/>
      </rPr>
      <t>(£000's)</t>
    </r>
  </si>
  <si>
    <r>
      <t xml:space="preserve">85+
</t>
    </r>
    <r>
      <rPr>
        <b/>
        <sz val="10"/>
        <rFont val="Calibri"/>
        <family val="2"/>
      </rPr>
      <t>(£000's)</t>
    </r>
  </si>
  <si>
    <r>
      <t xml:space="preserve">Total
</t>
    </r>
    <r>
      <rPr>
        <b/>
        <sz val="10"/>
        <rFont val="Calibri"/>
        <family val="2"/>
      </rPr>
      <t>(£000's)</t>
    </r>
  </si>
  <si>
    <r>
      <t xml:space="preserve">0-4
</t>
    </r>
    <r>
      <rPr>
        <b/>
        <sz val="10"/>
        <rFont val="Calibri"/>
        <family val="2"/>
      </rPr>
      <t>(£'s)</t>
    </r>
  </si>
  <si>
    <r>
      <t xml:space="preserve">5-14
</t>
    </r>
    <r>
      <rPr>
        <b/>
        <sz val="10"/>
        <rFont val="Calibri"/>
        <family val="2"/>
      </rPr>
      <t>(£'s)</t>
    </r>
  </si>
  <si>
    <r>
      <t xml:space="preserve">15-24
</t>
    </r>
    <r>
      <rPr>
        <b/>
        <sz val="10"/>
        <rFont val="Calibri"/>
        <family val="2"/>
      </rPr>
      <t>(£'s)</t>
    </r>
  </si>
  <si>
    <r>
      <t xml:space="preserve">25-44
</t>
    </r>
    <r>
      <rPr>
        <b/>
        <sz val="10"/>
        <rFont val="Calibri"/>
        <family val="2"/>
      </rPr>
      <t>(£'s)</t>
    </r>
  </si>
  <si>
    <r>
      <t xml:space="preserve">45-64
</t>
    </r>
    <r>
      <rPr>
        <b/>
        <sz val="10"/>
        <rFont val="Calibri"/>
        <family val="2"/>
      </rPr>
      <t>(£'s)</t>
    </r>
  </si>
  <si>
    <r>
      <t xml:space="preserve">65-74
</t>
    </r>
    <r>
      <rPr>
        <b/>
        <sz val="10"/>
        <rFont val="Calibri"/>
        <family val="2"/>
      </rPr>
      <t>(£'s)</t>
    </r>
  </si>
  <si>
    <r>
      <t xml:space="preserve">75-84
</t>
    </r>
    <r>
      <rPr>
        <b/>
        <sz val="10"/>
        <rFont val="Calibri"/>
        <family val="2"/>
      </rPr>
      <t>(£'s)</t>
    </r>
  </si>
  <si>
    <r>
      <t xml:space="preserve">85+
</t>
    </r>
    <r>
      <rPr>
        <b/>
        <sz val="10"/>
        <rFont val="Calibri"/>
        <family val="2"/>
      </rPr>
      <t>(£'s)</t>
    </r>
  </si>
  <si>
    <r>
      <t xml:space="preserve">Total
</t>
    </r>
    <r>
      <rPr>
        <b/>
        <sz val="10"/>
        <rFont val="Calibri"/>
        <family val="2"/>
      </rPr>
      <t>(£'s)</t>
    </r>
  </si>
  <si>
    <t>Unknown
[note 13]</t>
  </si>
  <si>
    <r>
      <t xml:space="preserve">Unknown 
[note 13]
</t>
    </r>
    <r>
      <rPr>
        <b/>
        <sz val="10"/>
        <rFont val="Calibri"/>
        <family val="2"/>
      </rPr>
      <t>(£000's)</t>
    </r>
  </si>
  <si>
    <r>
      <t xml:space="preserve">Unknown 
[note 13]
</t>
    </r>
    <r>
      <rPr>
        <b/>
        <sz val="10"/>
        <rFont val="Calibri"/>
        <family val="2"/>
      </rPr>
      <t>(000's)</t>
    </r>
  </si>
  <si>
    <r>
      <t xml:space="preserve">Unknown
[note 13]
</t>
    </r>
    <r>
      <rPr>
        <b/>
        <sz val="10"/>
        <rFont val="Calibri"/>
        <family val="2"/>
      </rPr>
      <t>(£'s)</t>
    </r>
  </si>
  <si>
    <t>Worksheet 2.9: Number of Prescription Items, Ingredient Cost and Average Cost per Item by Deprivation Quintile and BNF Chapter</t>
  </si>
  <si>
    <r>
      <t xml:space="preserve">Most Deprived
</t>
    </r>
    <r>
      <rPr>
        <b/>
        <sz val="11"/>
        <rFont val="Calibri"/>
        <family val="2"/>
      </rPr>
      <t>1</t>
    </r>
    <r>
      <rPr>
        <b/>
        <sz val="10"/>
        <rFont val="Calibri"/>
        <family val="2"/>
      </rPr>
      <t xml:space="preserve">
(000's)</t>
    </r>
  </si>
  <si>
    <r>
      <rPr>
        <b/>
        <sz val="11"/>
        <rFont val="Calibri"/>
        <family val="2"/>
      </rPr>
      <t>2</t>
    </r>
    <r>
      <rPr>
        <b/>
        <sz val="10"/>
        <rFont val="Calibri"/>
        <family val="2"/>
      </rPr>
      <t xml:space="preserve">
(000's)</t>
    </r>
  </si>
  <si>
    <r>
      <rPr>
        <b/>
        <sz val="11"/>
        <rFont val="Calibri"/>
        <family val="2"/>
      </rPr>
      <t>3</t>
    </r>
    <r>
      <rPr>
        <b/>
        <sz val="10"/>
        <rFont val="Calibri"/>
        <family val="2"/>
      </rPr>
      <t xml:space="preserve">
(000's)</t>
    </r>
  </si>
  <si>
    <r>
      <rPr>
        <b/>
        <sz val="11"/>
        <rFont val="Calibri"/>
        <family val="2"/>
      </rPr>
      <t>4</t>
    </r>
    <r>
      <rPr>
        <b/>
        <sz val="10"/>
        <rFont val="Calibri"/>
        <family val="2"/>
      </rPr>
      <t xml:space="preserve">
(000's)</t>
    </r>
  </si>
  <si>
    <r>
      <t xml:space="preserve">Least Deprived
</t>
    </r>
    <r>
      <rPr>
        <b/>
        <sz val="11"/>
        <rFont val="Calibri"/>
        <family val="2"/>
      </rPr>
      <t>5</t>
    </r>
    <r>
      <rPr>
        <b/>
        <sz val="10"/>
        <rFont val="Calibri"/>
        <family val="2"/>
      </rPr>
      <t xml:space="preserve">
(000's)</t>
    </r>
  </si>
  <si>
    <r>
      <rPr>
        <b/>
        <sz val="11"/>
        <rFont val="Calibri"/>
        <family val="2"/>
      </rPr>
      <t>Total</t>
    </r>
    <r>
      <rPr>
        <b/>
        <sz val="10"/>
        <rFont val="Calibri"/>
        <family val="2"/>
      </rPr>
      <t xml:space="preserve">
(000's)</t>
    </r>
  </si>
  <si>
    <r>
      <t xml:space="preserve">Most deprived
</t>
    </r>
    <r>
      <rPr>
        <b/>
        <sz val="11"/>
        <rFont val="Calibri"/>
        <family val="2"/>
      </rPr>
      <t>1</t>
    </r>
    <r>
      <rPr>
        <b/>
        <sz val="10"/>
        <rFont val="Calibri"/>
        <family val="2"/>
      </rPr>
      <t xml:space="preserve">
(£000's)</t>
    </r>
  </si>
  <si>
    <r>
      <rPr>
        <b/>
        <sz val="11"/>
        <rFont val="Calibri"/>
        <family val="2"/>
      </rPr>
      <t>2</t>
    </r>
    <r>
      <rPr>
        <b/>
        <sz val="10"/>
        <rFont val="Calibri"/>
        <family val="2"/>
      </rPr>
      <t xml:space="preserve">
(£000's)</t>
    </r>
  </si>
  <si>
    <r>
      <rPr>
        <b/>
        <sz val="11"/>
        <rFont val="Calibri"/>
        <family val="2"/>
      </rPr>
      <t>3</t>
    </r>
    <r>
      <rPr>
        <b/>
        <sz val="10"/>
        <rFont val="Calibri"/>
        <family val="2"/>
      </rPr>
      <t xml:space="preserve">
(£000's)</t>
    </r>
  </si>
  <si>
    <r>
      <rPr>
        <b/>
        <sz val="11"/>
        <rFont val="Calibri"/>
        <family val="2"/>
      </rPr>
      <t>4</t>
    </r>
    <r>
      <rPr>
        <b/>
        <sz val="10"/>
        <rFont val="Calibri"/>
        <family val="2"/>
      </rPr>
      <t xml:space="preserve">
(£000's)</t>
    </r>
  </si>
  <si>
    <r>
      <t xml:space="preserve">Least deprived
</t>
    </r>
    <r>
      <rPr>
        <b/>
        <sz val="11"/>
        <rFont val="Calibri"/>
        <family val="2"/>
      </rPr>
      <t>5</t>
    </r>
    <r>
      <rPr>
        <b/>
        <sz val="10"/>
        <rFont val="Calibri"/>
        <family val="2"/>
      </rPr>
      <t xml:space="preserve">
(£000's)</t>
    </r>
  </si>
  <si>
    <r>
      <rPr>
        <b/>
        <sz val="11"/>
        <rFont val="Calibri"/>
        <family val="2"/>
      </rPr>
      <t>Total</t>
    </r>
    <r>
      <rPr>
        <b/>
        <sz val="10"/>
        <rFont val="Calibri"/>
        <family val="2"/>
      </rPr>
      <t xml:space="preserve">
(£000's)</t>
    </r>
  </si>
  <si>
    <r>
      <t xml:space="preserve">Most deprived
</t>
    </r>
    <r>
      <rPr>
        <b/>
        <sz val="11"/>
        <rFont val="Calibri"/>
        <family val="2"/>
      </rPr>
      <t>1</t>
    </r>
    <r>
      <rPr>
        <b/>
        <sz val="10"/>
        <rFont val="Calibri"/>
        <family val="2"/>
      </rPr>
      <t xml:space="preserve">
(£'s)</t>
    </r>
  </si>
  <si>
    <r>
      <rPr>
        <b/>
        <sz val="11"/>
        <rFont val="Calibri"/>
        <family val="2"/>
      </rPr>
      <t>2</t>
    </r>
    <r>
      <rPr>
        <b/>
        <sz val="10"/>
        <rFont val="Calibri"/>
        <family val="2"/>
      </rPr>
      <t xml:space="preserve">
(£'s)</t>
    </r>
  </si>
  <si>
    <r>
      <rPr>
        <b/>
        <sz val="11"/>
        <rFont val="Calibri"/>
        <family val="2"/>
      </rPr>
      <t>3</t>
    </r>
    <r>
      <rPr>
        <b/>
        <sz val="10"/>
        <rFont val="Calibri"/>
        <family val="2"/>
      </rPr>
      <t xml:space="preserve">
(£'s)</t>
    </r>
  </si>
  <si>
    <r>
      <rPr>
        <b/>
        <sz val="11"/>
        <rFont val="Calibri"/>
        <family val="2"/>
      </rPr>
      <t>4</t>
    </r>
    <r>
      <rPr>
        <b/>
        <sz val="10"/>
        <rFont val="Calibri"/>
        <family val="2"/>
      </rPr>
      <t xml:space="preserve">
(£'s)</t>
    </r>
  </si>
  <si>
    <r>
      <t xml:space="preserve">Least deprived
</t>
    </r>
    <r>
      <rPr>
        <b/>
        <sz val="11"/>
        <rFont val="Calibri"/>
        <family val="2"/>
      </rPr>
      <t>5</t>
    </r>
    <r>
      <rPr>
        <b/>
        <sz val="10"/>
        <rFont val="Calibri"/>
        <family val="2"/>
      </rPr>
      <t xml:space="preserve">
(£'s)</t>
    </r>
  </si>
  <si>
    <r>
      <rPr>
        <b/>
        <sz val="11"/>
        <rFont val="Calibri"/>
        <family val="2"/>
      </rPr>
      <t>Total</t>
    </r>
    <r>
      <rPr>
        <b/>
        <sz val="10"/>
        <rFont val="Calibri"/>
        <family val="2"/>
      </rPr>
      <t xml:space="preserve">
(£'s)</t>
    </r>
  </si>
  <si>
    <t>Unknown
[note 10]</t>
  </si>
  <si>
    <r>
      <rPr>
        <b/>
        <sz val="11"/>
        <rFont val="Calibri"/>
        <family val="2"/>
      </rPr>
      <t>Unknown
[note 10]</t>
    </r>
    <r>
      <rPr>
        <b/>
        <sz val="10"/>
        <rFont val="Calibri"/>
        <family val="2"/>
      </rPr>
      <t xml:space="preserve">
(000's)</t>
    </r>
  </si>
  <si>
    <r>
      <rPr>
        <b/>
        <sz val="11"/>
        <rFont val="Calibri"/>
        <family val="2"/>
      </rPr>
      <t>Unknown
[note 10]</t>
    </r>
    <r>
      <rPr>
        <b/>
        <sz val="10"/>
        <rFont val="Calibri"/>
        <family val="2"/>
      </rPr>
      <t xml:space="preserve">
(£000's)</t>
    </r>
  </si>
  <si>
    <r>
      <rPr>
        <b/>
        <sz val="11"/>
        <rFont val="Calibri"/>
        <family val="2"/>
      </rPr>
      <t>Unknown
[note 10]</t>
    </r>
    <r>
      <rPr>
        <b/>
        <sz val="10"/>
        <rFont val="Calibri"/>
        <family val="2"/>
      </rPr>
      <t xml:space="preserve">
(£'s)</t>
    </r>
  </si>
  <si>
    <t>Table 2.10: Relative cost weightings for dispensed items by age and gender [note 14]</t>
  </si>
  <si>
    <t>This worksheet contains one table. Notes can be found in the notes worksheet.</t>
  </si>
  <si>
    <t>It should be noted that there are some differences in prescription dispensing and processing in Northern Ireland compared to other UK regions e.g. in NI there is no outpatient dispensing.  Varying prescribing practice may also affect the interpretation of UK comparisons.  An example of this relates to prescribing interval  and how it appears to be shorter in Wales than other UK countries resulting in lower dose units prescribed per prescription item in Wales and correspondingly higher items per head statistics for Wales. Any queries should be addressed to the responsible organisation.</t>
  </si>
  <si>
    <t>Scotland [note 16]</t>
  </si>
  <si>
    <t>Table 2.11a: Prescription Items by Calendar Year and UK Country [note 15]</t>
  </si>
  <si>
    <t>Table 2.11c: Average Cost per Item by Calendar Year and UK Country [note 15]</t>
  </si>
  <si>
    <r>
      <t xml:space="preserve">2015
</t>
    </r>
    <r>
      <rPr>
        <b/>
        <sz val="10"/>
        <rFont val="Calibri"/>
        <family val="2"/>
      </rPr>
      <t>(000's)</t>
    </r>
  </si>
  <si>
    <r>
      <t xml:space="preserve">2016
</t>
    </r>
    <r>
      <rPr>
        <b/>
        <sz val="10"/>
        <rFont val="Calibri"/>
        <family val="2"/>
      </rPr>
      <t>(000's)</t>
    </r>
  </si>
  <si>
    <r>
      <t xml:space="preserve">2017
</t>
    </r>
    <r>
      <rPr>
        <b/>
        <sz val="10"/>
        <rFont val="Calibri"/>
        <family val="2"/>
      </rPr>
      <t>(000's)</t>
    </r>
  </si>
  <si>
    <r>
      <t xml:space="preserve">2018
</t>
    </r>
    <r>
      <rPr>
        <b/>
        <sz val="10"/>
        <rFont val="Calibri"/>
        <family val="2"/>
      </rPr>
      <t>(000's)</t>
    </r>
  </si>
  <si>
    <r>
      <t xml:space="preserve">2019
</t>
    </r>
    <r>
      <rPr>
        <b/>
        <sz val="10"/>
        <rFont val="Calibri"/>
        <family val="2"/>
      </rPr>
      <t>(000's)</t>
    </r>
  </si>
  <si>
    <r>
      <t xml:space="preserve">2020
</t>
    </r>
    <r>
      <rPr>
        <b/>
        <sz val="10"/>
        <rFont val="Calibri"/>
        <family val="2"/>
      </rPr>
      <t>(000's)</t>
    </r>
  </si>
  <si>
    <r>
      <t xml:space="preserve">2015
</t>
    </r>
    <r>
      <rPr>
        <b/>
        <sz val="10"/>
        <rFont val="Calibri"/>
        <family val="2"/>
      </rPr>
      <t>(£000's)</t>
    </r>
  </si>
  <si>
    <r>
      <t xml:space="preserve">2016
</t>
    </r>
    <r>
      <rPr>
        <b/>
        <sz val="10"/>
        <rFont val="Calibri"/>
        <family val="2"/>
      </rPr>
      <t>(£000's)</t>
    </r>
  </si>
  <si>
    <r>
      <t xml:space="preserve">2017
</t>
    </r>
    <r>
      <rPr>
        <b/>
        <sz val="10"/>
        <rFont val="Calibri"/>
        <family val="2"/>
      </rPr>
      <t>(£000's)</t>
    </r>
  </si>
  <si>
    <r>
      <t xml:space="preserve">2018
</t>
    </r>
    <r>
      <rPr>
        <b/>
        <sz val="10"/>
        <rFont val="Calibri"/>
        <family val="2"/>
      </rPr>
      <t>(£000's)</t>
    </r>
  </si>
  <si>
    <r>
      <t xml:space="preserve">2019
</t>
    </r>
    <r>
      <rPr>
        <b/>
        <sz val="10"/>
        <rFont val="Calibri"/>
        <family val="2"/>
      </rPr>
      <t>(£000's)</t>
    </r>
  </si>
  <si>
    <r>
      <t xml:space="preserve">2020
</t>
    </r>
    <r>
      <rPr>
        <b/>
        <sz val="10"/>
        <rFont val="Calibri"/>
        <family val="2"/>
      </rPr>
      <t>(£000's)</t>
    </r>
  </si>
  <si>
    <r>
      <t xml:space="preserve">2015
</t>
    </r>
    <r>
      <rPr>
        <b/>
        <sz val="10"/>
        <rFont val="Calibri"/>
        <family val="2"/>
      </rPr>
      <t>(£'s)</t>
    </r>
  </si>
  <si>
    <r>
      <t xml:space="preserve">2016
</t>
    </r>
    <r>
      <rPr>
        <b/>
        <sz val="10"/>
        <rFont val="Calibri"/>
        <family val="2"/>
      </rPr>
      <t>(£'s)</t>
    </r>
  </si>
  <si>
    <r>
      <t xml:space="preserve">2017
</t>
    </r>
    <r>
      <rPr>
        <b/>
        <sz val="10"/>
        <rFont val="Calibri"/>
        <family val="2"/>
      </rPr>
      <t>(£'s)</t>
    </r>
  </si>
  <si>
    <r>
      <t xml:space="preserve">2018
</t>
    </r>
    <r>
      <rPr>
        <b/>
        <sz val="10"/>
        <rFont val="Calibri"/>
        <family val="2"/>
      </rPr>
      <t>(£'s)</t>
    </r>
  </si>
  <si>
    <r>
      <t xml:space="preserve">2019
</t>
    </r>
    <r>
      <rPr>
        <b/>
        <sz val="10"/>
        <rFont val="Calibri"/>
        <family val="2"/>
      </rPr>
      <t>(£'s)</t>
    </r>
  </si>
  <si>
    <r>
      <t xml:space="preserve">2020
</t>
    </r>
    <r>
      <rPr>
        <b/>
        <sz val="10"/>
        <rFont val="Calibri"/>
        <family val="2"/>
      </rPr>
      <t>(£'s)</t>
    </r>
  </si>
  <si>
    <t>Worksheet 3.1: Individuals and proportion of population to whom Anti-Depressants were dispensed by Local Commissioning Group</t>
  </si>
  <si>
    <t>This worksheet contains five tables arranged vertically with one blank row in between each table.   Some cells refer to notes which can be found in the notes worksheet.</t>
  </si>
  <si>
    <t>Worksheet 3.2: Individuals and proportion of population to whom Anti-Depressants were dispensed by LGD</t>
  </si>
  <si>
    <t>Worksheet 3.3: Individuals and proportion of population to whom Anti-Depressants were dispensed by Age and Gender</t>
  </si>
  <si>
    <t>Prescription items relate to prescription forms that have been submitted on a monthly basis to the Business Services Organisation (BSO) for payment by community pharmacies, appliance contractors and dispensing doctors. These items will have been prescribed by GPs and other Non Medical Prescribers such as Community Nurses, Supplementary Prescribers, Dentists and a small proportion from Consultants working in the community. In addition, prescriptions written in other parts of the UK but dispensed in Northern Ireland are also included.  The data will include items that have been ordered on Stock Orders,  Hospice Invoices, and Pharmacy Vouchers.
Only prescriptions that are subsequently dispensed are included in the dataset – for example, if a patient does not take a prescription to the pharmacy for dispensing, then no information about that prescription is included in the dataset.</t>
  </si>
  <si>
    <t>This is the basic cost of a drug as used in primary care. This is the cost at list price excluding VAT, i.e. the price listed in the national Drug Tariff or in standard price lists and is not necessarily the price that has been paid. It does not take into account any contract prices or discounts, dispensing costs or fees, so the actual cost to the health service will be different. In other parts of the UK the equivalent is called the Net Ingredient Cost (NIC) and is used in Prescription Services reports and other analyses, as it standardises prescribing costs nationally, and allows comparisons of data from different sources.</t>
  </si>
  <si>
    <t>From BNF Edition 70 onwards the British National Formulary moved to a disease classification of drugs rather than a drug classification. The Family Practitioner Services Payment System requires the drug classification in order to ensure the accurate reimbursement of drugs to community pharmacists. All statistics on BNF chapters are therefore based on pseudo BNF chapters at edition 69, this is consistent with the NHS Business Services Authority method of reporting.</t>
  </si>
  <si>
    <t>* = value suppressed due to small cell counts
N/A = Not Available; n/a = Not Applicable</t>
  </si>
  <si>
    <t>Notes</t>
  </si>
  <si>
    <t>Worksheet 1.4: Number, percentage and change in number of Pharmacies by monthly dispensed prescription item volume and financial year</t>
  </si>
  <si>
    <t>Average monthly dispensed prescription items calculated based on pharmacies which were open for entire financial year.</t>
  </si>
  <si>
    <t>Patient numbers have been estimated based on unique patients whose dispensed scripts have been successfully matched against the central GP patient register in a given year. There is a chance that some patients may have been missed if all of the scripts dispensed to them in a given year were not successfully scanned.  However, because patients receiving these medications will generally have submitted multiple prescriptions in a year, there is a high probability they will have been picked up at least once.</t>
  </si>
  <si>
    <t>Anti-Depressant Medication are defined as drugs falling under BNF category 4.3.</t>
  </si>
  <si>
    <t>Diabetes Medication/Products are defined as drugs/products falling under BNF category 6.1.</t>
  </si>
  <si>
    <t>Opioid Analgesics are defined as drugs falling under BNF category 4.7.2.</t>
  </si>
  <si>
    <t>Proportion of population to whom opioid analgesics were dispensed by Patient Age and Gender</t>
  </si>
  <si>
    <t>Individuals to whom opioid analgesics were dispensed by Patient Age and Gender</t>
  </si>
  <si>
    <t>Proportion of population to whom opioid analgesics were dispensed by Financial Year and LGD</t>
  </si>
  <si>
    <t>Individuals to whom opioid analgesics were dispensed by Financial Year and LGD</t>
  </si>
  <si>
    <t>Proportion of population to whom opioid analgesics were dispensed by Financial Year and Local Commissioning Group (Health Trust)</t>
  </si>
  <si>
    <t>Individuals to whom opioid analgesics were dispensed by Financial Year and Local Commissioning Group (Health Trust)</t>
  </si>
  <si>
    <t>Proportion of population to whom diabetes medication/products was dispensed by Patient Age and Gender</t>
  </si>
  <si>
    <t>Individuals treated with diabetes medication/products by Patient Age and Gender</t>
  </si>
  <si>
    <t>Proportion of population to whom diabetes medication/products was dispensed by Financial Year and LGD</t>
  </si>
  <si>
    <t>Individuals to whom diabetes medication/products was dispensed by Financial Year and LGD</t>
  </si>
  <si>
    <t>Proportion of population to whom diabetes medication/products was dispensed by Financial Year and Local Commissioning Group (Health Trust)</t>
  </si>
  <si>
    <t>Individuals to whom diabetes medication/products was dispensed by Financial Year and Local Commissioning Group (Health Trust)</t>
  </si>
  <si>
    <t xml:space="preserve">14. Immunological Products And Vaccines [note 22]                 </t>
  </si>
  <si>
    <t xml:space="preserve">14. Immunological Products And Vaccines [note 22]                           </t>
  </si>
  <si>
    <t xml:space="preserve">14. Immunological Products And Vaccines [note 22]                        </t>
  </si>
  <si>
    <t xml:space="preserve">14. Immunological Products And Vaccines [note 22]                         </t>
  </si>
  <si>
    <t xml:space="preserve">14. Immunological Products And Vaccines [note 22]       </t>
  </si>
  <si>
    <t>This worksheet contains two tables arranged vertically with one blank row in between each table. Some cells refer to notes which can be found in the notes worksheet.</t>
  </si>
  <si>
    <t>This worksheet contains two tables arranged vertically with one blank row in between each table.   Some cells refer to notes which can be found in the notes worksheet.</t>
  </si>
  <si>
    <t>For display purposes, the ingredient cost has been rounded to the nearest £100.  This could mean in some cases that the sum total of sub categories may be slightly different to the total presented.</t>
  </si>
  <si>
    <t>Part 3 - Detailed Analysis</t>
  </si>
  <si>
    <t>2021/22</t>
  </si>
  <si>
    <t>2020/21 - 2021/22</t>
  </si>
  <si>
    <t>2015/16 - 2016/17</t>
  </si>
  <si>
    <r>
      <t xml:space="preserve">2021/22
</t>
    </r>
    <r>
      <rPr>
        <b/>
        <sz val="10"/>
        <rFont val="Calibri"/>
        <family val="2"/>
      </rPr>
      <t>(000's)</t>
    </r>
  </si>
  <si>
    <t>2020/21 
- 2021/22</t>
  </si>
  <si>
    <r>
      <t xml:space="preserve">2021/22
</t>
    </r>
    <r>
      <rPr>
        <b/>
        <sz val="10"/>
        <rFont val="Calibri"/>
        <family val="2"/>
      </rPr>
      <t>(£000's)</t>
    </r>
  </si>
  <si>
    <r>
      <rPr>
        <b/>
        <sz val="11"/>
        <rFont val="Calibri"/>
        <family val="2"/>
      </rPr>
      <t>2021/22</t>
    </r>
    <r>
      <rPr>
        <b/>
        <sz val="10"/>
        <rFont val="Calibri"/>
        <family val="2"/>
      </rPr>
      <t xml:space="preserve">
(£000's)</t>
    </r>
  </si>
  <si>
    <r>
      <rPr>
        <b/>
        <sz val="11"/>
        <rFont val="Calibri"/>
        <family val="2"/>
      </rPr>
      <t>2021/22</t>
    </r>
    <r>
      <rPr>
        <b/>
        <sz val="10"/>
        <rFont val="Calibri"/>
        <family val="2"/>
      </rPr>
      <t xml:space="preserve">
(000's)</t>
    </r>
  </si>
  <si>
    <r>
      <t xml:space="preserve">2021/22
</t>
    </r>
    <r>
      <rPr>
        <b/>
        <sz val="10"/>
        <rFont val="Calibri"/>
        <family val="2"/>
      </rPr>
      <t>(£'s)</t>
    </r>
  </si>
  <si>
    <r>
      <t xml:space="preserve">2021
</t>
    </r>
    <r>
      <rPr>
        <b/>
        <sz val="10"/>
        <rFont val="Calibri"/>
        <family val="2"/>
      </rPr>
      <t>(000's)</t>
    </r>
  </si>
  <si>
    <r>
      <t xml:space="preserve">2021
</t>
    </r>
    <r>
      <rPr>
        <b/>
        <sz val="10"/>
        <rFont val="Calibri"/>
        <family val="2"/>
      </rPr>
      <t>(£000's)</t>
    </r>
  </si>
  <si>
    <r>
      <t xml:space="preserve">2021
</t>
    </r>
    <r>
      <rPr>
        <b/>
        <sz val="10"/>
        <rFont val="Calibri"/>
        <family val="2"/>
      </rPr>
      <t>(£'s)</t>
    </r>
  </si>
  <si>
    <t>2021</t>
  </si>
  <si>
    <t>Males 
2021/22</t>
  </si>
  <si>
    <t>Females 
2021/22</t>
  </si>
  <si>
    <t>Overall 
2021/22</t>
  </si>
  <si>
    <t xml:space="preserve">Worksheet 3.4: Individuals and proportion of population to whom Anti-Depressants were dispensed by Deprivation Quintile </t>
  </si>
  <si>
    <t>Deprivation Quintile</t>
  </si>
  <si>
    <t>1 - Most Deprived</t>
  </si>
  <si>
    <t>5 - Least Deprived</t>
  </si>
  <si>
    <t xml:space="preserve">Individuals to whom anti-depressants were dispensed by Financial Year and Deprivation Quintile </t>
  </si>
  <si>
    <t>Proportion of population to whom anti-depressants were dispensed by Financial Year and Deprivation Quintile</t>
  </si>
  <si>
    <t>3.10a</t>
  </si>
  <si>
    <t>3.10b</t>
  </si>
  <si>
    <t>3.11a</t>
  </si>
  <si>
    <t>3.11b</t>
  </si>
  <si>
    <t>3.12a</t>
  </si>
  <si>
    <t>3.12b</t>
  </si>
  <si>
    <t>Worksheet 3.5: Individuals and proportion of population to whom Diabetes Medication/Products was dispensed by Local Commissioning Group</t>
  </si>
  <si>
    <t>Worksheet 3.6: Individuals and proportion of population to whom Diabetes Medication/Products was dispensed by LGD</t>
  </si>
  <si>
    <t>Worksheet 3.7: Individuals and proportion of population to whom Diabetes Medication/Products was dispensed by Age and Gender</t>
  </si>
  <si>
    <t>Individuals to whom diabetes medication/products was dispensed by Financial Year and Deprivation Quintile</t>
  </si>
  <si>
    <t>Proportion of population to whom diabetes medication/products was dispensed by Financial Year and Deprivation Quintile</t>
  </si>
  <si>
    <t xml:space="preserve">Worksheet 3.8: Individuals and proportion of population to whom Diabetes Medication/Products was dispensed by Deprivation Quintile </t>
  </si>
  <si>
    <t>Worksheet 3.9: Individuals and proportion of population to whom Opioid Analgesics were dispensed by Local Commissioning Group</t>
  </si>
  <si>
    <t>Worksheet 3.10: Individuals and proportion of population to whom Opioid Analgesics were dispensed by LGD</t>
  </si>
  <si>
    <t>Worksheet 3.11: Individuals and proportion of population to whom Opioid Analgesics were dispensed by Age and Gender</t>
  </si>
  <si>
    <t xml:space="preserve">Worksheet 3.12: Individuals and proportion of population to whom Opioid Analgesics were dispensed by Deprivation Quintile </t>
  </si>
  <si>
    <t>Proportion of population to whom opioid analgesics were dispensed by Financial Year and Deprivation Quintile</t>
  </si>
  <si>
    <t>Individuals to whom opioid analgesics were dispensed by Financial Year and Deprivation Quintile</t>
  </si>
  <si>
    <t>Unknown [10]</t>
  </si>
  <si>
    <t>2.8i</t>
  </si>
  <si>
    <t>2021/22 [note 3]</t>
  </si>
  <si>
    <t>2021/22
[note 3]</t>
  </si>
  <si>
    <t>Males 
2019/20</t>
  </si>
  <si>
    <t>Females 
2019/20</t>
  </si>
  <si>
    <t>Overall 
2019/20</t>
  </si>
  <si>
    <t>Table 1.1b: Number of pharmacies per 100,000 population by Local Commissioning Group (Health Trust) [notes 1, 2]</t>
  </si>
  <si>
    <t>Table 1.2b: Number of pharmacies per 100,000 population by LGD and Financial Year [notes 1, 2]</t>
  </si>
  <si>
    <t>Table 2.11b: Ingredient Cost by Calendar Year and UK Country [notes 7, 15]</t>
  </si>
  <si>
    <t>Table 3.4a: Individuals to whom anti-depressants were dispensed by Financial Year and Deprivation Quintile [notes 17, 18, 19]</t>
  </si>
  <si>
    <t>Table 3.8a: Individuals to whom diabetes medication/products was dispensed by Financial Year and Deprivation Quintile [notes 17, 18, 20]</t>
  </si>
  <si>
    <t>Table 3.12a: Individuals to whom opioid analgesics were dispensed by Financial Year and Deprivation Quintile [notes 17, 18, 21]</t>
  </si>
  <si>
    <t xml:space="preserve">2020/21 </t>
  </si>
  <si>
    <t>Population [notes 2,3]</t>
  </si>
  <si>
    <t>In-year adjustments</t>
  </si>
  <si>
    <t>Derivation of patient age</t>
  </si>
  <si>
    <t xml:space="preserve">During the 2021/22 financial year a new SQL database (PRD) was introduced to record the dispensing of prescriptions in primary care. This database incorporated a number of improvements to the data source previously used to produce these statistics (PaidPR). </t>
  </si>
  <si>
    <t>One improvement is the ability to assign adjustments to individual prescription items. Such adjustments may result from cost changes, or through prescriptions not being collected from pharmacists and could take a few months to be recorded.</t>
  </si>
  <si>
    <t>Age in the new database is calculated on the last day of the month the prescription was processed, whereas in the previous database age was taken on the first day of the month.</t>
  </si>
  <si>
    <t>British National Formulary (BNF) classification</t>
  </si>
  <si>
    <t>Previously over 99.5% of items prescribed and dispensed in Northern Ireland had the same BNF chapter classification as in England. Of the 0.5% of items that originally differed in classification from England, the overwhelming majority (around 99.6%) referred to items  previously counted as Appliances (Chapter 21) being reclassified into the Eye (Chapter 11), Ear, Nose and Oropharynx (Chapter 12) and Skin (Chapter 13) chapters - this has now been rectified.   Caution should therefore be exercised when comparing figures for previous years for chapters 11, 12, 13 and 21.</t>
  </si>
  <si>
    <t>Geographical classification</t>
  </si>
  <si>
    <t>There has also been a slight increase in the proportion of records to which a geographical area (such as Local Commissioning Group or Local Government District) can be assigned, providing improved data quality.</t>
  </si>
  <si>
    <t>Background Quality Report</t>
  </si>
  <si>
    <t xml:space="preserve">Geographical location is assigned using patient address postcode information linked to NISRA's Central Postcode Directory: </t>
  </si>
  <si>
    <t>Central Postcode Directory</t>
  </si>
  <si>
    <t>A prescription item is a single supply of a medicine, dressing or appliance written on a prescription form. If a prescription form includes three medicines it is counted as three prescription items. Item figures do not provide any indication of the length of treatment or quantity of medicine prescribed. Patients with a long term condition usually get regular prescriptions. While many prescriptions are for one month (28 or 30 days supply), items will be for varying length of treatment and quantity.  It should also be noted that the Northern Ireland drug tariff includes the facility of Interval or Multiple Dispensing where the pharmacy supplies part of the total quantity of a prescribed medicine at set intervals (e.g. weekly or daily) as requested by the GP or other authorised prescriber.  Regardless of this method of dispensing the prescription item still only counts as one item.  A similar dispensing practice is available in Scotland whilst the interval dispensing of controlled drugs in England and Wales is facilitated through prescription items of lesser quantities being prescribed more frequently.  Further information on Multiple Dispensing in Northern Ireland can be found on page 9 of the latest version of the:</t>
  </si>
  <si>
    <t>3. Patient Information</t>
  </si>
  <si>
    <t>4. Prescription Items</t>
  </si>
  <si>
    <t>5. Total Ingredient Cost (Before Discount)</t>
  </si>
  <si>
    <t>6. British National Formulary</t>
  </si>
  <si>
    <t>7. Time Period</t>
  </si>
  <si>
    <t>8. Statistical Notation</t>
  </si>
  <si>
    <t>2020/21 
- 2021/22 [note 23]</t>
  </si>
  <si>
    <t>This database removes any historical differences between the BNF chapter classifications used in our publications and those used by the NHS Business Services Authority in England, ensuring consistency when making comparisons between Northern Ireland and England. It should be noted that the reporting of BNF has recently been reviewed in England as well to further improve consistency.</t>
  </si>
  <si>
    <t>2020 /21 
- 2021/22 [note 23]</t>
  </si>
  <si>
    <r>
      <rPr>
        <b/>
        <sz val="11"/>
        <rFont val="Calibri"/>
        <family val="2"/>
      </rPr>
      <t>2021/22</t>
    </r>
    <r>
      <rPr>
        <b/>
        <sz val="10"/>
        <rFont val="Calibri"/>
        <family val="2"/>
      </rPr>
      <t xml:space="preserve">
(£000's) [note 23]</t>
    </r>
  </si>
  <si>
    <r>
      <t xml:space="preserve">2021/22
</t>
    </r>
    <r>
      <rPr>
        <b/>
        <sz val="10"/>
        <rFont val="Calibri"/>
        <family val="2"/>
      </rPr>
      <t>(£'s)
 [note 23]</t>
    </r>
  </si>
  <si>
    <t>Deprivation Quintiles are derived from the latest version of Northern Ireland Multiple Deprivation Measures (MDM) created in 2017 by NISRA.  Information across varying domains e.g. income, health, education were analysed to produce a domain specific deprivation ranking of the 890 SOAs in Northern Ireland, from 1 (most deprived) to 890 (least deprived).   The ranks of the domains were weighted and combined, to provide ranking of MDM for the 890 SOAs.  More information on these can be found at:</t>
  </si>
  <si>
    <t>NIMDM2017</t>
  </si>
  <si>
    <t>Table 3.3b: Proportion of population to whom anti-depressants were dispensed by Patient Age and Gender [notes 2, 3, 18, 19, 24]</t>
  </si>
  <si>
    <t>Table 3.3a: Individuals to whom anti-depressants were dispensed by Patient Age and Gender [notes 18, 19, 24]</t>
  </si>
  <si>
    <t>Table 3.4b: Proportion of population to whom anti-depressants were dispensed by Financial Year and Deprivation Quintile [notes 17, 18, 19, 25]</t>
  </si>
  <si>
    <t>Table 3.7b: Proportion of population to whom diabetes medication/products was dispensed by Patient Age and Gender [notes 2, 3, 18, 20, 24]</t>
  </si>
  <si>
    <t>Table 3.8b: Proportion of population to whom diabetes medication/products was dispensed by Financial Year and Deprivation Quintile [notes 17, 18, 20, 25]</t>
  </si>
  <si>
    <t>Table 3.11b: Proportion of population to whom opioid analgesics were dispensed by Patient Age and Gender [notes 2, 3, 18, 21, 24]</t>
  </si>
  <si>
    <t>Table 3.12b: Proportion of population to whom opioid analgesics were dispensed by Financial Year and Deprivation Quintile [notes 17, 18, 21, 25]</t>
  </si>
  <si>
    <t>Table 3.7a: Individuals to whom diabetes medication/products was dispensed by Patient Age and Gender [notes 18, 20, 24]</t>
  </si>
  <si>
    <t>Table 3.11a: Individuals to whom opioid analgesics were dispensed by Patient Age and Gender [notes 18, 21, 24]</t>
  </si>
  <si>
    <t>Different prescribing practices in place across the UK will influence the number of prescription items dispensed. See section 4 of user guidance for more details.</t>
  </si>
  <si>
    <t>In 2018/19 changes were made to the allocations of products to BNF in order to align with new extracts being received from the English Business Services Authority. Users should therefore exercise caution when comparing figures over time.  See section 6 of user guidance for more details.</t>
  </si>
  <si>
    <t>Age and gender is assigned using patient information which is only captured when a prescription form has been successfully scanned.  Scan rates have steadily improved over the last few years and this should be taken into consideration when comparing absolute numbers and geographical level over time. See section 3 of user guidance for more details.</t>
  </si>
  <si>
    <t>Geographical location is assigned using patient address information which is only captured when a prescription form has been successfully scanned. See section 3 of user guidance for more details.</t>
  </si>
  <si>
    <t>The ingredient cost refers to the list price of the drug, excluding VAT and does not take into account any contract prices or discounts, dispensing costs or fees and will be different to the actual amount that has been reimbursed. See section 5 of user guidance for more details.</t>
  </si>
  <si>
    <t xml:space="preserve">From 2021/22, a new SQL database (PRD) was introduced to record the dispensing of prescriptions in primary care. This database removes any historical differences between the BNF chapter classifications used in our publications and those used by the NHS Business Services Authority in England, ensuring consistency when making comparisons between Northern Ireland and England. Caution should therefore be exercised when comparing figures for previous years for chapters 11, 12, 13 and 21. See section 2 of user guidance for more details. </t>
  </si>
  <si>
    <t>Dispensing Doctors’ Association</t>
  </si>
  <si>
    <t xml:space="preserve">While these enhancements improve the quality of the statistics produced, it is almost inevitable that they will result in minor discontinuities with earlier series of data. Analysis has shown that the enhancements have resulted in differences to figures of around 0.1-0.2% in respect of geographical breakdown and up to 0.5-0.6% for certain age categories. Differences of this magnitude will not distort any trend analysis. There have been some more significant differences to some categories in those tables containing a BNF classification – more information on this is provided below. </t>
  </si>
  <si>
    <t>14. Immunological Products And Vaccines [note 22]</t>
  </si>
  <si>
    <t>Annual Dispensed Items 
from Pharmacies (millions) 
[note 9]</t>
  </si>
  <si>
    <t>Table 3.1a: Individuals to whom anti-depressants were dispensed by Financial Year and Local Commissioning Group (Health Trust) [notes 18, 19, 24]</t>
  </si>
  <si>
    <t>Table 3.1b: Proportion of population to whom anti-depressants were dispensed by Financial Year and Local Commissioning Group (Health Trust) [notes 2, 3, 18, 19, 24]</t>
  </si>
  <si>
    <t>Table 3.2a: Individuals to whom anti-depressants were dispensed by Financial Year and LGD [notes 18, 19, 24]</t>
  </si>
  <si>
    <t>Table 3.2b: Proportion of population to whom anti-depressants were dispensed by Financial Year and LGD [notes 2, 3, 18, 19, 24]</t>
  </si>
  <si>
    <t>Table 3.5a: Individuals to whom diabetes medication/products was dispensed by Financial Year and Local Commissioning Group (Health Trust) [notes 18, 20, 24]</t>
  </si>
  <si>
    <t>Table 3.5b: Proportion of population to whom diabetes medication/products was dispensed by Financial Year and Local Commissioning Group (Health Trust) [notes 2, 3, 18, 20, 24]</t>
  </si>
  <si>
    <t>Table 3.6a: Individuals to whom diabetes medication/products was dispensed by Financial Year and LGD [notes 18, 20, 24]</t>
  </si>
  <si>
    <t>Table 3.6b: Proportion of population to whom diabetes medication/products was dispensed by Financial Year and LGD [notes 2, 3, 18, 20, 24]</t>
  </si>
  <si>
    <t>Table 3.9a: Individuals to whom opioid analgesics were dispensed by Financial Year and Local Commissioning Group (Health Trust) [notes 18, 21, 24]</t>
  </si>
  <si>
    <t>Table 3.9b: Proportion of population to whom opioid analgesics were dispensed by Financial Year and Local Commissioning Group (Health Trust) [notes 2, 3, 18, 21, 24]</t>
  </si>
  <si>
    <t>Table 3.10a: Individuals to whom opioid analgesics were dispensed by Financial Year and LGD [notes 18, 21, 24]</t>
  </si>
  <si>
    <t>Table 3.10b: Proportion of population to whom opioid analgesics were dispensed by Financial Year and LGD [notes 2, 3, 18, 21, 24]</t>
  </si>
  <si>
    <t>We therefore did not adjust the quarterly figures, released in-year. These quarterly figures were considered provisional, ahead of these finalised annual figures, to which the adjustments have been applied.</t>
  </si>
  <si>
    <t>It should also be noted that BSO dispensing data does not capture the indication for which the drug has been prescribed and subsequently dispensed.  For example, some anti-depressant medication can be prescribed for neuropathic pain or anxiety disorders rather than depression.</t>
  </si>
  <si>
    <t>Information presented in this publication is presented by financial year of when the payment was processed for the referenced prescription item.  It is BSO policy to make the reimbursement payments for relevant prescriptions within 30 days from when they have been submitted from the dispensing outlet.</t>
  </si>
  <si>
    <t>Note: Data in these tables refer to dispensing activity across all contractors in Northern Ireland.</t>
  </si>
  <si>
    <t>Note: Data in these tables refer to dispensing activity across all contractors in each country.</t>
  </si>
  <si>
    <t>Note: Data in these tables are calculated based on dispensing activity across all contractors in Northern Ireland.</t>
  </si>
  <si>
    <t>Tables 3.1 to 3.12 provide insight to individual patient information relating to the regular dispensing of selected drug categories of interest - Anti-Depressant Medication, Diabetes Medication/Products and Opioid Analgesics. Data in these tables are calculated based on dispensing activity across all contractors in Northern Ireland.</t>
  </si>
  <si>
    <t>Tables 2.1 to 2.11 relate to numbers of dispensed prescription items and associated ingredient costs.  These tables can be used to give an indication of prescribing patterns of the Northern Ireland population at varying levels including geographical areas (LGD and Local Commissioning Groups), British National Formulary chapters and patient demographics. Key metrics are compared with equivalents from England, Scotland and Wales. Data in these tables refer to dispensing activity across all contractors in Northern Ireland (and Scotland, Wales and England for the UK comparisons).</t>
  </si>
  <si>
    <t>Tables 1.1 to 1.8 provide an overview of community pharmacy services across Northern Ireland including information on service provision at geographical areas (LGD and Local Commissioning Groups), dispensing volumes and expenditure to provide a picture of relative workloads and population distance to nearest pharmacy. Key metrics are compared with equivalents from England, Scotland and Wales. Data in these tables are based on community pharmacies and associated dispensing activity only.</t>
  </si>
  <si>
    <t>Ingredient Cost (before discount) by Financial Year and Local Commissioning Group (Health Trust)</t>
  </si>
  <si>
    <t>Average Cost per Item by Financial Year and Local Commissioning Group (Health Trust)</t>
  </si>
  <si>
    <t>Percentage Change in Number of Prescription Items by BNF Chapter and Financial Year</t>
  </si>
  <si>
    <t>Table 1.1a: Number of pharmacies by Local Commissioning Group (Health Trust) [note 1]</t>
  </si>
  <si>
    <t>2022/23</t>
  </si>
  <si>
    <t>Worksheet 1.3: Population weighted average distance and population proximity to nearest pharmacy, 2022/23</t>
  </si>
  <si>
    <t>Table 1.3a: Population weighted average distance and population proportion proximity to nearest pharmacy by Local Commissioning Group (Health Trust), 2022/23 [notes 4, 5]</t>
  </si>
  <si>
    <t>Table 1.3b: Population weighted average distance and population proportion proximity to nearest pharmacy by LGD, 2022/23 [notes 4,5]</t>
  </si>
  <si>
    <t>2021/22 - 2022/23</t>
  </si>
  <si>
    <t>Worksheet 1.5: Number of pharmacies and proportion of pharmacies by monthly dispensed prescription item volume, 2022/23</t>
  </si>
  <si>
    <t>Table 1.5a: Number of pharmacies by monthly dispensed prescription item volume and Local Commissioning Group (Health Trust), 2022/23</t>
  </si>
  <si>
    <t>Table 1.5c: Number of pharmacies by monthly dispensed prescription item volume and LGD, 2022/23</t>
  </si>
  <si>
    <r>
      <t xml:space="preserve">2022/23
</t>
    </r>
    <r>
      <rPr>
        <b/>
        <sz val="10"/>
        <rFont val="Calibri"/>
        <family val="2"/>
        <scheme val="minor"/>
      </rPr>
      <t>(000's)</t>
    </r>
  </si>
  <si>
    <t>2021/22 
- 2022/23</t>
  </si>
  <si>
    <r>
      <t xml:space="preserve">2022/23
</t>
    </r>
    <r>
      <rPr>
        <b/>
        <sz val="10"/>
        <rFont val="Calibri"/>
        <family val="2"/>
        <scheme val="minor"/>
      </rPr>
      <t>(£000's)</t>
    </r>
  </si>
  <si>
    <t>Table 1.8: Number of Pharmacies, Pharmacies per 100,000 Population, Dispensed Items from Pharmacies and Average Monthly Dispensing Volume by UK Country, 2021/22</t>
  </si>
  <si>
    <r>
      <rPr>
        <b/>
        <sz val="11"/>
        <rFont val="Calibri"/>
        <family val="2"/>
        <scheme val="minor"/>
      </rPr>
      <t>2022/23</t>
    </r>
    <r>
      <rPr>
        <b/>
        <sz val="10"/>
        <rFont val="Calibri"/>
        <family val="2"/>
        <scheme val="minor"/>
      </rPr>
      <t xml:space="preserve">
(000's)</t>
    </r>
  </si>
  <si>
    <r>
      <rPr>
        <b/>
        <sz val="11"/>
        <rFont val="Calibri"/>
        <family val="2"/>
        <scheme val="minor"/>
      </rPr>
      <t>2022/23</t>
    </r>
    <r>
      <rPr>
        <b/>
        <sz val="10"/>
        <rFont val="Calibri"/>
        <family val="2"/>
        <scheme val="minor"/>
      </rPr>
      <t xml:space="preserve">
(£000's)</t>
    </r>
  </si>
  <si>
    <r>
      <t xml:space="preserve">2021/22
</t>
    </r>
    <r>
      <rPr>
        <b/>
        <sz val="10"/>
        <rFont val="Calibri"/>
        <family val="2"/>
        <scheme val="minor"/>
      </rPr>
      <t>(£'s)</t>
    </r>
  </si>
  <si>
    <r>
      <t xml:space="preserve">2022/23
</t>
    </r>
    <r>
      <rPr>
        <b/>
        <sz val="10"/>
        <rFont val="Calibri"/>
        <family val="2"/>
        <scheme val="minor"/>
      </rPr>
      <t>(£'s)</t>
    </r>
  </si>
  <si>
    <t>2013/14 - 2022/23</t>
  </si>
  <si>
    <t>2013/14 
- 2022/23</t>
  </si>
  <si>
    <r>
      <rPr>
        <b/>
        <sz val="11"/>
        <rFont val="Calibri"/>
        <family val="2"/>
        <scheme val="minor"/>
      </rPr>
      <t>2022/23</t>
    </r>
    <r>
      <rPr>
        <b/>
        <sz val="10"/>
        <rFont val="Calibri"/>
        <family val="2"/>
        <scheme val="minor"/>
      </rPr>
      <t xml:space="preserve">
(£000's) </t>
    </r>
  </si>
  <si>
    <t xml:space="preserve">2021/22 
- 2022/23 </t>
  </si>
  <si>
    <t xml:space="preserve">2021 /22 
- 2022/23 </t>
  </si>
  <si>
    <t>Table 2.4a: Number of Prescription Items by BNF Chapter and Local Commissioning Group (Health Trust), 2022/23</t>
  </si>
  <si>
    <t>Table 2.4b: Ingredient Cost (Before Discount) of Prescription Items by BNF Chapter and Local Commissioning Group (Health Trust), 2022/23 [note 7]</t>
  </si>
  <si>
    <t>Table 2.4c: Average Ingredient Cost per Prescription Item by BNF Chapter and Local Commissioning Group (Health Trust), 2022/23</t>
  </si>
  <si>
    <t>Table 2.5a: Number of Prescription Items by BNF Chapter and LGD, 2022/23</t>
  </si>
  <si>
    <t>Table 2.5b: Ingredient Cost (Before Discount) of Prescription Items by BNF Chapter and LGD, 2022/23 [note 7]</t>
  </si>
  <si>
    <t>Table 2.5c: Average Ingredient Cost per Prescription Item by BNF Chapter and LGD, 2022/23</t>
  </si>
  <si>
    <t>Table 2.6a: Number of Prescription Items by Local Commissioning Group (Health Trust), Patient Age and Gender Breakdown, 2022/23</t>
  </si>
  <si>
    <t>Table 2.6b: Ingredient Cost (Before Discount) of Prescription Items by Local Commissioning Group (Health Trust), Patient Age and Gender Breakdown, 2022/23 [note 7]</t>
  </si>
  <si>
    <t>Table 2.6c: Average Cost per Item by Local Commissioning Group (Health Trust), Patient Age and Gender Breakdown, 2022/23</t>
  </si>
  <si>
    <t>Table 2.7a: Number of Prescription Items by LGD, Patient Age and Gender Breakdown, 2022/23</t>
  </si>
  <si>
    <t>Table 2.7b: Ingredient Cost (Before Discount) of Prescription Items by LGD, Patient Age and Gender Breakdown, 2022/23 [note 7]</t>
  </si>
  <si>
    <t>Table 2.7c: Average Cost per Item by LGD, Patient Age and Gender Breakdown, 2022/23</t>
  </si>
  <si>
    <t>Table 2.8a: Number of Prescription Items: All Persons by Age Group and BNF Chapter, 2022/23</t>
  </si>
  <si>
    <t>Table 2.8b: Ingredient Cost : All Persons by Age Group and BNF Chapter, 2022/23 [note 7]</t>
  </si>
  <si>
    <t>Table 2.8c: Average Cost per Item: All Persons by Age Group and BNF Chapter, 2022/23</t>
  </si>
  <si>
    <t>Table 2.8d: Number of Prescription Items: 2022/23 Males by Age Group and BNF Chapter</t>
  </si>
  <si>
    <t>Table 2.8e: Ingredient Cost: 2022/23 Males by Age Group and BNF Chapter [note 7]</t>
  </si>
  <si>
    <t>Table 2.8f: Average Cost per Item: 2022/23 Males by Age Group and BNF Chapter</t>
  </si>
  <si>
    <t>Table 2.8g: Number of Prescription Items: 2022/23 Females by Age Group and BNF Chapter</t>
  </si>
  <si>
    <t>Table 2.8h: Ingredient Cost: 2022/23 Females by Age Group and BNF Chapter [note 7]</t>
  </si>
  <si>
    <t>Table 2.8i: Average Cost per Item: 2022/23 Females by Age Group and BNF Chapter</t>
  </si>
  <si>
    <t>Table 2.9a: Number of Prescription Items: All Persons by Deprivation Quintile and BNF Chapter, 2022/23 [note 17]</t>
  </si>
  <si>
    <t>Table 2.9b: Ingredient Cost: All Persons by Deprivation Quintile and BNF Chapter, 2022/23 [notes 7, 17]</t>
  </si>
  <si>
    <t>Table 2.9c: Average Cost per Item: All Persons by Deprivation Quintile and BNF Chapter, 2022/23 [note 17]</t>
  </si>
  <si>
    <r>
      <t xml:space="preserve">2022
</t>
    </r>
    <r>
      <rPr>
        <b/>
        <sz val="10"/>
        <rFont val="Calibri"/>
        <family val="2"/>
        <scheme val="minor"/>
      </rPr>
      <t>(000's)</t>
    </r>
  </si>
  <si>
    <r>
      <t xml:space="preserve">2022
</t>
    </r>
    <r>
      <rPr>
        <b/>
        <sz val="10"/>
        <rFont val="Calibri"/>
        <family val="2"/>
        <scheme val="minor"/>
      </rPr>
      <t>(£000's)</t>
    </r>
  </si>
  <si>
    <r>
      <t xml:space="preserve">2022
</t>
    </r>
    <r>
      <rPr>
        <b/>
        <sz val="10"/>
        <rFont val="Calibri"/>
        <family val="2"/>
        <scheme val="minor"/>
      </rPr>
      <t>(£'s)</t>
    </r>
  </si>
  <si>
    <t>2022</t>
  </si>
  <si>
    <t>% Change
2019/20 - 2022/23</t>
  </si>
  <si>
    <t>% Change 2019/20 - 2022/23</t>
  </si>
  <si>
    <t>Males 
2022/23</t>
  </si>
  <si>
    <t>Females 
2022/23</t>
  </si>
  <si>
    <t>Overall 
2022/23</t>
  </si>
  <si>
    <t>Males 
% Change 2019/20 - 2022/23</t>
  </si>
  <si>
    <t>Females 
% Change 2019/20 - 2022/23</t>
  </si>
  <si>
    <t>Overall 
% Change 2019/20 - 2022/23</t>
  </si>
  <si>
    <t>Overall
% Change 2019/20 - 2022/23</t>
  </si>
  <si>
    <t>Population weighted average distance and population proportion proximity to nearest pharmacy by Local Commissioning Group (Health Trust), 2022/23</t>
  </si>
  <si>
    <t>Population weighted average distance and population proportion proximity to nearest pharmacy by Local Government District, 2022/23</t>
  </si>
  <si>
    <t>Number of pharmacies by monthly dispensed prescription item volume and Local Commissioning Group (Health Trust), 2022/23</t>
  </si>
  <si>
    <t>Proportion of pharmacies by monthly dispensed prescription item volume and Local Commissioning Group (Health Trust), 2022/23</t>
  </si>
  <si>
    <t>Number of pharmacies by monthly dispensed prescription item volume and LGD, 2022/23</t>
  </si>
  <si>
    <t>Number of Pharmacies, Pharmacies per 100,000 Population, Dispensed Items from Pharmacies and Average Monthly Dispensing Volume by UK Country, 2021/22</t>
  </si>
  <si>
    <t>Number of Prescription Items by BNF Chapter and Local Commissioning Group (Health Trust), 2022/23</t>
  </si>
  <si>
    <t>Ingredient Cost of Prescription Items by BNF Chapter and Local Commissioning Group (Health Trust), 2022/23</t>
  </si>
  <si>
    <t>Average Ingredient Cost per Prescription Item by BNF Chapter and Local Commissioning Group (Health Trust), 2022/23</t>
  </si>
  <si>
    <t>Number of Prescription Items by BNF Chapter and LGD, 2022/23</t>
  </si>
  <si>
    <t>Ingredient Cost of Prescription Items by BNF Chapter and LGD, 2022/23</t>
  </si>
  <si>
    <t>Average Ingredient Cost per Prescription Item by BNF Chapter and LGD, 2022/23</t>
  </si>
  <si>
    <t>Number of Prescription Items by Local Commissioning Group (Health Trust), Patient Age and Gender Breakdown, 2022/23</t>
  </si>
  <si>
    <t>Ingredient Cost of Prescription Items by Local Commissioning Group (Health Trust), Patient Age and Gender Breakdown, 2022/23</t>
  </si>
  <si>
    <t>Average Cost per Item by Local Commissioning Group (Health Trust), Patient Age and Gender Breakdown, 2022/23</t>
  </si>
  <si>
    <t>Number of Prescription Items by LGD, Patient Age and Gender Breakdown, 2022/23</t>
  </si>
  <si>
    <t>Ingredient Cost of Prescription Items by LGD, Patient Age and Gender Breakdown, 2022/23</t>
  </si>
  <si>
    <t>Average Cost per Item by LGD, Patient Age and Gender Breakdown, 2022/23</t>
  </si>
  <si>
    <t>Number of Prescription Items: All Persons by Age Group and BNF Chapter, 2022/23</t>
  </si>
  <si>
    <t>Ingredient Cost : All Persons by Age Group and BNF Chapter, 2022/23</t>
  </si>
  <si>
    <t>Average Cost per Item: All Persons by Age Group and BNF Chapter, 2022/23</t>
  </si>
  <si>
    <t>Number of Prescription Items: 2022/23 Males by Age Group and BNF Chapter</t>
  </si>
  <si>
    <t>Ingredient Cost: 2022/23 Males by Age Group and BNF Chapter</t>
  </si>
  <si>
    <t>Average Cost per Item: 2022/23 Males by Age Group and BNF Chapter</t>
  </si>
  <si>
    <t>Number of Prescription Items: 2022/23 Females by Age Group and BNF Chapter</t>
  </si>
  <si>
    <t>Ingredient Cost: 2022/23 Females by Age Group and BNF Chapter</t>
  </si>
  <si>
    <t>Average Cost per Item: 2022/23 Females by Age Group and BNF Chapter</t>
  </si>
  <si>
    <t>Number of Prescription Items: All Persons by Deprivation Quintile and BNF Chapter, 2022/23</t>
  </si>
  <si>
    <t>Ingredient Cost: All Persons by Deprivation Quintile and BNF Chapter, 2022/23</t>
  </si>
  <si>
    <t>Average Cost per Item: All Persons by Deprivation Quintile and BNF Chapter, 2022/23</t>
  </si>
  <si>
    <r>
      <t xml:space="preserve">FPS Pharmaceutical Statistics 2022/23 </t>
    </r>
    <r>
      <rPr>
        <sz val="14"/>
        <color indexed="9"/>
        <rFont val="Calibri"/>
        <family val="2"/>
      </rPr>
      <t>- Annex Tables</t>
    </r>
  </si>
  <si>
    <t>Table 1.5b: Proportion of pharmacies by monthly dispensed prescription item volume and Local Commissioning Group (Health Trust), 2022/23</t>
  </si>
  <si>
    <t>% Change 
2012/13 - 2022/23</t>
  </si>
  <si>
    <t>% Change  
2012/13 -2022/23</t>
  </si>
  <si>
    <t>% Change 2012/13 - 2022/23</t>
  </si>
  <si>
    <t>2012/13 - 2021/22</t>
  </si>
  <si>
    <t>2012/13
- 2022/23</t>
  </si>
  <si>
    <t xml:space="preserve">Sources: FPS Pharmaceutical Payment System, NHS England General Pharmaceutical Services in England - 2015/16 to 2021/22, NHS Wales Community pharmacy services in Wales 2021/22, </t>
  </si>
  <si>
    <t>Pharmacy counts taken at March at end of given time period e.g. March 2023 for 2022/23 FY.</t>
  </si>
  <si>
    <t>Population is defined as active GP registration person counts at postcode level at October 2022.</t>
  </si>
  <si>
    <t>The relative cost weightings are calculated using the total ingredient cost of items dispensed for each age and gender group divided by the equivalent mid-year population estimates (or population projections if the relevant population estimates were not available - see note 3). 
These are then divided by the age/gender group with the lowest relative costs, meaning that the weighting for this group is 1. The resultant weights can then be interpreted as follows; the annual ingredient cost of prescriptions for a female aged 85 and over is expected to be 11.1 times more than for a female aged 5-14</t>
  </si>
  <si>
    <t>Due to Scotland's publication policies, 2022 values in this category are derived from financial year information rather than calendar year. To clarify, we have used the 2022/23 (April to March) data alongside the 2022 population projection to derive the values.</t>
  </si>
  <si>
    <t>NISRA mid-year population estimates are used to calculate the population rate for the deprivation quintiles e.g. 2019 mid-year estimate used for 2019/20 FY. Due to data availability, 2020 mid-year estimates were used for the 2020/21, 2021/22 and 2022/23 FYs. For the overall Northern Ireland 2022/23 population rate, the NISRA 2018-based population projection for 2022 was used.</t>
  </si>
  <si>
    <t>2. Information on data source</t>
  </si>
  <si>
    <t>In the past, BSO had experienced a reduction in scan rates resulting in around 25% of prescription items not having attributed patient information in 2017/18 and 2018/19.  However, this has since improved and in 2022/23, 90.5% prescription items had attributed patient information. This has meant that at most, this proportion of prescriptions will have a geographical area or patient profile assigned. The historic reduction in scanning quality was widespread across Northern Ireland and not just isolated to any particular areas. Further information on scan rates by geographical location can be found in the Background Quality Report found at:</t>
  </si>
  <si>
    <t>% difference 
to NI average</t>
  </si>
  <si>
    <t>2022/23 [note 3]</t>
  </si>
  <si>
    <t>Sources: FPS Pharmaceutical Payment System, NISRA Central Postcode Directory (CPD), NISRA mid-year population estimates, NISRA 2018-based Population Projections</t>
  </si>
  <si>
    <t xml:space="preserve">This worksheet contains two tables arranged vertically with one blank row in between each table.  Each table refers to a different geography. </t>
  </si>
  <si>
    <t>Average Monthly Dispensed Items [note 6]</t>
  </si>
  <si>
    <t>Average Monthly Dispensed  Items [note 6]</t>
  </si>
  <si>
    <t>Public Health Scotland Community Pharmacy contractor activity dashboard 2021/22, Office for National Statistics 2021 Mid Year Population Estimates for UK</t>
  </si>
  <si>
    <t>Sources: FPS Pharmaceutical Payment System, NISRA Central Postcode Directory (CPD), National Health Application and Infrastructure Services (NHAIS), NISRA Mid-Year Population Estimates,</t>
  </si>
  <si>
    <t>Sources: FPS Pharmaceutical Payment System, NISRA Mid-Year Population Estimates and NISRA 2018-based Population Projections</t>
  </si>
  <si>
    <t>2021/22 Male [note 3]</t>
  </si>
  <si>
    <t>2021/22 Female [note 3]</t>
  </si>
  <si>
    <t>2022/23 Male [note 3]</t>
  </si>
  <si>
    <t>2022/23 Female [note 3]</t>
  </si>
  <si>
    <t>Sources: FPS Pharmaceutical Payment System, NHS England Prescription Cost Analysis (PCA) data, NHS Wales PCA data,  NHS Scotland PCA data,</t>
  </si>
  <si>
    <t>Office for National Statistics Mid Year Population Estimates for UK, NISRA 2018-based population projections, Office for National Statistics 2020-based population projections</t>
  </si>
  <si>
    <t>Worksheet 2.11: Prescription Items, Ingredient Cost and Average Cost per item by Calendar Year and UK Country [notes 3, 15]</t>
  </si>
  <si>
    <t>Source: FPS Pharmaceutical Payment System, NISRA mid-year population estimates, NISRA 2018-based Population Projections for Northern Ireland</t>
  </si>
  <si>
    <t>The age, gender and geographic information for individuals receiving such items is now taken at the time the first prescription containing those items was processed during the financial year. For pre-2021/22 reports, this information had been extracted based on the date of the final prescription processed. Figures for 2019/20 and 2020/21 have been revised to reflect the new methodology.</t>
  </si>
  <si>
    <t>NISRA 2018-based Population Projections for Northern Ireland, Office for National Statistics (ONS) Mid-Year Population Estimate</t>
  </si>
  <si>
    <t>Table 2.11d: Prescription Items per head of population by Calendar Year and UK Country [note 3]</t>
  </si>
  <si>
    <t>Table 2.11e: Ingredient Cost per head of population by Calendar Year and UK Country [notes 3, 7]</t>
  </si>
  <si>
    <r>
      <rPr>
        <b/>
        <sz val="11"/>
        <rFont val="Calibri"/>
        <family val="2"/>
      </rPr>
      <t>2021/22</t>
    </r>
    <r>
      <rPr>
        <b/>
        <sz val="10"/>
        <rFont val="Calibri"/>
        <family val="2"/>
      </rPr>
      <t xml:space="preserve">
(000's) 
[note 23]</t>
    </r>
  </si>
  <si>
    <t>For display purposes, the number of prescription items has been rounded to the nearest 100.  This could mean in some cases that the sum total of sub categories may be slightly different to the total presented.</t>
  </si>
  <si>
    <t>Where available, NISRA mid-year population estimates are used to calculate population rate e.g.  2017 mid-year estimate used for 2017/18 FY.</t>
  </si>
  <si>
    <r>
      <t>At the time of creation, mid-year estimates were not available for 2021 and 2022 for Northern Ireland. For Northern Ireland-level and sub-Northern Ireland level calculations,  2018-based population projections for</t>
    </r>
    <r>
      <rPr>
        <sz val="9"/>
        <color theme="1"/>
        <rFont val="Calibri"/>
        <family val="2"/>
        <scheme val="minor"/>
      </rPr>
      <t xml:space="preserve"> 2021 and 2022</t>
    </r>
    <r>
      <rPr>
        <sz val="9"/>
        <rFont val="Calibri"/>
        <family val="2"/>
        <scheme val="minor"/>
      </rPr>
      <t xml:space="preserve"> were used unless otherwise stated.</t>
    </r>
  </si>
  <si>
    <r>
      <t>When comparing pharmacies per head of population for each UK region, consideration should also be given to the number of Dispensing GP practices in each area.  Dispensing practices provide primary healthcare to</t>
    </r>
    <r>
      <rPr>
        <sz val="9"/>
        <color theme="1"/>
        <rFont val="Calibri"/>
        <family val="2"/>
        <scheme val="minor"/>
      </rPr>
      <t xml:space="preserve"> 9.9</t>
    </r>
    <r>
      <rPr>
        <sz val="9"/>
        <rFont val="Calibri"/>
        <family val="2"/>
        <scheme val="minor"/>
      </rPr>
      <t xml:space="preserve">m UK rural patients.  Nearly 3.5m of these patients live remotely from a pharmacy; at the patient's request dispensing doctors within these practices are allowed to dispense medicines they prescribe for these patients. England, Wales and Scotland have 948, 67 and 92 dispensing practices respectively accounting for around 7% of annual dispensed medicines.  Northern Ireland </t>
    </r>
    <r>
      <rPr>
        <sz val="9"/>
        <color theme="1"/>
        <rFont val="Calibri"/>
        <family val="2"/>
        <scheme val="minor"/>
      </rPr>
      <t xml:space="preserve">has </t>
    </r>
    <r>
      <rPr>
        <sz val="9"/>
        <rFont val="Calibri"/>
        <family val="2"/>
        <scheme val="minor"/>
      </rPr>
      <t xml:space="preserve">4 dispensing practices </t>
    </r>
    <r>
      <rPr>
        <sz val="9"/>
        <color theme="1"/>
        <rFont val="Calibri"/>
        <family val="2"/>
        <scheme val="minor"/>
      </rPr>
      <t>which ac</t>
    </r>
    <r>
      <rPr>
        <sz val="9"/>
        <rFont val="Calibri"/>
        <family val="2"/>
        <scheme val="minor"/>
      </rPr>
      <t>count for around 0.2% of annual dispensed medicines. Figures for Great Britain taken from:</t>
    </r>
  </si>
  <si>
    <t>% Change 2021/22- 2022/23</t>
  </si>
  <si>
    <t>% Change 2017/18 - 2022/23</t>
  </si>
  <si>
    <t>Average Number of Items per Pharmacy Form</t>
  </si>
  <si>
    <t>2.1f</t>
  </si>
  <si>
    <t>Table 2.1f: Number of Pharmacy Forms Processed by BSO and Average Prescription Items per Pharmacy Form [note 26]</t>
  </si>
  <si>
    <t>Worksheet 2.1: Number of Prescription Items, Ingredient Cost and Average Cost per item by Local Commissioning Group (Health Trust) and Pharmacy Forms</t>
  </si>
  <si>
    <t>Number of Prescription Items by Financial Year and Local Commissioning Group (Health Trust) and Pharmacy Forms</t>
  </si>
  <si>
    <t>Number of Pharmacy Forms Processed by BSO and Average Prescription Items per Pharmacy Form</t>
  </si>
  <si>
    <t>In 2018/19 changes have been made to the allocations of products to BNF in order to align with new extracts being received from the English Business Services Authority. This has led to various products (in particular appliances) being moved into new categories. When comparing 2018/19 figures to figures published prior to this, users will note a significant increase in the volume of items recorded under Chapters 19 and  21 and subsequent decreases in volumes recorded against other chapters (where for example items like needles and lancets have moved from within chapters 1-15 to 21). This essentially reflects a break in the series between the two years and users should exercise caution when comparing figures over time. Additional changes in BNF classification may be made by the English Business Services Authority e.g. in 2022/23, some items (drink thickeners) previously in BNF Chapter 19 were reclassified as Chapter 9. These changes are incorporated in the figures presented.</t>
  </si>
  <si>
    <t xml:space="preserve">Prescribing patterns in BNF Chapter 14 Immunological Products and Vaccines were greatly impacted by the Covid-19 pandemic during 2020/21, continuing into 2021/22 and 2022/23. Caution should be taken when comparing this category with previous years. In addition, the average price of these items is heavily impacted by expensive multiple unit stock orders which cannot be assigned to individual patients and hence attributed to sub-NI geographies. </t>
  </si>
  <si>
    <t>Pharmacy forms include prescriptions as well as pharmacy vouchers, stock forms and hospice forms and may contain a number of prescription items. Data on a consistent definition is available from 2017/18.</t>
  </si>
  <si>
    <r>
      <t xml:space="preserve">2017/18
</t>
    </r>
    <r>
      <rPr>
        <b/>
        <sz val="10"/>
        <rFont val="Calibri"/>
        <family val="2"/>
        <scheme val="minor"/>
      </rPr>
      <t>(000's)</t>
    </r>
  </si>
  <si>
    <r>
      <t xml:space="preserve">2018/19
</t>
    </r>
    <r>
      <rPr>
        <b/>
        <sz val="10"/>
        <rFont val="Calibri"/>
        <family val="2"/>
        <scheme val="minor"/>
      </rPr>
      <t>(000's)</t>
    </r>
  </si>
  <si>
    <r>
      <t xml:space="preserve">2019/20
</t>
    </r>
    <r>
      <rPr>
        <b/>
        <sz val="10"/>
        <rFont val="Calibri"/>
        <family val="2"/>
        <scheme val="minor"/>
      </rPr>
      <t>(000's)</t>
    </r>
  </si>
  <si>
    <r>
      <t xml:space="preserve">2020/21 
</t>
    </r>
    <r>
      <rPr>
        <b/>
        <sz val="10"/>
        <rFont val="Calibri"/>
        <family val="2"/>
        <scheme val="minor"/>
      </rPr>
      <t>(000's)</t>
    </r>
  </si>
  <si>
    <r>
      <t xml:space="preserve">2021/22
</t>
    </r>
    <r>
      <rPr>
        <b/>
        <sz val="10"/>
        <rFont val="Calibri"/>
        <family val="2"/>
        <scheme val="minor"/>
      </rPr>
      <t>(000's)</t>
    </r>
  </si>
  <si>
    <t>Number of Pharmacy Forms</t>
  </si>
  <si>
    <t>Number of Prescription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</si>
</sst>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quot;£&quot;* #,##0.00_-;_-&quot;£&quot;* &quot;-&quot;??_-;_-@_-"/>
    <numFmt numFmtId="43" formatCode="_-* #,##0.00_-;\-* #,##0.00_-;_-* &quot;-&quot;??_-;_-@_-"/>
    <numFmt numFmtId="164" formatCode="#,##0.0"/>
    <numFmt numFmtId="165" formatCode="&quot;£&quot;#,##0.00"/>
    <numFmt numFmtId="166" formatCode="0.0%"/>
    <numFmt numFmtId="167" formatCode="_-* #,##0_-;\-* #,##0_-;_-* &quot;-&quot;??_-;_-@_-"/>
    <numFmt numFmtId="168" formatCode="#,##0.0_ ;\-#,##0.0\ "/>
    <numFmt numFmtId="169" formatCode="_-* #,##0.0_-;\-* #,##0.0_-;_-* &quot;-&quot;??_-;_-@_-"/>
    <numFmt numFmtId="170" formatCode="0.000000"/>
    <numFmt numFmtId="171" formatCode="0.0"/>
    <numFmt numFmtId="172" formatCode="_-* #,##0.0_-;\-* #,##0.0_-;_-* &quot;-&quot;?_-;_-@_-"/>
    <numFmt numFmtId="173" formatCode="0.0000"/>
  </numFmts>
  <fonts count="56" x14ac:knownFonts="1">
    <font>
      <sz val="11"/>
      <color theme="1"/>
      <name val="Calibri"/>
      <family val="2"/>
      <scheme val="minor"/>
    </font>
    <font>
      <sz val="10"/>
      <name val="Arial"/>
      <family val="2"/>
    </font>
    <font>
      <sz val="10"/>
      <name val="Arial"/>
      <family val="2"/>
    </font>
    <font>
      <u/>
      <sz val="10"/>
      <color indexed="12"/>
      <name val="Arial"/>
      <family val="2"/>
    </font>
    <font>
      <sz val="12"/>
      <name val="Arial"/>
      <family val="2"/>
    </font>
    <font>
      <u/>
      <sz val="10.45"/>
      <color indexed="12"/>
      <name val="Arial"/>
      <family val="2"/>
    </font>
    <font>
      <u/>
      <sz val="12"/>
      <color indexed="12"/>
      <name val="Arial"/>
      <family val="2"/>
    </font>
    <font>
      <sz val="12"/>
      <name val="Arial"/>
      <family val="2"/>
    </font>
    <font>
      <b/>
      <sz val="11"/>
      <name val="Calibri"/>
      <family val="2"/>
    </font>
    <font>
      <sz val="14"/>
      <color indexed="9"/>
      <name val="Calibri"/>
      <family val="2"/>
    </font>
    <font>
      <b/>
      <sz val="10"/>
      <name val="Calibri"/>
      <family val="2"/>
    </font>
    <font>
      <b/>
      <vertAlign val="superscript"/>
      <sz val="11"/>
      <name val="Calibri"/>
      <family val="2"/>
    </font>
    <font>
      <sz val="11"/>
      <name val="Calibri"/>
      <family val="2"/>
    </font>
    <font>
      <b/>
      <sz val="11"/>
      <name val="Calibri"/>
      <family val="2"/>
    </font>
    <font>
      <sz val="11"/>
      <color theme="1"/>
      <name val="Calibri"/>
      <family val="2"/>
      <scheme val="minor"/>
    </font>
    <font>
      <u/>
      <sz val="11"/>
      <color theme="10"/>
      <name val="Calibri"/>
      <family val="2"/>
      <scheme val="minor"/>
    </font>
    <font>
      <u/>
      <sz val="10"/>
      <color theme="10"/>
      <name val="Arial"/>
      <family val="2"/>
    </font>
    <font>
      <u/>
      <sz val="12"/>
      <color theme="10"/>
      <name val="Arial"/>
      <family val="2"/>
    </font>
    <font>
      <sz val="11"/>
      <color rgb="FF006100"/>
      <name val="Calibri"/>
      <family val="2"/>
      <scheme val="minor"/>
    </font>
    <font>
      <sz val="11"/>
      <color rgb="FF9C0006"/>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sz val="11"/>
      <color rgb="FF000000"/>
      <name val="Calibri"/>
      <family val="2"/>
      <scheme val="minor"/>
    </font>
    <font>
      <sz val="10"/>
      <color rgb="FF000000"/>
      <name val="Arial"/>
      <family val="2"/>
    </font>
    <font>
      <b/>
      <i/>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0"/>
      <color theme="1"/>
      <name val="Calibri"/>
      <family val="2"/>
      <scheme val="minor"/>
    </font>
    <font>
      <sz val="11"/>
      <name val="Calibri"/>
      <family val="2"/>
      <scheme val="minor"/>
    </font>
    <font>
      <sz val="11"/>
      <color theme="10"/>
      <name val="Calibri"/>
      <family val="2"/>
      <scheme val="minor"/>
    </font>
    <font>
      <u/>
      <sz val="11"/>
      <color theme="1"/>
      <name val="Calibri"/>
      <family val="2"/>
      <scheme val="minor"/>
    </font>
    <font>
      <u/>
      <sz val="11"/>
      <color rgb="FF3333FF"/>
      <name val="Calibri"/>
      <family val="2"/>
      <scheme val="minor"/>
    </font>
    <font>
      <b/>
      <sz val="11"/>
      <name val="Calibri"/>
      <family val="2"/>
      <scheme val="minor"/>
    </font>
    <font>
      <b/>
      <sz val="14"/>
      <color theme="0"/>
      <name val="Calibri"/>
      <family val="2"/>
      <scheme val="minor"/>
    </font>
    <font>
      <b/>
      <sz val="12"/>
      <color rgb="FF0C2627"/>
      <name val="Calibri"/>
      <family val="2"/>
      <scheme val="minor"/>
    </font>
    <font>
      <u/>
      <sz val="11"/>
      <color rgb="FF5757FF"/>
      <name val="Calibri"/>
      <family val="2"/>
      <scheme val="minor"/>
    </font>
    <font>
      <sz val="11"/>
      <color rgb="FF5757FF"/>
      <name val="Calibri"/>
      <family val="2"/>
      <scheme val="minor"/>
    </font>
    <font>
      <b/>
      <i/>
      <sz val="11"/>
      <color rgb="FF5757FF"/>
      <name val="Calibri"/>
      <family val="2"/>
      <scheme val="minor"/>
    </font>
    <font>
      <b/>
      <sz val="15"/>
      <name val="Calibri"/>
      <family val="2"/>
      <scheme val="minor"/>
    </font>
    <font>
      <b/>
      <sz val="13"/>
      <name val="Calibri"/>
      <family val="2"/>
      <scheme val="minor"/>
    </font>
    <font>
      <b/>
      <sz val="10"/>
      <name val="Calibri"/>
      <family val="2"/>
      <scheme val="minor"/>
    </font>
    <font>
      <sz val="9"/>
      <name val="Calibri"/>
      <family val="2"/>
      <scheme val="minor"/>
    </font>
    <font>
      <i/>
      <sz val="11"/>
      <name val="Calibri"/>
      <family val="2"/>
      <scheme val="minor"/>
    </font>
    <font>
      <b/>
      <sz val="9"/>
      <name val="Calibri"/>
      <family val="2"/>
      <scheme val="minor"/>
    </font>
    <font>
      <b/>
      <sz val="11"/>
      <color rgb="FFFF0000"/>
      <name val="Calibri"/>
      <family val="2"/>
      <scheme val="minor"/>
    </font>
    <font>
      <sz val="11"/>
      <color rgb="FFFF0000"/>
      <name val="Calibri"/>
      <family val="2"/>
      <scheme val="minor"/>
    </font>
    <font>
      <i/>
      <u/>
      <sz val="10"/>
      <color theme="1"/>
      <name val="Calibri"/>
      <family val="2"/>
      <scheme val="minor"/>
    </font>
    <font>
      <i/>
      <u/>
      <sz val="11"/>
      <color theme="1"/>
      <name val="Calibri"/>
      <family val="2"/>
      <scheme val="minor"/>
    </font>
    <font>
      <u/>
      <sz val="9"/>
      <color rgb="FF5757FF"/>
      <name val="Calibri"/>
      <family val="2"/>
      <scheme val="minor"/>
    </font>
    <font>
      <sz val="11"/>
      <name val="Calibri"/>
      <family val="2"/>
      <scheme val="minor"/>
    </font>
    <font>
      <b/>
      <sz val="11"/>
      <name val="Calibri"/>
      <family val="2"/>
      <scheme val="minor"/>
    </font>
    <font>
      <sz val="11"/>
      <color rgb="FF9C5700"/>
      <name val="Calibri"/>
      <family val="2"/>
      <scheme val="minor"/>
    </font>
    <font>
      <sz val="9"/>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rgb="FF0C2627"/>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rgb="FFFFFFFF"/>
        <bgColor rgb="FF000000"/>
      </patternFill>
    </fill>
    <fill>
      <patternFill patternType="solid">
        <fgColor rgb="FFDCE6F1"/>
        <bgColor rgb="FF000000"/>
      </patternFill>
    </fill>
    <fill>
      <patternFill patternType="solid">
        <fgColor rgb="FFFFEB9C"/>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72">
    <xf numFmtId="0" fontId="0" fillId="0" borderId="0"/>
    <xf numFmtId="0" fontId="14" fillId="5" borderId="0" applyNumberFormat="0" applyBorder="0" applyAlignment="0" applyProtection="0"/>
    <xf numFmtId="0" fontId="20" fillId="4" borderId="0" applyNumberFormat="0" applyBorder="0" applyAlignment="0" applyProtection="0"/>
    <xf numFmtId="0" fontId="19" fillId="3" borderId="0" applyNumberFormat="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18" fillId="2" borderId="0" applyNumberFormat="0" applyBorder="0" applyAlignment="0" applyProtection="0"/>
    <xf numFmtId="0" fontId="21" fillId="0" borderId="12" applyNumberFormat="0" applyFill="0" applyAlignment="0" applyProtection="0"/>
    <xf numFmtId="0" fontId="22" fillId="0" borderId="1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applyNumberFormat="0" applyFill="0" applyBorder="0" applyAlignment="0" applyProtection="0"/>
    <xf numFmtId="0" fontId="1" fillId="0" borderId="0"/>
    <xf numFmtId="0" fontId="4" fillId="0" borderId="0"/>
    <xf numFmtId="0" fontId="14" fillId="0" borderId="0"/>
    <xf numFmtId="0" fontId="1" fillId="0" borderId="0"/>
    <xf numFmtId="0" fontId="4" fillId="0" borderId="0"/>
    <xf numFmtId="0" fontId="1" fillId="0" borderId="0"/>
    <xf numFmtId="0" fontId="14" fillId="0" borderId="0"/>
    <xf numFmtId="0" fontId="23" fillId="0" borderId="0"/>
    <xf numFmtId="0" fontId="24" fillId="0" borderId="0"/>
    <xf numFmtId="0" fontId="1" fillId="0" borderId="0"/>
    <xf numFmtId="0" fontId="4" fillId="0" borderId="0"/>
    <xf numFmtId="0" fontId="1" fillId="0" borderId="0"/>
    <xf numFmtId="0" fontId="2" fillId="0" borderId="0"/>
    <xf numFmtId="0" fontId="1" fillId="0" borderId="0"/>
    <xf numFmtId="0" fontId="1" fillId="0" borderId="0"/>
    <xf numFmtId="0" fontId="4" fillId="0" borderId="0"/>
    <xf numFmtId="0" fontId="4" fillId="0" borderId="0"/>
    <xf numFmtId="0" fontId="7" fillId="0" borderId="0"/>
    <xf numFmtId="0" fontId="4" fillId="0" borderId="0"/>
    <xf numFmtId="0" fontId="4" fillId="0" borderId="0"/>
    <xf numFmtId="0" fontId="1" fillId="0" borderId="0"/>
    <xf numFmtId="0" fontId="23" fillId="0" borderId="0"/>
    <xf numFmtId="9" fontId="14" fillId="0" borderId="0" applyFont="0" applyFill="0" applyBorder="0" applyAlignment="0" applyProtection="0"/>
    <xf numFmtId="0" fontId="15" fillId="0" borderId="0" applyNumberFormat="0" applyFill="0" applyBorder="0" applyAlignment="0" applyProtection="0"/>
    <xf numFmtId="0" fontId="53" fillId="13" borderId="0" applyNumberFormat="0" applyBorder="0" applyAlignment="0" applyProtection="0"/>
  </cellStyleXfs>
  <cellXfs count="471">
    <xf numFmtId="0" fontId="0" fillId="0" borderId="0" xfId="0"/>
    <xf numFmtId="0" fontId="25" fillId="6" borderId="0" xfId="0" applyFont="1" applyFill="1" applyAlignment="1"/>
    <xf numFmtId="0" fontId="26" fillId="6" borderId="0" xfId="0" applyFont="1" applyFill="1" applyAlignment="1">
      <alignment vertical="top" wrapText="1"/>
    </xf>
    <xf numFmtId="168" fontId="0" fillId="6" borderId="0" xfId="0" applyNumberFormat="1" applyFill="1"/>
    <xf numFmtId="0" fontId="0" fillId="6" borderId="0" xfId="0" applyFont="1" applyFill="1" applyAlignment="1">
      <alignment vertical="top" wrapText="1"/>
    </xf>
    <xf numFmtId="0" fontId="27" fillId="6" borderId="0" xfId="0" applyFont="1" applyFill="1" applyAlignment="1">
      <alignment horizontal="left"/>
    </xf>
    <xf numFmtId="0" fontId="25" fillId="6" borderId="0" xfId="0" applyFont="1" applyFill="1" applyAlignment="1">
      <alignment horizontal="left" vertical="top"/>
    </xf>
    <xf numFmtId="0" fontId="0" fillId="6" borderId="0" xfId="0" applyFont="1" applyFill="1" applyAlignment="1">
      <alignment vertical="top"/>
    </xf>
    <xf numFmtId="0" fontId="0" fillId="6" borderId="0" xfId="0" applyFont="1" applyFill="1" applyAlignment="1">
      <alignment horizontal="left" vertical="top"/>
    </xf>
    <xf numFmtId="168" fontId="0" fillId="6" borderId="0" xfId="0" applyNumberFormat="1" applyFill="1" applyAlignment="1">
      <alignment horizontal="right"/>
    </xf>
    <xf numFmtId="0" fontId="15" fillId="6" borderId="0" xfId="38" applyFont="1" applyFill="1"/>
    <xf numFmtId="0" fontId="0" fillId="6" borderId="0" xfId="0" applyFont="1" applyFill="1" applyBorder="1" applyAlignment="1">
      <alignment horizontal="left"/>
    </xf>
    <xf numFmtId="0" fontId="28" fillId="6" borderId="0" xfId="0" applyFont="1" applyFill="1" applyAlignment="1"/>
    <xf numFmtId="0" fontId="26" fillId="6" borderId="0" xfId="0" applyFont="1" applyFill="1" applyAlignment="1">
      <alignment horizontal="left" vertical="top"/>
    </xf>
    <xf numFmtId="166" fontId="26" fillId="6" borderId="0" xfId="69" applyNumberFormat="1" applyFont="1" applyFill="1" applyBorder="1" applyAlignment="1">
      <alignment horizontal="right"/>
    </xf>
    <xf numFmtId="0" fontId="29" fillId="6" borderId="0" xfId="0" applyFont="1" applyFill="1" applyAlignment="1">
      <alignment horizontal="justify" vertical="top" wrapText="1"/>
    </xf>
    <xf numFmtId="0" fontId="0" fillId="6" borderId="0" xfId="0" applyFont="1" applyFill="1" applyAlignment="1">
      <alignment horizontal="left" vertical="top" wrapText="1"/>
    </xf>
    <xf numFmtId="49" fontId="0" fillId="6" borderId="0" xfId="0" applyNumberFormat="1" applyFont="1" applyFill="1" applyAlignment="1">
      <alignment horizontal="center"/>
    </xf>
    <xf numFmtId="0" fontId="31" fillId="6" borderId="0" xfId="38" applyFont="1" applyFill="1"/>
    <xf numFmtId="0" fontId="0" fillId="6" borderId="0" xfId="0" applyFont="1" applyFill="1"/>
    <xf numFmtId="0" fontId="0" fillId="6" borderId="0" xfId="0" applyFill="1"/>
    <xf numFmtId="0" fontId="30" fillId="6" borderId="0" xfId="0" applyFont="1" applyFill="1" applyAlignment="1">
      <alignment vertical="top"/>
    </xf>
    <xf numFmtId="0" fontId="33" fillId="6" borderId="0" xfId="38" applyFont="1" applyFill="1"/>
    <xf numFmtId="0" fontId="15" fillId="6" borderId="0" xfId="38" applyFill="1"/>
    <xf numFmtId="0" fontId="15" fillId="6" borderId="0" xfId="38" applyFill="1" applyAlignment="1">
      <alignment horizontal="center"/>
    </xf>
    <xf numFmtId="0" fontId="35" fillId="8" borderId="0" xfId="0" applyFont="1" applyFill="1" applyBorder="1" applyAlignment="1"/>
    <xf numFmtId="49" fontId="36" fillId="6" borderId="0" xfId="38" applyNumberFormat="1" applyFont="1" applyFill="1" applyAlignment="1">
      <alignment horizontal="left"/>
    </xf>
    <xf numFmtId="49" fontId="37" fillId="6" borderId="0" xfId="38" applyNumberFormat="1" applyFont="1" applyFill="1" applyAlignment="1">
      <alignment horizontal="left"/>
    </xf>
    <xf numFmtId="49" fontId="37" fillId="6" borderId="0" xfId="38" applyNumberFormat="1" applyFont="1" applyFill="1" applyAlignment="1">
      <alignment horizontal="center"/>
    </xf>
    <xf numFmtId="0" fontId="37" fillId="6" borderId="0" xfId="38" applyFont="1" applyFill="1" applyAlignment="1">
      <alignment horizontal="left"/>
    </xf>
    <xf numFmtId="0" fontId="37" fillId="6" borderId="0" xfId="38" applyFont="1" applyFill="1" applyAlignment="1">
      <alignment horizontal="center"/>
    </xf>
    <xf numFmtId="0" fontId="37" fillId="6" borderId="0" xfId="38" applyFont="1" applyFill="1"/>
    <xf numFmtId="2" fontId="37" fillId="6" borderId="0" xfId="38" applyNumberFormat="1" applyFont="1" applyFill="1" applyAlignment="1">
      <alignment horizontal="center"/>
    </xf>
    <xf numFmtId="0" fontId="36" fillId="6" borderId="0" xfId="0" applyFont="1" applyFill="1" applyAlignment="1">
      <alignment horizontal="left" vertical="top"/>
    </xf>
    <xf numFmtId="0" fontId="36" fillId="6" borderId="0" xfId="0" applyFont="1" applyFill="1" applyAlignment="1"/>
    <xf numFmtId="0" fontId="36" fillId="6" borderId="0" xfId="0" applyFont="1" applyFill="1" applyAlignment="1">
      <alignment vertical="top"/>
    </xf>
    <xf numFmtId="0" fontId="37" fillId="0" borderId="0" xfId="38" applyFont="1"/>
    <xf numFmtId="0" fontId="38" fillId="6" borderId="0" xfId="0" applyFont="1" applyFill="1" applyAlignment="1">
      <alignment vertical="top"/>
    </xf>
    <xf numFmtId="0" fontId="39" fillId="6" borderId="0" xfId="0" applyFont="1" applyFill="1" applyAlignment="1">
      <alignment horizontal="left" vertical="top"/>
    </xf>
    <xf numFmtId="0" fontId="40" fillId="6" borderId="0" xfId="36" applyFont="1" applyFill="1" applyBorder="1"/>
    <xf numFmtId="0" fontId="41" fillId="6" borderId="13" xfId="37" applyFont="1" applyFill="1" applyAlignment="1"/>
    <xf numFmtId="0" fontId="41" fillId="6" borderId="13" xfId="37" applyFont="1" applyFill="1" applyAlignment="1">
      <alignment vertical="center"/>
    </xf>
    <xf numFmtId="0" fontId="30" fillId="6" borderId="0" xfId="0" applyFont="1" applyFill="1"/>
    <xf numFmtId="0" fontId="30" fillId="6" borderId="0" xfId="0" applyFont="1" applyFill="1" applyAlignment="1">
      <alignment horizontal="center"/>
    </xf>
    <xf numFmtId="0" fontId="30" fillId="6" borderId="0" xfId="0" applyFont="1" applyFill="1" applyAlignment="1"/>
    <xf numFmtId="0" fontId="34" fillId="9" borderId="2" xfId="0" applyFont="1" applyFill="1" applyBorder="1" applyAlignment="1">
      <alignment wrapText="1"/>
    </xf>
    <xf numFmtId="0" fontId="34" fillId="9" borderId="3" xfId="0" applyFont="1" applyFill="1" applyBorder="1" applyAlignment="1">
      <alignment horizontal="center" wrapText="1"/>
    </xf>
    <xf numFmtId="0" fontId="34" fillId="9" borderId="4" xfId="0" applyFont="1" applyFill="1" applyBorder="1" applyAlignment="1">
      <alignment horizontal="right" wrapText="1"/>
    </xf>
    <xf numFmtId="0" fontId="34" fillId="9" borderId="1" xfId="0" applyFont="1" applyFill="1" applyBorder="1" applyAlignment="1">
      <alignment horizontal="right" wrapText="1"/>
    </xf>
    <xf numFmtId="0" fontId="30" fillId="6" borderId="5" xfId="0" applyFont="1" applyFill="1" applyBorder="1" applyAlignment="1">
      <alignment horizontal="left"/>
    </xf>
    <xf numFmtId="0" fontId="34" fillId="7" borderId="5" xfId="0" applyFont="1" applyFill="1" applyBorder="1" applyAlignment="1">
      <alignment horizontal="left"/>
    </xf>
    <xf numFmtId="164" fontId="34" fillId="7" borderId="6" xfId="0" applyNumberFormat="1" applyFont="1" applyFill="1" applyBorder="1" applyAlignment="1">
      <alignment horizontal="right"/>
    </xf>
    <xf numFmtId="0" fontId="34" fillId="6" borderId="0" xfId="0" applyFont="1" applyFill="1" applyBorder="1"/>
    <xf numFmtId="3" fontId="42" fillId="6" borderId="0" xfId="0" applyNumberFormat="1" applyFont="1" applyFill="1" applyBorder="1" applyAlignment="1">
      <alignment horizontal="center"/>
    </xf>
    <xf numFmtId="0" fontId="30" fillId="6" borderId="0" xfId="0" applyFont="1" applyFill="1" applyAlignment="1">
      <alignment horizontal="center" vertical="center"/>
    </xf>
    <xf numFmtId="0" fontId="30" fillId="6" borderId="0" xfId="0" applyFont="1" applyFill="1" applyAlignment="1">
      <alignment vertical="center"/>
    </xf>
    <xf numFmtId="171" fontId="30" fillId="6" borderId="0" xfId="0" applyNumberFormat="1" applyFont="1" applyFill="1"/>
    <xf numFmtId="0" fontId="43" fillId="6" borderId="0" xfId="0" applyFont="1" applyFill="1"/>
    <xf numFmtId="0" fontId="30" fillId="6" borderId="6" xfId="0" applyFont="1" applyFill="1" applyBorder="1" applyAlignment="1">
      <alignment horizontal="left"/>
    </xf>
    <xf numFmtId="0" fontId="30" fillId="0" borderId="0" xfId="0" applyFont="1" applyFill="1"/>
    <xf numFmtId="0" fontId="34" fillId="9" borderId="1" xfId="0" applyFont="1" applyFill="1" applyBorder="1" applyAlignment="1">
      <alignment wrapText="1"/>
    </xf>
    <xf numFmtId="0" fontId="34" fillId="9" borderId="1" xfId="0" applyFont="1" applyFill="1" applyBorder="1" applyAlignment="1">
      <alignment horizontal="right"/>
    </xf>
    <xf numFmtId="0" fontId="30" fillId="6" borderId="0" xfId="0" applyFont="1" applyFill="1" applyBorder="1" applyAlignment="1">
      <alignment horizontal="left"/>
    </xf>
    <xf numFmtId="3" fontId="30" fillId="6" borderId="5" xfId="0" applyNumberFormat="1" applyFont="1" applyFill="1" applyBorder="1" applyAlignment="1">
      <alignment horizontal="right"/>
    </xf>
    <xf numFmtId="0" fontId="34" fillId="7" borderId="0" xfId="0" applyFont="1" applyFill="1" applyBorder="1" applyAlignment="1">
      <alignment horizontal="left"/>
    </xf>
    <xf numFmtId="3" fontId="34" fillId="7" borderId="0" xfId="0" applyNumberFormat="1" applyFont="1" applyFill="1" applyBorder="1" applyAlignment="1">
      <alignment horizontal="right"/>
    </xf>
    <xf numFmtId="0" fontId="34" fillId="0" borderId="0" xfId="0" applyFont="1" applyFill="1" applyBorder="1" applyAlignment="1">
      <alignment horizontal="right" vertical="center"/>
    </xf>
    <xf numFmtId="3" fontId="34" fillId="0" borderId="0" xfId="0" applyNumberFormat="1" applyFont="1" applyFill="1" applyBorder="1" applyAlignment="1">
      <alignment horizontal="right" vertical="center"/>
    </xf>
    <xf numFmtId="0" fontId="30" fillId="0" borderId="0" xfId="0" applyFont="1" applyFill="1" applyAlignment="1">
      <alignment vertical="center"/>
    </xf>
    <xf numFmtId="0" fontId="34" fillId="9" borderId="2" xfId="0" applyFont="1" applyFill="1" applyBorder="1" applyAlignment="1">
      <alignment horizontal="right" wrapText="1"/>
    </xf>
    <xf numFmtId="0" fontId="30" fillId="6" borderId="0" xfId="0" applyFont="1" applyFill="1" applyBorder="1"/>
    <xf numFmtId="166" fontId="30" fillId="7" borderId="7" xfId="69" applyNumberFormat="1" applyFont="1" applyFill="1" applyBorder="1" applyAlignment="1">
      <alignment horizontal="right"/>
    </xf>
    <xf numFmtId="0" fontId="30" fillId="6" borderId="8" xfId="0" applyFont="1" applyFill="1" applyBorder="1" applyAlignment="1">
      <alignment horizontal="left"/>
    </xf>
    <xf numFmtId="166" fontId="30" fillId="6" borderId="0" xfId="69" applyNumberFormat="1" applyFont="1" applyFill="1" applyAlignment="1"/>
    <xf numFmtId="0" fontId="34" fillId="9" borderId="3" xfId="0" applyFont="1" applyFill="1" applyBorder="1" applyAlignment="1"/>
    <xf numFmtId="0" fontId="34" fillId="9" borderId="3" xfId="0" applyFont="1" applyFill="1" applyBorder="1" applyAlignment="1">
      <alignment horizontal="right"/>
    </xf>
    <xf numFmtId="0" fontId="34" fillId="9" borderId="3" xfId="0" applyFont="1" applyFill="1" applyBorder="1" applyAlignment="1">
      <alignment wrapText="1"/>
    </xf>
    <xf numFmtId="0" fontId="34" fillId="7" borderId="6" xfId="0" applyFont="1" applyFill="1" applyBorder="1" applyAlignment="1">
      <alignment horizontal="right"/>
    </xf>
    <xf numFmtId="3" fontId="30" fillId="6" borderId="7" xfId="0" applyNumberFormat="1" applyFont="1" applyFill="1" applyBorder="1" applyAlignment="1">
      <alignment horizontal="right"/>
    </xf>
    <xf numFmtId="3" fontId="30" fillId="6" borderId="6" xfId="0" applyNumberFormat="1" applyFont="1" applyFill="1" applyBorder="1" applyAlignment="1">
      <alignment horizontal="right"/>
    </xf>
    <xf numFmtId="166" fontId="30" fillId="6" borderId="0" xfId="69" applyNumberFormat="1" applyFont="1" applyFill="1"/>
    <xf numFmtId="0" fontId="34" fillId="9" borderId="2" xfId="0" applyFont="1" applyFill="1" applyBorder="1"/>
    <xf numFmtId="3" fontId="30" fillId="6" borderId="0" xfId="0" applyNumberFormat="1" applyFont="1" applyFill="1"/>
    <xf numFmtId="166" fontId="34" fillId="6" borderId="6" xfId="69" applyNumberFormat="1" applyFont="1" applyFill="1" applyBorder="1" applyAlignment="1">
      <alignment horizontal="right"/>
    </xf>
    <xf numFmtId="166" fontId="30" fillId="6" borderId="5" xfId="69" applyNumberFormat="1" applyFont="1" applyFill="1" applyBorder="1" applyAlignment="1">
      <alignment horizontal="right"/>
    </xf>
    <xf numFmtId="166" fontId="30" fillId="6" borderId="1" xfId="69" applyNumberFormat="1" applyFont="1" applyFill="1" applyBorder="1" applyAlignment="1">
      <alignment horizontal="right"/>
    </xf>
    <xf numFmtId="0" fontId="34" fillId="9" borderId="4" xfId="0" applyFont="1" applyFill="1" applyBorder="1" applyAlignment="1">
      <alignment horizontal="right" vertical="center" wrapText="1"/>
    </xf>
    <xf numFmtId="0" fontId="30" fillId="6" borderId="7" xfId="0" applyFont="1" applyFill="1" applyBorder="1" applyAlignment="1">
      <alignment horizontal="right"/>
    </xf>
    <xf numFmtId="3" fontId="34" fillId="7" borderId="7" xfId="0" applyNumberFormat="1" applyFont="1" applyFill="1" applyBorder="1" applyAlignment="1">
      <alignment horizontal="right"/>
    </xf>
    <xf numFmtId="0" fontId="34" fillId="9" borderId="5" xfId="0" applyFont="1" applyFill="1" applyBorder="1" applyAlignment="1">
      <alignment wrapText="1"/>
    </xf>
    <xf numFmtId="0" fontId="34" fillId="9" borderId="0" xfId="0" applyFont="1" applyFill="1" applyBorder="1" applyAlignment="1">
      <alignment horizontal="right" wrapText="1"/>
    </xf>
    <xf numFmtId="171" fontId="30" fillId="6" borderId="9" xfId="0" applyNumberFormat="1" applyFont="1" applyFill="1" applyBorder="1" applyAlignment="1"/>
    <xf numFmtId="171" fontId="30" fillId="6" borderId="0" xfId="0" applyNumberFormat="1" applyFont="1" applyFill="1" applyBorder="1" applyAlignment="1"/>
    <xf numFmtId="171" fontId="34" fillId="7" borderId="0" xfId="0" applyNumberFormat="1" applyFont="1" applyFill="1" applyBorder="1" applyAlignment="1"/>
    <xf numFmtId="0" fontId="34" fillId="9" borderId="1" xfId="0" applyFont="1" applyFill="1" applyBorder="1" applyAlignment="1">
      <alignment horizontal="center" wrapText="1"/>
    </xf>
    <xf numFmtId="166" fontId="30" fillId="6" borderId="9" xfId="0" applyNumberFormat="1" applyFont="1" applyFill="1" applyBorder="1" applyAlignment="1">
      <alignment horizontal="right"/>
    </xf>
    <xf numFmtId="166" fontId="34" fillId="7" borderId="7" xfId="0" applyNumberFormat="1" applyFont="1" applyFill="1" applyBorder="1" applyAlignment="1">
      <alignment horizontal="right"/>
    </xf>
    <xf numFmtId="166" fontId="30" fillId="6" borderId="9" xfId="69" applyNumberFormat="1" applyFont="1" applyFill="1" applyBorder="1" applyAlignment="1">
      <alignment horizontal="right"/>
    </xf>
    <xf numFmtId="0" fontId="41" fillId="6" borderId="0" xfId="37" applyFont="1" applyFill="1" applyBorder="1" applyAlignment="1">
      <alignment vertical="center"/>
    </xf>
    <xf numFmtId="0" fontId="41" fillId="6" borderId="0" xfId="37" applyFont="1" applyFill="1" applyBorder="1" applyAlignment="1"/>
    <xf numFmtId="0" fontId="41" fillId="6" borderId="0" xfId="37" applyFont="1" applyFill="1" applyBorder="1" applyAlignment="1">
      <alignment horizontal="center"/>
    </xf>
    <xf numFmtId="164" fontId="30" fillId="6" borderId="1" xfId="0" applyNumberFormat="1" applyFont="1" applyFill="1" applyBorder="1" applyAlignment="1">
      <alignment horizontal="right"/>
    </xf>
    <xf numFmtId="0" fontId="34" fillId="7" borderId="9" xfId="0" applyFont="1" applyFill="1" applyBorder="1" applyAlignment="1">
      <alignment horizontal="left"/>
    </xf>
    <xf numFmtId="164" fontId="34" fillId="7" borderId="9" xfId="0" applyNumberFormat="1" applyFont="1" applyFill="1" applyBorder="1" applyAlignment="1">
      <alignment horizontal="right"/>
    </xf>
    <xf numFmtId="0" fontId="34" fillId="9" borderId="0" xfId="0" applyFont="1" applyFill="1" applyBorder="1" applyAlignment="1">
      <alignment horizontal="center" wrapText="1"/>
    </xf>
    <xf numFmtId="0" fontId="34" fillId="9" borderId="7" xfId="0" applyFont="1" applyFill="1" applyBorder="1" applyAlignment="1">
      <alignment horizontal="center" wrapText="1"/>
    </xf>
    <xf numFmtId="0" fontId="34" fillId="7" borderId="8" xfId="0" applyFont="1" applyFill="1" applyBorder="1" applyAlignment="1">
      <alignment horizontal="left"/>
    </xf>
    <xf numFmtId="166" fontId="34" fillId="7" borderId="9" xfId="0" applyNumberFormat="1" applyFont="1" applyFill="1" applyBorder="1" applyAlignment="1">
      <alignment horizontal="right"/>
    </xf>
    <xf numFmtId="0" fontId="40" fillId="0" borderId="0" xfId="36" applyFont="1" applyBorder="1" applyAlignment="1">
      <alignment vertical="center"/>
    </xf>
    <xf numFmtId="0" fontId="30" fillId="0" borderId="0" xfId="0" applyFont="1" applyAlignment="1">
      <alignment vertical="center"/>
    </xf>
    <xf numFmtId="0" fontId="34" fillId="10" borderId="2" xfId="0" applyFont="1" applyFill="1" applyBorder="1" applyAlignment="1"/>
    <xf numFmtId="0" fontId="34" fillId="10" borderId="3" xfId="0" applyFont="1" applyFill="1" applyBorder="1" applyAlignment="1">
      <alignment wrapText="1"/>
    </xf>
    <xf numFmtId="0" fontId="34" fillId="10" borderId="4" xfId="0" applyFont="1" applyFill="1" applyBorder="1" applyAlignment="1">
      <alignment wrapText="1"/>
    </xf>
    <xf numFmtId="0" fontId="30" fillId="0" borderId="0" xfId="0" applyFont="1"/>
    <xf numFmtId="164" fontId="30" fillId="6" borderId="5" xfId="0" applyNumberFormat="1" applyFont="1" applyFill="1" applyBorder="1" applyAlignment="1">
      <alignment horizontal="left"/>
    </xf>
    <xf numFmtId="0" fontId="41" fillId="0" borderId="0" xfId="37" applyFont="1" applyBorder="1" applyAlignment="1"/>
    <xf numFmtId="0" fontId="42" fillId="10" borderId="4" xfId="0" applyFont="1" applyFill="1" applyBorder="1" applyAlignment="1">
      <alignment horizontal="right" wrapText="1"/>
    </xf>
    <xf numFmtId="0" fontId="42" fillId="10" borderId="1" xfId="0" applyFont="1" applyFill="1" applyBorder="1" applyAlignment="1">
      <alignment horizontal="right" wrapText="1"/>
    </xf>
    <xf numFmtId="165" fontId="30" fillId="6" borderId="0" xfId="29" applyNumberFormat="1" applyFont="1" applyFill="1" applyBorder="1" applyAlignment="1">
      <alignment horizontal="right"/>
    </xf>
    <xf numFmtId="164" fontId="34" fillId="7" borderId="0" xfId="29" applyNumberFormat="1" applyFont="1" applyFill="1" applyBorder="1" applyAlignment="1">
      <alignment horizontal="right"/>
    </xf>
    <xf numFmtId="169" fontId="34" fillId="7" borderId="0" xfId="4" applyNumberFormat="1" applyFont="1" applyFill="1" applyBorder="1"/>
    <xf numFmtId="0" fontId="34" fillId="10" borderId="4" xfId="0" applyFont="1" applyFill="1" applyBorder="1" applyAlignment="1">
      <alignment horizontal="right" wrapText="1"/>
    </xf>
    <xf numFmtId="0" fontId="34" fillId="10" borderId="1" xfId="0" applyFont="1" applyFill="1" applyBorder="1" applyAlignment="1">
      <alignment horizontal="right" wrapText="1"/>
    </xf>
    <xf numFmtId="165" fontId="30" fillId="6" borderId="7" xfId="29" applyNumberFormat="1" applyFont="1" applyFill="1" applyBorder="1" applyAlignment="1">
      <alignment horizontal="right"/>
    </xf>
    <xf numFmtId="165" fontId="34" fillId="7" borderId="7" xfId="29" applyNumberFormat="1" applyFont="1" applyFill="1" applyBorder="1" applyAlignment="1">
      <alignment horizontal="right"/>
    </xf>
    <xf numFmtId="165" fontId="34" fillId="7" borderId="0" xfId="29" applyNumberFormat="1" applyFont="1" applyFill="1" applyBorder="1" applyAlignment="1">
      <alignment horizontal="right"/>
    </xf>
    <xf numFmtId="0" fontId="34" fillId="10" borderId="2" xfId="0" applyFont="1" applyFill="1" applyBorder="1" applyAlignment="1">
      <alignment wrapText="1"/>
    </xf>
    <xf numFmtId="0" fontId="34" fillId="0" borderId="0" xfId="0" applyFont="1" applyFill="1" applyBorder="1" applyAlignment="1">
      <alignment horizontal="right" wrapText="1"/>
    </xf>
    <xf numFmtId="166" fontId="34" fillId="7" borderId="0" xfId="69" applyNumberFormat="1" applyFont="1" applyFill="1" applyBorder="1"/>
    <xf numFmtId="0" fontId="34" fillId="6" borderId="0" xfId="0" applyFont="1" applyFill="1" applyBorder="1" applyAlignment="1">
      <alignment horizontal="left"/>
    </xf>
    <xf numFmtId="166" fontId="34" fillId="6" borderId="0" xfId="69" applyNumberFormat="1" applyFont="1" applyFill="1" applyBorder="1" applyAlignment="1">
      <alignment horizontal="right"/>
    </xf>
    <xf numFmtId="0" fontId="34" fillId="9" borderId="5" xfId="0" applyFont="1" applyFill="1" applyBorder="1" applyAlignment="1">
      <alignment horizontal="left" wrapText="1"/>
    </xf>
    <xf numFmtId="0" fontId="34" fillId="10" borderId="0" xfId="0" applyFont="1" applyFill="1" applyBorder="1" applyAlignment="1">
      <alignment horizontal="right"/>
    </xf>
    <xf numFmtId="167" fontId="30" fillId="6" borderId="0" xfId="4" applyNumberFormat="1" applyFont="1" applyFill="1" applyBorder="1" applyAlignment="1">
      <alignment horizontal="right"/>
    </xf>
    <xf numFmtId="172" fontId="30" fillId="6" borderId="0" xfId="4" applyNumberFormat="1" applyFont="1" applyFill="1" applyBorder="1" applyAlignment="1">
      <alignment horizontal="right"/>
    </xf>
    <xf numFmtId="0" fontId="44" fillId="6" borderId="5" xfId="0" applyFont="1" applyFill="1" applyBorder="1" applyAlignment="1">
      <alignment horizontal="left"/>
    </xf>
    <xf numFmtId="165" fontId="44" fillId="6" borderId="0" xfId="69" applyNumberFormat="1" applyFont="1" applyFill="1" applyBorder="1" applyAlignment="1">
      <alignment horizontal="right"/>
    </xf>
    <xf numFmtId="164" fontId="30" fillId="6" borderId="0" xfId="69" applyNumberFormat="1" applyFont="1" applyFill="1" applyBorder="1" applyAlignment="1">
      <alignment horizontal="right"/>
    </xf>
    <xf numFmtId="164" fontId="44" fillId="6" borderId="0" xfId="69" applyNumberFormat="1" applyFont="1" applyFill="1" applyBorder="1" applyAlignment="1">
      <alignment horizontal="right"/>
    </xf>
    <xf numFmtId="43" fontId="30" fillId="6" borderId="0" xfId="0" applyNumberFormat="1" applyFont="1" applyFill="1"/>
    <xf numFmtId="0" fontId="34" fillId="10" borderId="0" xfId="0" applyFont="1" applyFill="1" applyBorder="1" applyAlignment="1">
      <alignment horizontal="right" wrapText="1"/>
    </xf>
    <xf numFmtId="168" fontId="34" fillId="7" borderId="0" xfId="4" applyNumberFormat="1" applyFont="1" applyFill="1" applyBorder="1" applyAlignment="1"/>
    <xf numFmtId="165" fontId="30" fillId="6" borderId="9" xfId="29" applyNumberFormat="1" applyFont="1" applyFill="1" applyBorder="1" applyAlignment="1">
      <alignment horizontal="right"/>
    </xf>
    <xf numFmtId="0" fontId="34" fillId="9" borderId="2" xfId="0" applyFont="1" applyFill="1" applyBorder="1" applyAlignment="1">
      <alignment horizontal="left" wrapText="1"/>
    </xf>
    <xf numFmtId="166" fontId="30" fillId="6" borderId="7" xfId="69" quotePrefix="1" applyNumberFormat="1" applyFont="1" applyFill="1" applyBorder="1" applyAlignment="1">
      <alignment horizontal="right"/>
    </xf>
    <xf numFmtId="166" fontId="30" fillId="6" borderId="0" xfId="69" quotePrefix="1" applyNumberFormat="1" applyFont="1" applyFill="1" applyBorder="1" applyAlignment="1">
      <alignment horizontal="right"/>
    </xf>
    <xf numFmtId="0" fontId="30" fillId="6" borderId="0" xfId="0" applyFont="1" applyFill="1" applyAlignment="1">
      <alignment horizontal="left" vertical="top"/>
    </xf>
    <xf numFmtId="0" fontId="34" fillId="9" borderId="2" xfId="0" applyFont="1" applyFill="1" applyBorder="1" applyAlignment="1">
      <alignment horizontal="left"/>
    </xf>
    <xf numFmtId="0" fontId="30" fillId="6" borderId="5" xfId="0" applyFont="1" applyFill="1" applyBorder="1"/>
    <xf numFmtId="167" fontId="34" fillId="7" borderId="5" xfId="4" applyNumberFormat="1" applyFont="1" applyFill="1" applyBorder="1" applyAlignment="1">
      <alignment horizontal="left"/>
    </xf>
    <xf numFmtId="164" fontId="34" fillId="7" borderId="7" xfId="4" applyNumberFormat="1" applyFont="1" applyFill="1" applyBorder="1" applyAlignment="1">
      <alignment horizontal="right"/>
    </xf>
    <xf numFmtId="164" fontId="34" fillId="7" borderId="0" xfId="4" applyNumberFormat="1" applyFont="1" applyFill="1" applyBorder="1" applyAlignment="1">
      <alignment horizontal="right"/>
    </xf>
    <xf numFmtId="169" fontId="34" fillId="7" borderId="0" xfId="4" applyNumberFormat="1" applyFont="1" applyFill="1" applyBorder="1" applyAlignment="1">
      <alignment horizontal="right"/>
    </xf>
    <xf numFmtId="167" fontId="34" fillId="0" borderId="0" xfId="4" applyNumberFormat="1" applyFont="1" applyFill="1" applyBorder="1" applyAlignment="1">
      <alignment horizontal="left"/>
    </xf>
    <xf numFmtId="165" fontId="30" fillId="6" borderId="7" xfId="0" applyNumberFormat="1" applyFont="1" applyFill="1" applyBorder="1"/>
    <xf numFmtId="165" fontId="30" fillId="6" borderId="0" xfId="0" applyNumberFormat="1" applyFont="1" applyFill="1" applyBorder="1"/>
    <xf numFmtId="165" fontId="34" fillId="7" borderId="7" xfId="4" applyNumberFormat="1" applyFont="1" applyFill="1" applyBorder="1" applyAlignment="1">
      <alignment horizontal="right"/>
    </xf>
    <xf numFmtId="165" fontId="34" fillId="7" borderId="0" xfId="4" applyNumberFormat="1" applyFont="1" applyFill="1" applyBorder="1" applyAlignment="1">
      <alignment horizontal="right"/>
    </xf>
    <xf numFmtId="166" fontId="34" fillId="7" borderId="7" xfId="4" applyNumberFormat="1" applyFont="1" applyFill="1" applyBorder="1" applyAlignment="1">
      <alignment horizontal="right"/>
    </xf>
    <xf numFmtId="166" fontId="34" fillId="7" borderId="0" xfId="4" applyNumberFormat="1" applyFont="1" applyFill="1" applyBorder="1" applyAlignment="1">
      <alignment horizontal="right"/>
    </xf>
    <xf numFmtId="167" fontId="34" fillId="6" borderId="0" xfId="4" applyNumberFormat="1" applyFont="1" applyFill="1" applyBorder="1" applyAlignment="1">
      <alignment horizontal="left"/>
    </xf>
    <xf numFmtId="166" fontId="30" fillId="6" borderId="7" xfId="0" applyNumberFormat="1" applyFont="1" applyFill="1" applyBorder="1"/>
    <xf numFmtId="166" fontId="30" fillId="6" borderId="0" xfId="0" applyNumberFormat="1" applyFont="1" applyFill="1" applyBorder="1"/>
    <xf numFmtId="0" fontId="40" fillId="0" borderId="0" xfId="36" applyFont="1" applyFill="1" applyBorder="1"/>
    <xf numFmtId="169" fontId="30" fillId="6" borderId="0" xfId="0" applyNumberFormat="1" applyFont="1" applyFill="1"/>
    <xf numFmtId="164" fontId="30" fillId="6" borderId="0" xfId="0" applyNumberFormat="1" applyFont="1" applyFill="1"/>
    <xf numFmtId="0" fontId="34" fillId="9" borderId="7" xfId="0" applyFont="1" applyFill="1" applyBorder="1" applyAlignment="1">
      <alignment horizontal="right" wrapText="1"/>
    </xf>
    <xf numFmtId="2" fontId="30" fillId="6" borderId="0" xfId="0" applyNumberFormat="1" applyFont="1" applyFill="1"/>
    <xf numFmtId="0" fontId="30" fillId="6" borderId="0" xfId="0" applyFont="1" applyFill="1" applyAlignment="1">
      <alignment horizontal="right"/>
    </xf>
    <xf numFmtId="0" fontId="41" fillId="6" borderId="0" xfId="37" applyFont="1" applyFill="1" applyBorder="1" applyAlignment="1">
      <alignment horizontal="right"/>
    </xf>
    <xf numFmtId="167" fontId="34" fillId="6" borderId="0" xfId="4" applyNumberFormat="1" applyFont="1" applyFill="1" applyBorder="1" applyAlignment="1">
      <alignment horizontal="right"/>
    </xf>
    <xf numFmtId="0" fontId="30" fillId="6" borderId="8" xfId="0" applyFont="1" applyFill="1" applyBorder="1"/>
    <xf numFmtId="0" fontId="30" fillId="6" borderId="0" xfId="0" applyFont="1" applyFill="1" applyAlignment="1">
      <alignment horizontal="right" vertical="center"/>
    </xf>
    <xf numFmtId="0" fontId="34" fillId="9" borderId="3" xfId="0" applyFont="1" applyFill="1" applyBorder="1"/>
    <xf numFmtId="0" fontId="34" fillId="6" borderId="5" xfId="0" applyFont="1" applyFill="1" applyBorder="1" applyAlignment="1"/>
    <xf numFmtId="0" fontId="34" fillId="6" borderId="6" xfId="0" applyFont="1" applyFill="1" applyBorder="1" applyAlignment="1"/>
    <xf numFmtId="49" fontId="34" fillId="6" borderId="6" xfId="0" applyNumberFormat="1" applyFont="1" applyFill="1" applyBorder="1" applyAlignment="1"/>
    <xf numFmtId="0" fontId="34" fillId="6" borderId="6" xfId="0" applyFont="1" applyFill="1" applyBorder="1" applyAlignment="1">
      <alignment wrapText="1"/>
    </xf>
    <xf numFmtId="0" fontId="34" fillId="7" borderId="5" xfId="0" applyFont="1" applyFill="1" applyBorder="1" applyAlignment="1"/>
    <xf numFmtId="0" fontId="30" fillId="6" borderId="5" xfId="0" applyFont="1" applyFill="1" applyBorder="1" applyAlignment="1"/>
    <xf numFmtId="0" fontId="30" fillId="7" borderId="5" xfId="0" applyFont="1" applyFill="1" applyBorder="1" applyAlignment="1"/>
    <xf numFmtId="0" fontId="30" fillId="6" borderId="0" xfId="0" applyFont="1" applyFill="1" applyAlignment="1">
      <alignment vertical="top" wrapText="1"/>
    </xf>
    <xf numFmtId="168" fontId="30" fillId="6" borderId="0" xfId="0" applyNumberFormat="1" applyFont="1" applyFill="1" applyAlignment="1">
      <alignment horizontal="right"/>
    </xf>
    <xf numFmtId="164" fontId="34" fillId="9" borderId="7" xfId="0" applyNumberFormat="1" applyFont="1" applyFill="1" applyBorder="1" applyAlignment="1">
      <alignment horizontal="right" wrapText="1"/>
    </xf>
    <xf numFmtId="164" fontId="34" fillId="9" borderId="0" xfId="0" applyNumberFormat="1" applyFont="1" applyFill="1" applyBorder="1" applyAlignment="1">
      <alignment horizontal="right" wrapText="1"/>
    </xf>
    <xf numFmtId="164" fontId="34" fillId="9" borderId="5" xfId="0" applyNumberFormat="1" applyFont="1" applyFill="1" applyBorder="1" applyAlignment="1">
      <alignment horizontal="right" wrapText="1"/>
    </xf>
    <xf numFmtId="164" fontId="34" fillId="9" borderId="4" xfId="0" applyNumberFormat="1" applyFont="1" applyFill="1" applyBorder="1" applyAlignment="1">
      <alignment horizontal="right" wrapText="1"/>
    </xf>
    <xf numFmtId="164" fontId="34" fillId="9" borderId="1" xfId="0" applyNumberFormat="1" applyFont="1" applyFill="1" applyBorder="1" applyAlignment="1">
      <alignment horizontal="right" wrapText="1"/>
    </xf>
    <xf numFmtId="164" fontId="34" fillId="9" borderId="2" xfId="0" applyNumberFormat="1" applyFont="1" applyFill="1" applyBorder="1" applyAlignment="1">
      <alignment horizontal="right" wrapText="1"/>
    </xf>
    <xf numFmtId="0" fontId="41" fillId="6" borderId="0" xfId="37" applyFont="1" applyFill="1" applyBorder="1"/>
    <xf numFmtId="164" fontId="42" fillId="9" borderId="4" xfId="0" applyNumberFormat="1" applyFont="1" applyFill="1" applyBorder="1" applyAlignment="1">
      <alignment horizontal="right" wrapText="1"/>
    </xf>
    <xf numFmtId="164" fontId="42" fillId="9" borderId="1" xfId="0" applyNumberFormat="1" applyFont="1" applyFill="1" applyBorder="1" applyAlignment="1">
      <alignment horizontal="right" wrapText="1"/>
    </xf>
    <xf numFmtId="0" fontId="34" fillId="9" borderId="4" xfId="0" applyNumberFormat="1" applyFont="1" applyFill="1" applyBorder="1" applyAlignment="1">
      <alignment horizontal="right" wrapText="1"/>
    </xf>
    <xf numFmtId="0" fontId="34" fillId="9" borderId="1" xfId="0" applyNumberFormat="1" applyFont="1" applyFill="1" applyBorder="1" applyAlignment="1">
      <alignment horizontal="right" wrapText="1"/>
    </xf>
    <xf numFmtId="0" fontId="34" fillId="10" borderId="5" xfId="0" applyFont="1" applyFill="1" applyBorder="1" applyAlignment="1"/>
    <xf numFmtId="164" fontId="30" fillId="6" borderId="0" xfId="0" applyNumberFormat="1" applyFont="1" applyFill="1" applyBorder="1" applyAlignment="1">
      <alignment horizontal="left"/>
    </xf>
    <xf numFmtId="164" fontId="30" fillId="6" borderId="10" xfId="0" applyNumberFormat="1" applyFont="1" applyFill="1" applyBorder="1" applyAlignment="1">
      <alignment horizontal="right"/>
    </xf>
    <xf numFmtId="164" fontId="30" fillId="6" borderId="9" xfId="0" applyNumberFormat="1" applyFont="1" applyFill="1" applyBorder="1" applyAlignment="1">
      <alignment horizontal="right"/>
    </xf>
    <xf numFmtId="0" fontId="34" fillId="10" borderId="7" xfId="0" applyFont="1" applyFill="1" applyBorder="1" applyAlignment="1">
      <alignment horizontal="right"/>
    </xf>
    <xf numFmtId="0" fontId="34" fillId="9" borderId="0" xfId="0" applyFont="1" applyFill="1" applyBorder="1" applyAlignment="1">
      <alignment horizontal="center"/>
    </xf>
    <xf numFmtId="0" fontId="30" fillId="0" borderId="0" xfId="0" applyFont="1" applyFill="1" applyBorder="1" applyAlignment="1">
      <alignment vertical="center"/>
    </xf>
    <xf numFmtId="0" fontId="34" fillId="9" borderId="5" xfId="0" applyFont="1" applyFill="1" applyBorder="1" applyAlignment="1">
      <alignment vertical="center" wrapText="1"/>
    </xf>
    <xf numFmtId="0" fontId="34" fillId="9" borderId="0"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40" fillId="6" borderId="0" xfId="36" applyFont="1" applyFill="1" applyBorder="1" applyAlignment="1">
      <alignment vertical="center"/>
    </xf>
    <xf numFmtId="0" fontId="34" fillId="9" borderId="5" xfId="0" applyFont="1" applyFill="1" applyBorder="1" applyAlignment="1"/>
    <xf numFmtId="0" fontId="34" fillId="9" borderId="5" xfId="0" applyFont="1" applyFill="1" applyBorder="1" applyAlignment="1">
      <alignment horizontal="right" wrapText="1"/>
    </xf>
    <xf numFmtId="0" fontId="30" fillId="6" borderId="5" xfId="0" quotePrefix="1" applyFont="1" applyFill="1" applyBorder="1"/>
    <xf numFmtId="0" fontId="34" fillId="7" borderId="2" xfId="0" applyFont="1" applyFill="1" applyBorder="1" applyAlignment="1">
      <alignment horizontal="left"/>
    </xf>
    <xf numFmtId="0" fontId="45" fillId="6" borderId="0" xfId="0" applyFont="1" applyFill="1" applyBorder="1" applyAlignment="1">
      <alignment horizontal="right"/>
    </xf>
    <xf numFmtId="0" fontId="45" fillId="6" borderId="0" xfId="0" applyFont="1" applyFill="1" applyBorder="1" applyAlignment="1">
      <alignment horizontal="left"/>
    </xf>
    <xf numFmtId="0" fontId="43" fillId="6" borderId="0" xfId="0" applyFont="1" applyFill="1" applyAlignment="1">
      <alignment horizontal="center"/>
    </xf>
    <xf numFmtId="0" fontId="43" fillId="6" borderId="0" xfId="0" applyFont="1" applyFill="1" applyBorder="1" applyAlignment="1">
      <alignment horizontal="right" vertical="top"/>
    </xf>
    <xf numFmtId="0" fontId="43" fillId="6" borderId="0" xfId="0" applyFont="1" applyFill="1" applyBorder="1" applyAlignment="1">
      <alignment vertical="top" wrapText="1"/>
    </xf>
    <xf numFmtId="0" fontId="43" fillId="6" borderId="0" xfId="0" applyFont="1" applyFill="1" applyBorder="1" applyAlignment="1">
      <alignment horizontal="left" vertical="top" wrapText="1"/>
    </xf>
    <xf numFmtId="0" fontId="43" fillId="6" borderId="0" xfId="0" applyFont="1" applyFill="1" applyAlignment="1">
      <alignment horizontal="right" vertical="top"/>
    </xf>
    <xf numFmtId="0" fontId="43" fillId="6" borderId="0" xfId="0" applyFont="1" applyFill="1" applyAlignment="1">
      <alignment vertical="top" wrapText="1"/>
    </xf>
    <xf numFmtId="0" fontId="34" fillId="9" borderId="0" xfId="0" applyFont="1" applyFill="1" applyBorder="1" applyAlignment="1">
      <alignment horizontal="right"/>
    </xf>
    <xf numFmtId="49" fontId="34" fillId="9" borderId="11" xfId="0" applyNumberFormat="1" applyFont="1" applyFill="1" applyBorder="1" applyAlignment="1">
      <alignment horizontal="right" wrapText="1"/>
    </xf>
    <xf numFmtId="166" fontId="30" fillId="7" borderId="5" xfId="0" applyNumberFormat="1" applyFont="1" applyFill="1" applyBorder="1" applyAlignment="1">
      <alignment horizontal="right"/>
    </xf>
    <xf numFmtId="49" fontId="34" fillId="9" borderId="5" xfId="0" applyNumberFormat="1" applyFont="1" applyFill="1" applyBorder="1" applyAlignment="1">
      <alignment horizontal="right" wrapText="1"/>
    </xf>
    <xf numFmtId="171" fontId="26" fillId="5" borderId="0" xfId="1" applyNumberFormat="1" applyFont="1" applyBorder="1" applyAlignment="1"/>
    <xf numFmtId="164" fontId="26" fillId="5" borderId="9" xfId="1" applyNumberFormat="1" applyFont="1" applyBorder="1" applyAlignment="1">
      <alignment horizontal="right"/>
    </xf>
    <xf numFmtId="0" fontId="42" fillId="10" borderId="0" xfId="0" applyFont="1" applyFill="1" applyBorder="1" applyAlignment="1">
      <alignment horizontal="right" wrapText="1"/>
    </xf>
    <xf numFmtId="0" fontId="34" fillId="7" borderId="5" xfId="0" applyNumberFormat="1" applyFont="1" applyFill="1" applyBorder="1" applyAlignment="1">
      <alignment horizontal="right"/>
    </xf>
    <xf numFmtId="164" fontId="34" fillId="7" borderId="0" xfId="4" applyNumberFormat="1" applyFont="1" applyFill="1" applyBorder="1"/>
    <xf numFmtId="168" fontId="34" fillId="7" borderId="0" xfId="4" applyNumberFormat="1" applyFont="1" applyFill="1" applyBorder="1" applyAlignment="1">
      <alignment horizontal="right"/>
    </xf>
    <xf numFmtId="3" fontId="30" fillId="6" borderId="0" xfId="0" applyNumberFormat="1" applyFont="1" applyFill="1" applyBorder="1"/>
    <xf numFmtId="0" fontId="34" fillId="9" borderId="0" xfId="0" applyFont="1" applyFill="1" applyBorder="1" applyAlignment="1"/>
    <xf numFmtId="0" fontId="35" fillId="8" borderId="0" xfId="0" applyFont="1" applyFill="1" applyBorder="1" applyAlignment="1">
      <alignment vertical="center"/>
    </xf>
    <xf numFmtId="0" fontId="34" fillId="9" borderId="7" xfId="0" applyFont="1" applyFill="1" applyBorder="1" applyAlignment="1">
      <alignment horizontal="right"/>
    </xf>
    <xf numFmtId="0" fontId="34" fillId="9" borderId="7" xfId="0" applyNumberFormat="1" applyFont="1" applyFill="1" applyBorder="1" applyAlignment="1">
      <alignment horizontal="right" wrapText="1"/>
    </xf>
    <xf numFmtId="166" fontId="30" fillId="7" borderId="6" xfId="69" applyNumberFormat="1" applyFont="1" applyFill="1" applyBorder="1" applyAlignment="1">
      <alignment horizontal="right"/>
    </xf>
    <xf numFmtId="166" fontId="34" fillId="7" borderId="5" xfId="0" applyNumberFormat="1" applyFont="1" applyFill="1" applyBorder="1" applyAlignment="1">
      <alignment horizontal="right"/>
    </xf>
    <xf numFmtId="172" fontId="30" fillId="6" borderId="0" xfId="4" applyNumberFormat="1" applyFont="1" applyFill="1" applyBorder="1" applyAlignment="1">
      <alignment horizontal="right" vertical="center"/>
    </xf>
    <xf numFmtId="0" fontId="47" fillId="6" borderId="0" xfId="0" applyFont="1" applyFill="1" applyAlignment="1">
      <alignment vertical="top"/>
    </xf>
    <xf numFmtId="172" fontId="34" fillId="7" borderId="0" xfId="34" applyNumberFormat="1" applyFont="1" applyFill="1" applyBorder="1" applyAlignment="1">
      <alignment horizontal="right"/>
    </xf>
    <xf numFmtId="166" fontId="34" fillId="7" borderId="0" xfId="0" applyNumberFormat="1" applyFont="1" applyFill="1" applyBorder="1" applyAlignment="1">
      <alignment horizontal="right"/>
    </xf>
    <xf numFmtId="168" fontId="34" fillId="7" borderId="0" xfId="26" applyNumberFormat="1" applyFont="1" applyFill="1" applyBorder="1" applyAlignment="1">
      <alignment horizontal="right"/>
    </xf>
    <xf numFmtId="165" fontId="26" fillId="5" borderId="0" xfId="1" applyNumberFormat="1" applyFont="1" applyBorder="1" applyAlignment="1">
      <alignment horizontal="right"/>
    </xf>
    <xf numFmtId="166" fontId="34" fillId="7" borderId="7" xfId="69" applyNumberFormat="1" applyFont="1" applyFill="1" applyBorder="1" applyAlignment="1">
      <alignment horizontal="right"/>
    </xf>
    <xf numFmtId="166" fontId="30" fillId="7" borderId="10" xfId="69" applyNumberFormat="1" applyFont="1" applyFill="1" applyBorder="1"/>
    <xf numFmtId="166" fontId="30" fillId="7" borderId="7" xfId="69" applyNumberFormat="1" applyFont="1" applyFill="1" applyBorder="1"/>
    <xf numFmtId="164" fontId="34" fillId="7" borderId="0" xfId="26" applyNumberFormat="1" applyFont="1" applyFill="1" applyBorder="1" applyAlignment="1">
      <alignment horizontal="right"/>
    </xf>
    <xf numFmtId="165" fontId="34" fillId="7" borderId="1" xfId="0" applyNumberFormat="1" applyFont="1" applyFill="1" applyBorder="1" applyAlignment="1">
      <alignment horizontal="right" wrapText="1"/>
    </xf>
    <xf numFmtId="164" fontId="34" fillId="7" borderId="0" xfId="0" applyNumberFormat="1" applyFont="1" applyFill="1" applyBorder="1" applyAlignment="1"/>
    <xf numFmtId="164" fontId="34" fillId="7" borderId="0" xfId="26" applyNumberFormat="1" applyFont="1" applyFill="1" applyBorder="1" applyAlignment="1"/>
    <xf numFmtId="165" fontId="34" fillId="7" borderId="0" xfId="0" applyNumberFormat="1" applyFont="1" applyFill="1" applyBorder="1" applyAlignment="1"/>
    <xf numFmtId="165" fontId="34" fillId="7" borderId="0" xfId="26" applyNumberFormat="1" applyFont="1" applyFill="1" applyBorder="1" applyAlignment="1"/>
    <xf numFmtId="172" fontId="34" fillId="7" borderId="0" xfId="26" applyNumberFormat="1" applyFont="1" applyFill="1" applyBorder="1" applyAlignment="1">
      <alignment horizontal="right"/>
    </xf>
    <xf numFmtId="165" fontId="34" fillId="7" borderId="7" xfId="0" applyNumberFormat="1" applyFont="1" applyFill="1" applyBorder="1" applyAlignment="1">
      <alignment horizontal="right"/>
    </xf>
    <xf numFmtId="0" fontId="30" fillId="7" borderId="2" xfId="0" applyFont="1" applyFill="1" applyBorder="1" applyAlignment="1"/>
    <xf numFmtId="0" fontId="34" fillId="7" borderId="2" xfId="0" applyFont="1" applyFill="1" applyBorder="1" applyAlignment="1"/>
    <xf numFmtId="165" fontId="30" fillId="6" borderId="7" xfId="0" applyNumberFormat="1" applyFont="1" applyFill="1" applyBorder="1" applyAlignment="1">
      <alignment horizontal="right"/>
    </xf>
    <xf numFmtId="165" fontId="34" fillId="7" borderId="0" xfId="0" applyNumberFormat="1" applyFont="1" applyFill="1" applyBorder="1" applyAlignment="1">
      <alignment horizontal="right"/>
    </xf>
    <xf numFmtId="165" fontId="34" fillId="7" borderId="4" xfId="0" applyNumberFormat="1" applyFont="1" applyFill="1" applyBorder="1" applyAlignment="1">
      <alignment horizontal="right"/>
    </xf>
    <xf numFmtId="165" fontId="34" fillId="7" borderId="1" xfId="0" applyNumberFormat="1" applyFont="1" applyFill="1" applyBorder="1" applyAlignment="1">
      <alignment horizontal="right"/>
    </xf>
    <xf numFmtId="165" fontId="30" fillId="6" borderId="10" xfId="0" applyNumberFormat="1" applyFont="1" applyFill="1" applyBorder="1" applyAlignment="1">
      <alignment horizontal="right"/>
    </xf>
    <xf numFmtId="165" fontId="30" fillId="6" borderId="9" xfId="0" applyNumberFormat="1" applyFont="1" applyFill="1" applyBorder="1" applyAlignment="1">
      <alignment horizontal="right"/>
    </xf>
    <xf numFmtId="165" fontId="34" fillId="7" borderId="9" xfId="0" applyNumberFormat="1" applyFont="1" applyFill="1" applyBorder="1" applyAlignment="1">
      <alignment horizontal="right"/>
    </xf>
    <xf numFmtId="0" fontId="0" fillId="0" borderId="0" xfId="0"/>
    <xf numFmtId="164" fontId="34" fillId="7" borderId="0" xfId="0" applyNumberFormat="1" applyFont="1" applyFill="1" applyBorder="1" applyAlignment="1">
      <alignment horizontal="right"/>
    </xf>
    <xf numFmtId="164" fontId="34" fillId="7" borderId="1" xfId="0" applyNumberFormat="1" applyFont="1" applyFill="1" applyBorder="1" applyAlignment="1">
      <alignment horizontal="right"/>
    </xf>
    <xf numFmtId="164" fontId="30" fillId="6" borderId="7" xfId="0" applyNumberFormat="1" applyFont="1" applyFill="1" applyBorder="1" applyAlignment="1">
      <alignment horizontal="right"/>
    </xf>
    <xf numFmtId="164" fontId="34" fillId="7" borderId="4" xfId="0" applyNumberFormat="1" applyFont="1" applyFill="1" applyBorder="1" applyAlignment="1">
      <alignment horizontal="right"/>
    </xf>
    <xf numFmtId="172" fontId="34" fillId="7" borderId="7" xfId="34" applyNumberFormat="1" applyFont="1" applyFill="1" applyBorder="1" applyAlignment="1">
      <alignment horizontal="right"/>
    </xf>
    <xf numFmtId="172" fontId="34" fillId="7" borderId="7" xfId="26" applyNumberFormat="1" applyFont="1" applyFill="1" applyBorder="1" applyAlignment="1">
      <alignment horizontal="right"/>
    </xf>
    <xf numFmtId="164" fontId="34" fillId="7" borderId="5" xfId="34" applyNumberFormat="1" applyFont="1" applyFill="1" applyBorder="1" applyAlignment="1">
      <alignment horizontal="right"/>
    </xf>
    <xf numFmtId="165" fontId="30" fillId="6" borderId="9" xfId="34" applyNumberFormat="1" applyFont="1" applyFill="1" applyBorder="1" applyAlignment="1">
      <alignment horizontal="right"/>
    </xf>
    <xf numFmtId="165" fontId="30" fillId="6" borderId="10" xfId="34" applyNumberFormat="1" applyFont="1" applyFill="1" applyBorder="1" applyAlignment="1">
      <alignment horizontal="right"/>
    </xf>
    <xf numFmtId="165" fontId="34" fillId="7" borderId="9" xfId="34" applyNumberFormat="1" applyFont="1" applyFill="1" applyBorder="1" applyAlignment="1">
      <alignment horizontal="right"/>
    </xf>
    <xf numFmtId="169" fontId="34" fillId="7" borderId="7" xfId="34" applyNumberFormat="1" applyFont="1" applyFill="1" applyBorder="1" applyAlignment="1">
      <alignment horizontal="right"/>
    </xf>
    <xf numFmtId="169" fontId="34" fillId="7" borderId="0" xfId="34" applyNumberFormat="1" applyFont="1" applyFill="1" applyBorder="1" applyAlignment="1">
      <alignment horizontal="right"/>
    </xf>
    <xf numFmtId="169" fontId="34" fillId="7" borderId="1" xfId="34" applyNumberFormat="1" applyFont="1" applyFill="1" applyBorder="1" applyAlignment="1">
      <alignment horizontal="right"/>
    </xf>
    <xf numFmtId="165" fontId="30" fillId="6" borderId="0" xfId="34" applyNumberFormat="1" applyFont="1" applyFill="1" applyBorder="1" applyAlignment="1">
      <alignment horizontal="right"/>
    </xf>
    <xf numFmtId="165" fontId="30" fillId="6" borderId="7" xfId="34" applyNumberFormat="1" applyFont="1" applyFill="1" applyBorder="1" applyAlignment="1">
      <alignment horizontal="right"/>
    </xf>
    <xf numFmtId="166" fontId="30" fillId="6" borderId="0" xfId="69" applyNumberFormat="1" applyFont="1" applyFill="1" applyBorder="1" applyAlignment="1">
      <alignment horizontal="right"/>
    </xf>
    <xf numFmtId="166" fontId="30" fillId="6" borderId="7" xfId="69" applyNumberFormat="1" applyFont="1" applyFill="1" applyBorder="1" applyAlignment="1">
      <alignment horizontal="right"/>
    </xf>
    <xf numFmtId="169" fontId="34" fillId="7" borderId="1" xfId="26" applyNumberFormat="1" applyFont="1" applyFill="1" applyBorder="1" applyAlignment="1">
      <alignment horizontal="right"/>
    </xf>
    <xf numFmtId="165" fontId="34" fillId="7" borderId="7" xfId="34" applyNumberFormat="1" applyFont="1" applyFill="1" applyBorder="1" applyAlignment="1">
      <alignment horizontal="right"/>
    </xf>
    <xf numFmtId="165" fontId="34" fillId="7" borderId="0" xfId="34" applyNumberFormat="1" applyFont="1" applyFill="1" applyBorder="1" applyAlignment="1">
      <alignment horizontal="right"/>
    </xf>
    <xf numFmtId="169" fontId="34" fillId="7" borderId="0" xfId="26" applyNumberFormat="1" applyFont="1" applyFill="1" applyBorder="1" applyAlignment="1">
      <alignment horizontal="right"/>
    </xf>
    <xf numFmtId="169" fontId="34" fillId="7" borderId="5" xfId="26" applyNumberFormat="1" applyFont="1" applyFill="1" applyBorder="1" applyAlignment="1">
      <alignment horizontal="right"/>
    </xf>
    <xf numFmtId="169" fontId="34" fillId="7" borderId="7" xfId="26" applyNumberFormat="1" applyFont="1" applyFill="1" applyBorder="1" applyAlignment="1">
      <alignment horizontal="right"/>
    </xf>
    <xf numFmtId="166" fontId="34" fillId="7" borderId="0" xfId="69" applyNumberFormat="1" applyFont="1" applyFill="1" applyBorder="1" applyAlignment="1">
      <alignment horizontal="right"/>
    </xf>
    <xf numFmtId="165" fontId="34" fillId="7" borderId="0" xfId="26" applyNumberFormat="1" applyFont="1" applyFill="1" applyBorder="1" applyAlignment="1">
      <alignment horizontal="right"/>
    </xf>
    <xf numFmtId="165" fontId="34" fillId="7" borderId="0" xfId="0" applyNumberFormat="1" applyFont="1" applyFill="1" applyBorder="1"/>
    <xf numFmtId="164" fontId="30" fillId="0" borderId="0" xfId="0" applyNumberFormat="1" applyFont="1" applyFill="1" applyBorder="1" applyAlignment="1">
      <alignment horizontal="right"/>
    </xf>
    <xf numFmtId="164" fontId="30" fillId="6" borderId="0" xfId="0" applyNumberFormat="1" applyFont="1" applyFill="1" applyBorder="1" applyAlignment="1">
      <alignment horizontal="right"/>
    </xf>
    <xf numFmtId="165" fontId="30" fillId="6" borderId="0" xfId="0" applyNumberFormat="1" applyFont="1" applyFill="1" applyBorder="1" applyAlignment="1">
      <alignment horizontal="right"/>
    </xf>
    <xf numFmtId="166" fontId="12" fillId="11" borderId="0" xfId="0" applyNumberFormat="1" applyFont="1" applyFill="1" applyBorder="1" applyAlignment="1">
      <alignment horizontal="right"/>
    </xf>
    <xf numFmtId="3" fontId="30" fillId="6" borderId="5" xfId="0" applyNumberFormat="1" applyFont="1" applyFill="1" applyBorder="1" applyAlignment="1">
      <alignment wrapText="1"/>
    </xf>
    <xf numFmtId="3" fontId="30" fillId="0" borderId="0" xfId="0" applyNumberFormat="1" applyFont="1" applyFill="1" applyBorder="1" applyAlignment="1">
      <alignment horizontal="right"/>
    </xf>
    <xf numFmtId="166" fontId="30" fillId="6" borderId="7" xfId="0" applyNumberFormat="1" applyFont="1" applyFill="1" applyBorder="1" applyAlignment="1">
      <alignment horizontal="right"/>
    </xf>
    <xf numFmtId="3" fontId="30" fillId="6" borderId="0" xfId="0" applyNumberFormat="1" applyFont="1" applyFill="1" applyBorder="1" applyAlignment="1">
      <alignment horizontal="right"/>
    </xf>
    <xf numFmtId="3" fontId="30" fillId="6" borderId="5" xfId="0" applyNumberFormat="1" applyFont="1" applyFill="1" applyBorder="1"/>
    <xf numFmtId="166" fontId="30" fillId="6" borderId="0" xfId="0" applyNumberFormat="1" applyFont="1" applyFill="1" applyBorder="1" applyAlignment="1">
      <alignment horizontal="right"/>
    </xf>
    <xf numFmtId="166" fontId="30" fillId="6" borderId="5" xfId="0" applyNumberFormat="1" applyFont="1" applyFill="1" applyBorder="1" applyAlignment="1">
      <alignment horizontal="right"/>
    </xf>
    <xf numFmtId="165" fontId="12" fillId="0" borderId="0" xfId="0" applyNumberFormat="1" applyFont="1" applyFill="1" applyBorder="1" applyAlignment="1">
      <alignment horizontal="right"/>
    </xf>
    <xf numFmtId="0" fontId="41" fillId="0" borderId="13" xfId="37" applyFont="1" applyFill="1" applyAlignment="1"/>
    <xf numFmtId="0" fontId="30" fillId="0" borderId="0" xfId="0" applyFont="1" applyFill="1" applyAlignment="1">
      <alignment horizontal="center"/>
    </xf>
    <xf numFmtId="0" fontId="30" fillId="0" borderId="0" xfId="0" applyFont="1" applyFill="1" applyAlignment="1"/>
    <xf numFmtId="0" fontId="48" fillId="6" borderId="0" xfId="0" applyFont="1" applyFill="1" applyAlignment="1">
      <alignment horizontal="left"/>
    </xf>
    <xf numFmtId="0" fontId="49" fillId="6" borderId="0" xfId="0" applyFont="1" applyFill="1" applyAlignment="1">
      <alignment horizontal="left"/>
    </xf>
    <xf numFmtId="0" fontId="32" fillId="6" borderId="0" xfId="0" applyFont="1" applyFill="1" applyAlignment="1">
      <alignment horizontal="left"/>
    </xf>
    <xf numFmtId="0" fontId="43" fillId="6" borderId="0" xfId="0" applyFont="1" applyFill="1" applyAlignment="1">
      <alignment wrapText="1"/>
    </xf>
    <xf numFmtId="166" fontId="30" fillId="7" borderId="0" xfId="0" applyNumberFormat="1" applyFont="1" applyFill="1" applyBorder="1" applyAlignment="1">
      <alignment horizontal="right"/>
    </xf>
    <xf numFmtId="167" fontId="26" fillId="5" borderId="0" xfId="1" applyNumberFormat="1" applyFont="1" applyBorder="1" applyAlignment="1">
      <alignment horizontal="right"/>
    </xf>
    <xf numFmtId="166" fontId="26" fillId="5" borderId="0" xfId="1" applyNumberFormat="1" applyFont="1" applyBorder="1" applyAlignment="1">
      <alignment horizontal="right"/>
    </xf>
    <xf numFmtId="166" fontId="30" fillId="7" borderId="7" xfId="0" applyNumberFormat="1" applyFont="1" applyFill="1" applyBorder="1"/>
    <xf numFmtId="166" fontId="30" fillId="7" borderId="0" xfId="0" applyNumberFormat="1" applyFont="1" applyFill="1" applyBorder="1"/>
    <xf numFmtId="3" fontId="26" fillId="5" borderId="0" xfId="1" applyNumberFormat="1" applyFont="1" applyBorder="1"/>
    <xf numFmtId="166" fontId="30" fillId="7" borderId="7" xfId="0" applyNumberFormat="1" applyFont="1" applyFill="1" applyBorder="1" applyAlignment="1">
      <alignment horizontal="right"/>
    </xf>
    <xf numFmtId="166" fontId="26" fillId="5" borderId="7" xfId="1" applyNumberFormat="1" applyFont="1" applyBorder="1" applyAlignment="1">
      <alignment horizontal="right"/>
    </xf>
    <xf numFmtId="166" fontId="34" fillId="7" borderId="9" xfId="69" applyNumberFormat="1" applyFont="1" applyFill="1" applyBorder="1" applyAlignment="1">
      <alignment horizontal="right"/>
    </xf>
    <xf numFmtId="0" fontId="37" fillId="6" borderId="0" xfId="38" applyFont="1" applyFill="1" applyAlignment="1">
      <alignment horizontal="left" vertical="center"/>
    </xf>
    <xf numFmtId="0" fontId="37" fillId="6" borderId="0" xfId="38" applyFont="1" applyFill="1" applyAlignment="1">
      <alignment vertical="top" wrapText="1"/>
    </xf>
    <xf numFmtId="0" fontId="37" fillId="6" borderId="0" xfId="38" applyFont="1" applyFill="1" applyAlignment="1">
      <alignment horizontal="left" vertical="top"/>
    </xf>
    <xf numFmtId="0" fontId="50" fillId="6" borderId="0" xfId="38" applyFont="1" applyFill="1" applyBorder="1" applyAlignment="1">
      <alignment vertical="top" wrapText="1"/>
    </xf>
    <xf numFmtId="0" fontId="50" fillId="6" borderId="0" xfId="38" applyFont="1" applyFill="1" applyAlignment="1">
      <alignment vertical="top" wrapText="1"/>
    </xf>
    <xf numFmtId="0" fontId="34" fillId="9" borderId="14" xfId="0" applyFont="1" applyFill="1" applyBorder="1" applyAlignment="1">
      <alignment horizontal="right" wrapText="1"/>
    </xf>
    <xf numFmtId="171" fontId="34" fillId="7" borderId="0" xfId="69" applyNumberFormat="1" applyFont="1" applyFill="1" applyBorder="1" applyAlignment="1">
      <alignment horizontal="right"/>
    </xf>
    <xf numFmtId="49" fontId="34" fillId="9" borderId="0" xfId="0" applyNumberFormat="1" applyFont="1" applyFill="1" applyBorder="1" applyAlignment="1">
      <alignment horizontal="right" wrapText="1"/>
    </xf>
    <xf numFmtId="0" fontId="0" fillId="0" borderId="0" xfId="0" applyBorder="1"/>
    <xf numFmtId="0" fontId="34" fillId="7" borderId="0" xfId="0" applyNumberFormat="1" applyFont="1" applyFill="1" applyBorder="1" applyAlignment="1">
      <alignment horizontal="right"/>
    </xf>
    <xf numFmtId="49" fontId="34" fillId="9" borderId="4" xfId="0" applyNumberFormat="1" applyFont="1" applyFill="1" applyBorder="1" applyAlignment="1">
      <alignment horizontal="right" wrapText="1"/>
    </xf>
    <xf numFmtId="166" fontId="14" fillId="5" borderId="7" xfId="1" applyNumberFormat="1" applyBorder="1" applyAlignment="1">
      <alignment horizontal="right"/>
    </xf>
    <xf numFmtId="0" fontId="52" fillId="7" borderId="7" xfId="0" applyFont="1" applyFill="1" applyBorder="1" applyAlignment="1">
      <alignment horizontal="right"/>
    </xf>
    <xf numFmtId="3" fontId="51" fillId="6" borderId="6" xfId="0" applyNumberFormat="1" applyFont="1" applyFill="1" applyBorder="1" applyAlignment="1">
      <alignment horizontal="right"/>
    </xf>
    <xf numFmtId="3" fontId="51" fillId="6" borderId="5" xfId="0" applyNumberFormat="1" applyFont="1" applyFill="1" applyBorder="1" applyAlignment="1">
      <alignment horizontal="right"/>
    </xf>
    <xf numFmtId="166" fontId="51" fillId="6" borderId="0" xfId="69" applyNumberFormat="1" applyFont="1" applyFill="1" applyBorder="1" applyAlignment="1">
      <alignment horizontal="right"/>
    </xf>
    <xf numFmtId="3" fontId="51" fillId="6" borderId="0" xfId="0" applyNumberFormat="1" applyFont="1" applyFill="1" applyAlignment="1">
      <alignment horizontal="right"/>
    </xf>
    <xf numFmtId="166" fontId="51" fillId="6" borderId="0" xfId="69" applyNumberFormat="1" applyFont="1" applyFill="1" applyAlignment="1">
      <alignment horizontal="right"/>
    </xf>
    <xf numFmtId="166" fontId="52" fillId="6" borderId="6" xfId="69" applyNumberFormat="1" applyFont="1" applyFill="1" applyBorder="1" applyAlignment="1">
      <alignment horizontal="right"/>
    </xf>
    <xf numFmtId="171" fontId="51" fillId="6" borderId="0" xfId="0" applyNumberFormat="1" applyFont="1" applyFill="1" applyBorder="1" applyAlignment="1"/>
    <xf numFmtId="164" fontId="34" fillId="7" borderId="1" xfId="4" applyNumberFormat="1" applyFont="1" applyFill="1" applyBorder="1" applyAlignment="1">
      <alignment horizontal="right"/>
    </xf>
    <xf numFmtId="166" fontId="26" fillId="5" borderId="0" xfId="1" applyNumberFormat="1" applyFont="1" applyBorder="1"/>
    <xf numFmtId="164" fontId="51" fillId="6" borderId="0" xfId="0" applyNumberFormat="1" applyFont="1" applyFill="1" applyBorder="1" applyAlignment="1">
      <alignment horizontal="right"/>
    </xf>
    <xf numFmtId="0" fontId="34" fillId="10" borderId="7" xfId="0" applyFont="1" applyFill="1" applyBorder="1" applyAlignment="1">
      <alignment horizontal="right" wrapText="1"/>
    </xf>
    <xf numFmtId="166" fontId="13" fillId="12" borderId="0" xfId="0" applyNumberFormat="1" applyFont="1" applyFill="1" applyBorder="1" applyAlignment="1">
      <alignment horizontal="right"/>
    </xf>
    <xf numFmtId="3" fontId="30" fillId="6" borderId="0" xfId="0" applyNumberFormat="1" applyFont="1" applyFill="1" applyBorder="1" applyAlignment="1">
      <alignment wrapText="1"/>
    </xf>
    <xf numFmtId="0" fontId="34" fillId="9" borderId="0" xfId="0" applyFont="1" applyFill="1" applyBorder="1" applyAlignment="1">
      <alignment horizontal="right" vertical="center" wrapText="1"/>
    </xf>
    <xf numFmtId="0" fontId="34" fillId="9" borderId="7" xfId="0" applyFont="1" applyFill="1" applyBorder="1" applyAlignment="1">
      <alignment horizontal="right" vertical="center" wrapText="1"/>
    </xf>
    <xf numFmtId="0" fontId="34" fillId="9" borderId="0" xfId="0" applyFont="1" applyFill="1" applyAlignment="1">
      <alignment horizontal="right"/>
    </xf>
    <xf numFmtId="166" fontId="14" fillId="5" borderId="0" xfId="1" applyNumberFormat="1" applyBorder="1" applyAlignment="1">
      <alignment horizontal="right"/>
    </xf>
    <xf numFmtId="166" fontId="14" fillId="5" borderId="0" xfId="1" applyNumberFormat="1" applyFont="1" applyBorder="1" applyAlignment="1">
      <alignment horizontal="right"/>
    </xf>
    <xf numFmtId="166" fontId="34" fillId="7" borderId="4" xfId="69" applyNumberFormat="1" applyFont="1" applyFill="1" applyBorder="1" applyAlignment="1">
      <alignment horizontal="right"/>
    </xf>
    <xf numFmtId="3" fontId="34" fillId="7" borderId="1" xfId="0" applyNumberFormat="1" applyFont="1" applyFill="1" applyBorder="1" applyAlignment="1">
      <alignment horizontal="right"/>
    </xf>
    <xf numFmtId="166" fontId="34" fillId="7" borderId="6" xfId="69" applyNumberFormat="1" applyFont="1" applyFill="1" applyBorder="1" applyAlignment="1">
      <alignment horizontal="right"/>
    </xf>
    <xf numFmtId="166" fontId="34" fillId="7" borderId="5" xfId="69" applyNumberFormat="1" applyFont="1" applyFill="1" applyBorder="1" applyAlignment="1">
      <alignment horizontal="right"/>
    </xf>
    <xf numFmtId="166" fontId="30" fillId="7" borderId="0" xfId="69" applyNumberFormat="1" applyFont="1" applyFill="1" applyBorder="1" applyAlignment="1">
      <alignment horizontal="right"/>
    </xf>
    <xf numFmtId="0" fontId="34" fillId="9" borderId="6" xfId="0" applyFont="1" applyFill="1" applyBorder="1" applyAlignment="1">
      <alignment horizontal="center" wrapText="1"/>
    </xf>
    <xf numFmtId="0" fontId="34" fillId="7" borderId="6" xfId="0" applyNumberFormat="1" applyFont="1" applyFill="1" applyBorder="1" applyAlignment="1">
      <alignment horizontal="right"/>
    </xf>
    <xf numFmtId="164" fontId="51" fillId="6" borderId="0" xfId="0" applyNumberFormat="1" applyFont="1" applyFill="1"/>
    <xf numFmtId="165" fontId="30" fillId="6" borderId="0" xfId="29" applyNumberFormat="1" applyFont="1" applyFill="1" applyAlignment="1">
      <alignment horizontal="right"/>
    </xf>
    <xf numFmtId="0" fontId="30" fillId="6" borderId="7" xfId="0" applyFont="1" applyFill="1" applyBorder="1"/>
    <xf numFmtId="166" fontId="34" fillId="7" borderId="0" xfId="0" applyNumberFormat="1" applyFont="1" applyFill="1" applyBorder="1"/>
    <xf numFmtId="166" fontId="34" fillId="7" borderId="7" xfId="0" applyNumberFormat="1" applyFont="1" applyFill="1" applyBorder="1"/>
    <xf numFmtId="166" fontId="34" fillId="7" borderId="0" xfId="0" applyNumberFormat="1" applyFont="1" applyFill="1" applyAlignment="1">
      <alignment horizontal="right"/>
    </xf>
    <xf numFmtId="10" fontId="30" fillId="6" borderId="0" xfId="0" applyNumberFormat="1" applyFont="1" applyFill="1"/>
    <xf numFmtId="171" fontId="34" fillId="7" borderId="5" xfId="69" applyNumberFormat="1" applyFont="1" applyFill="1" applyBorder="1" applyAlignment="1">
      <alignment horizontal="right"/>
    </xf>
    <xf numFmtId="0" fontId="37" fillId="6" borderId="0" xfId="38" applyFont="1" applyFill="1" applyBorder="1"/>
    <xf numFmtId="164" fontId="34" fillId="6" borderId="0" xfId="0" applyNumberFormat="1" applyFont="1" applyFill="1" applyBorder="1" applyAlignment="1">
      <alignment horizontal="right"/>
    </xf>
    <xf numFmtId="0" fontId="0" fillId="6" borderId="0" xfId="0" applyFill="1" applyBorder="1"/>
    <xf numFmtId="0" fontId="34" fillId="6" borderId="0" xfId="0" applyFont="1" applyFill="1" applyBorder="1" applyAlignment="1">
      <alignment horizontal="right"/>
    </xf>
    <xf numFmtId="3" fontId="34" fillId="6" borderId="0" xfId="0" applyNumberFormat="1" applyFont="1" applyFill="1" applyBorder="1" applyAlignment="1">
      <alignment horizontal="right"/>
    </xf>
    <xf numFmtId="171" fontId="0" fillId="6" borderId="0" xfId="0" applyNumberFormat="1" applyFill="1" applyBorder="1"/>
    <xf numFmtId="0" fontId="0" fillId="6" borderId="5" xfId="0" applyFill="1" applyBorder="1"/>
    <xf numFmtId="3" fontId="34" fillId="6" borderId="0" xfId="0" applyNumberFormat="1" applyFont="1" applyFill="1" applyBorder="1" applyAlignment="1">
      <alignment horizontal="right" vertical="center"/>
    </xf>
    <xf numFmtId="0" fontId="38" fillId="6" borderId="0" xfId="0" applyFont="1" applyFill="1"/>
    <xf numFmtId="166" fontId="30" fillId="6" borderId="9" xfId="69" applyNumberFormat="1" applyFont="1" applyFill="1" applyBorder="1"/>
    <xf numFmtId="166" fontId="30" fillId="6" borderId="0" xfId="69" applyNumberFormat="1" applyFont="1" applyFill="1" applyBorder="1"/>
    <xf numFmtId="0" fontId="34" fillId="6" borderId="0" xfId="0" applyFont="1" applyFill="1" applyBorder="1" applyAlignment="1">
      <alignment horizontal="right" wrapText="1"/>
    </xf>
    <xf numFmtId="168" fontId="30" fillId="6" borderId="0" xfId="4" applyNumberFormat="1" applyFont="1" applyFill="1" applyBorder="1"/>
    <xf numFmtId="169" fontId="30" fillId="6" borderId="0" xfId="4" applyNumberFormat="1" applyFont="1" applyFill="1"/>
    <xf numFmtId="164" fontId="30" fillId="6" borderId="0" xfId="4" applyNumberFormat="1" applyFont="1" applyFill="1" applyBorder="1" applyAlignment="1">
      <alignment horizontal="right"/>
    </xf>
    <xf numFmtId="169" fontId="30" fillId="6" borderId="0" xfId="4" applyNumberFormat="1" applyFont="1" applyFill="1" applyBorder="1" applyAlignment="1">
      <alignment horizontal="right"/>
    </xf>
    <xf numFmtId="168" fontId="30" fillId="6" borderId="9" xfId="4" applyNumberFormat="1" applyFont="1" applyFill="1" applyBorder="1"/>
    <xf numFmtId="169" fontId="30" fillId="6" borderId="9" xfId="4" applyNumberFormat="1" applyFont="1" applyFill="1" applyBorder="1"/>
    <xf numFmtId="168" fontId="30" fillId="6" borderId="0" xfId="4" applyNumberFormat="1" applyFont="1" applyFill="1" applyBorder="1" applyAlignment="1">
      <alignment horizontal="right"/>
    </xf>
    <xf numFmtId="169" fontId="30" fillId="6" borderId="0" xfId="4" applyNumberFormat="1" applyFont="1" applyFill="1" applyBorder="1"/>
    <xf numFmtId="164" fontId="30" fillId="6" borderId="0" xfId="0" applyNumberFormat="1" applyFont="1" applyFill="1" applyBorder="1"/>
    <xf numFmtId="164" fontId="30" fillId="6" borderId="9" xfId="0" applyNumberFormat="1" applyFont="1" applyFill="1" applyBorder="1"/>
    <xf numFmtId="164" fontId="30" fillId="6" borderId="9" xfId="4" applyNumberFormat="1" applyFont="1" applyFill="1" applyBorder="1"/>
    <xf numFmtId="164" fontId="30" fillId="6" borderId="0" xfId="4" applyNumberFormat="1" applyFont="1" applyFill="1" applyBorder="1"/>
    <xf numFmtId="44" fontId="30" fillId="6" borderId="0" xfId="29" applyFont="1" applyFill="1"/>
    <xf numFmtId="164" fontId="34" fillId="6" borderId="0" xfId="4" applyNumberFormat="1" applyFont="1" applyFill="1" applyBorder="1" applyAlignment="1">
      <alignment horizontal="right"/>
    </xf>
    <xf numFmtId="166" fontId="34" fillId="6" borderId="0" xfId="4" applyNumberFormat="1" applyFont="1" applyFill="1" applyBorder="1" applyAlignment="1">
      <alignment horizontal="right"/>
    </xf>
    <xf numFmtId="166" fontId="14" fillId="6" borderId="0" xfId="69" applyNumberFormat="1" applyFont="1" applyFill="1"/>
    <xf numFmtId="169" fontId="34" fillId="6" borderId="0" xfId="4" applyNumberFormat="1" applyFont="1" applyFill="1" applyBorder="1" applyAlignment="1">
      <alignment horizontal="right"/>
    </xf>
    <xf numFmtId="166" fontId="34" fillId="6" borderId="0" xfId="69" applyNumberFormat="1" applyFont="1" applyFill="1" applyBorder="1"/>
    <xf numFmtId="166" fontId="30" fillId="6" borderId="0" xfId="4" applyNumberFormat="1" applyFont="1" applyFill="1" applyBorder="1"/>
    <xf numFmtId="166" fontId="30" fillId="6" borderId="0" xfId="4" applyNumberFormat="1" applyFont="1" applyFill="1" applyBorder="1" applyAlignment="1">
      <alignment horizontal="right"/>
    </xf>
    <xf numFmtId="0" fontId="34" fillId="9" borderId="2" xfId="0" applyFont="1" applyFill="1" applyBorder="1" applyAlignment="1"/>
    <xf numFmtId="164" fontId="0" fillId="6" borderId="0" xfId="0" applyNumberFormat="1" applyFill="1"/>
    <xf numFmtId="172" fontId="0" fillId="6" borderId="0" xfId="0" applyNumberFormat="1" applyFill="1"/>
    <xf numFmtId="166" fontId="30" fillId="6" borderId="7" xfId="69" applyNumberFormat="1" applyFont="1" applyFill="1" applyBorder="1"/>
    <xf numFmtId="164" fontId="0" fillId="6" borderId="0" xfId="0" applyNumberFormat="1" applyFont="1" applyFill="1" applyBorder="1" applyAlignment="1">
      <alignment horizontal="left"/>
    </xf>
    <xf numFmtId="165" fontId="0" fillId="6" borderId="0" xfId="0" applyNumberFormat="1" applyFont="1" applyFill="1" applyBorder="1" applyAlignment="1">
      <alignment horizontal="right"/>
    </xf>
    <xf numFmtId="2" fontId="0" fillId="6" borderId="0" xfId="0" applyNumberFormat="1" applyFill="1"/>
    <xf numFmtId="0" fontId="34" fillId="6" borderId="0" xfId="0" applyFont="1" applyFill="1" applyAlignment="1">
      <alignment vertical="center"/>
    </xf>
    <xf numFmtId="0" fontId="46" fillId="6" borderId="0" xfId="0" applyFont="1" applyFill="1" applyAlignment="1">
      <alignment vertical="top"/>
    </xf>
    <xf numFmtId="0" fontId="30" fillId="6" borderId="0" xfId="0" applyFont="1" applyFill="1" applyBorder="1" applyAlignment="1">
      <alignment vertical="center"/>
    </xf>
    <xf numFmtId="0" fontId="38" fillId="6" borderId="0" xfId="0" applyFont="1" applyFill="1" applyBorder="1" applyAlignment="1">
      <alignment horizontal="left"/>
    </xf>
    <xf numFmtId="3" fontId="38" fillId="6" borderId="0" xfId="0" applyNumberFormat="1" applyFont="1" applyFill="1" applyBorder="1" applyAlignment="1">
      <alignment horizontal="right"/>
    </xf>
    <xf numFmtId="166" fontId="38" fillId="6" borderId="0" xfId="0" applyNumberFormat="1" applyFont="1" applyFill="1" applyBorder="1" applyAlignment="1">
      <alignment horizontal="right"/>
    </xf>
    <xf numFmtId="0" fontId="38" fillId="6" borderId="0" xfId="0" applyFont="1" applyFill="1" applyBorder="1"/>
    <xf numFmtId="0" fontId="30" fillId="6" borderId="0" xfId="0" applyFont="1" applyFill="1" applyBorder="1" applyAlignment="1"/>
    <xf numFmtId="0" fontId="26" fillId="6" borderId="0" xfId="0" applyFont="1" applyFill="1" applyBorder="1"/>
    <xf numFmtId="3" fontId="0" fillId="6" borderId="0" xfId="0" applyNumberFormat="1" applyFont="1" applyFill="1" applyBorder="1" applyAlignment="1">
      <alignment horizontal="right"/>
    </xf>
    <xf numFmtId="166" fontId="0" fillId="6" borderId="0" xfId="0" applyNumberFormat="1" applyFont="1" applyFill="1" applyBorder="1" applyAlignment="1">
      <alignment horizontal="right"/>
    </xf>
    <xf numFmtId="0" fontId="26" fillId="6" borderId="0" xfId="0" applyFont="1" applyFill="1" applyBorder="1" applyAlignment="1">
      <alignment horizontal="left"/>
    </xf>
    <xf numFmtId="3" fontId="26" fillId="6" borderId="0" xfId="0" applyNumberFormat="1" applyFont="1" applyFill="1" applyBorder="1" applyAlignment="1">
      <alignment horizontal="right"/>
    </xf>
    <xf numFmtId="166" fontId="26" fillId="6" borderId="0" xfId="0" applyNumberFormat="1" applyFont="1" applyFill="1" applyBorder="1" applyAlignment="1">
      <alignment horizontal="right"/>
    </xf>
    <xf numFmtId="166" fontId="34" fillId="6" borderId="0" xfId="0" applyNumberFormat="1" applyFont="1" applyFill="1" applyBorder="1" applyAlignment="1">
      <alignment horizontal="right"/>
    </xf>
    <xf numFmtId="167" fontId="14" fillId="6" borderId="0" xfId="4" applyNumberFormat="1" applyFont="1" applyFill="1" applyBorder="1" applyAlignment="1">
      <alignment horizontal="right"/>
    </xf>
    <xf numFmtId="166" fontId="14" fillId="6" borderId="0" xfId="4" applyNumberFormat="1" applyFont="1" applyFill="1" applyBorder="1" applyAlignment="1">
      <alignment horizontal="right"/>
    </xf>
    <xf numFmtId="166" fontId="0" fillId="6" borderId="0" xfId="0" applyNumberFormat="1" applyFill="1"/>
    <xf numFmtId="165" fontId="0" fillId="6" borderId="0" xfId="0" applyNumberFormat="1" applyFill="1"/>
    <xf numFmtId="0" fontId="10" fillId="10" borderId="1" xfId="0" applyFont="1" applyFill="1" applyBorder="1" applyAlignment="1">
      <alignment horizontal="right" wrapText="1"/>
    </xf>
    <xf numFmtId="0" fontId="44" fillId="6" borderId="0" xfId="0" applyFont="1" applyFill="1" applyBorder="1" applyAlignment="1">
      <alignment horizontal="left"/>
    </xf>
    <xf numFmtId="0" fontId="34" fillId="10" borderId="0" xfId="0" applyFont="1" applyFill="1" applyAlignment="1">
      <alignment horizontal="right" wrapText="1"/>
    </xf>
    <xf numFmtId="166" fontId="26" fillId="7" borderId="9" xfId="0" applyNumberFormat="1" applyFont="1" applyFill="1" applyBorder="1"/>
    <xf numFmtId="166" fontId="26" fillId="7" borderId="0" xfId="0" applyNumberFormat="1" applyFont="1" applyFill="1"/>
    <xf numFmtId="166" fontId="26" fillId="7" borderId="0" xfId="0" applyNumberFormat="1" applyFont="1" applyFill="1" applyBorder="1"/>
    <xf numFmtId="166" fontId="25" fillId="7" borderId="0" xfId="0" applyNumberFormat="1" applyFont="1" applyFill="1"/>
    <xf numFmtId="166" fontId="25" fillId="7" borderId="1" xfId="0" applyNumberFormat="1" applyFont="1" applyFill="1" applyBorder="1"/>
    <xf numFmtId="164" fontId="34" fillId="6" borderId="0" xfId="29" applyNumberFormat="1" applyFont="1" applyFill="1" applyBorder="1" applyAlignment="1">
      <alignment horizontal="right"/>
    </xf>
    <xf numFmtId="169" fontId="34" fillId="6" borderId="0" xfId="4" applyNumberFormat="1" applyFont="1" applyFill="1" applyBorder="1"/>
    <xf numFmtId="164" fontId="34" fillId="6" borderId="0" xfId="4" applyNumberFormat="1" applyFont="1" applyFill="1" applyBorder="1"/>
    <xf numFmtId="0" fontId="37" fillId="6" borderId="0" xfId="38" quotePrefix="1" applyFont="1" applyFill="1" applyAlignment="1">
      <alignment horizontal="center"/>
    </xf>
    <xf numFmtId="0" fontId="0" fillId="6" borderId="0" xfId="0" applyFont="1" applyFill="1" applyAlignment="1"/>
    <xf numFmtId="0" fontId="41" fillId="6" borderId="13" xfId="37" applyFont="1" applyFill="1" applyAlignment="1">
      <alignment horizontal="left"/>
    </xf>
    <xf numFmtId="3" fontId="34" fillId="6" borderId="0" xfId="0" applyNumberFormat="1" applyFont="1" applyFill="1" applyBorder="1" applyAlignment="1">
      <alignment horizontal="left"/>
    </xf>
    <xf numFmtId="164" fontId="30" fillId="6" borderId="6" xfId="0" applyNumberFormat="1" applyFont="1" applyFill="1" applyBorder="1" applyAlignment="1">
      <alignment horizontal="right"/>
    </xf>
    <xf numFmtId="171" fontId="34" fillId="6" borderId="0" xfId="0" applyNumberFormat="1" applyFont="1" applyFill="1" applyBorder="1" applyAlignment="1"/>
    <xf numFmtId="166" fontId="41" fillId="6" borderId="0" xfId="37" applyNumberFormat="1" applyFont="1" applyFill="1" applyBorder="1" applyAlignment="1">
      <alignment horizontal="right"/>
    </xf>
    <xf numFmtId="171" fontId="30" fillId="6" borderId="6" xfId="0" applyNumberFormat="1" applyFont="1" applyFill="1" applyBorder="1"/>
    <xf numFmtId="164" fontId="30" fillId="6" borderId="6" xfId="0" applyNumberFormat="1" applyFont="1" applyFill="1" applyBorder="1"/>
    <xf numFmtId="3" fontId="30" fillId="6" borderId="7" xfId="0" applyNumberFormat="1" applyFont="1" applyFill="1" applyBorder="1"/>
    <xf numFmtId="3" fontId="30" fillId="6" borderId="6" xfId="0" applyNumberFormat="1" applyFont="1" applyFill="1" applyBorder="1"/>
    <xf numFmtId="0" fontId="46" fillId="6" borderId="0" xfId="0" applyFont="1" applyFill="1" applyAlignment="1">
      <alignment vertical="center"/>
    </xf>
    <xf numFmtId="0" fontId="47" fillId="6" borderId="0" xfId="0" applyFont="1" applyFill="1" applyAlignment="1">
      <alignment vertical="center"/>
    </xf>
    <xf numFmtId="4" fontId="55" fillId="6" borderId="0" xfId="0" applyNumberFormat="1" applyFont="1" applyFill="1"/>
    <xf numFmtId="10" fontId="0" fillId="6" borderId="0" xfId="0" applyNumberFormat="1" applyFill="1"/>
    <xf numFmtId="3" fontId="0" fillId="6" borderId="0" xfId="0" applyNumberFormat="1" applyFill="1" applyBorder="1"/>
    <xf numFmtId="164" fontId="26" fillId="6" borderId="0" xfId="0" applyNumberFormat="1" applyFont="1" applyFill="1" applyBorder="1" applyAlignment="1">
      <alignment horizontal="right"/>
    </xf>
    <xf numFmtId="164" fontId="26" fillId="6" borderId="0" xfId="29" applyNumberFormat="1" applyFont="1" applyFill="1" applyBorder="1" applyAlignment="1">
      <alignment horizontal="right"/>
    </xf>
    <xf numFmtId="164" fontId="30" fillId="6" borderId="5" xfId="4" applyNumberFormat="1" applyFont="1" applyFill="1" applyBorder="1" applyAlignment="1">
      <alignment horizontal="right"/>
    </xf>
    <xf numFmtId="164" fontId="30" fillId="6" borderId="5" xfId="4" applyNumberFormat="1" applyFont="1" applyFill="1" applyBorder="1"/>
    <xf numFmtId="167" fontId="26" fillId="6" borderId="0" xfId="4" applyNumberFormat="1" applyFont="1" applyFill="1" applyBorder="1" applyAlignment="1">
      <alignment horizontal="left"/>
    </xf>
    <xf numFmtId="165" fontId="26" fillId="6" borderId="0" xfId="4" applyNumberFormat="1" applyFont="1" applyFill="1" applyBorder="1" applyAlignment="1">
      <alignment horizontal="right"/>
    </xf>
    <xf numFmtId="164" fontId="0" fillId="6" borderId="0" xfId="0" applyNumberFormat="1" applyFont="1" applyFill="1"/>
    <xf numFmtId="171" fontId="0" fillId="6" borderId="0" xfId="0" applyNumberFormat="1" applyFill="1"/>
    <xf numFmtId="165" fontId="26" fillId="6" borderId="0" xfId="4" applyNumberFormat="1" applyFont="1" applyFill="1" applyBorder="1" applyAlignment="1"/>
    <xf numFmtId="165" fontId="30" fillId="6" borderId="0" xfId="0" applyNumberFormat="1" applyFont="1" applyFill="1" applyBorder="1" applyAlignment="1"/>
    <xf numFmtId="164" fontId="30" fillId="6" borderId="0" xfId="2" applyNumberFormat="1" applyFont="1" applyFill="1"/>
    <xf numFmtId="164" fontId="30" fillId="6" borderId="0" xfId="3" applyNumberFormat="1" applyFont="1" applyFill="1"/>
    <xf numFmtId="164" fontId="30" fillId="6" borderId="0" xfId="35" applyNumberFormat="1" applyFont="1" applyFill="1" applyBorder="1" applyAlignment="1">
      <alignment horizontal="right"/>
    </xf>
    <xf numFmtId="2" fontId="30" fillId="6" borderId="0" xfId="0" applyNumberFormat="1" applyFont="1" applyFill="1" applyBorder="1"/>
    <xf numFmtId="2" fontId="30" fillId="6" borderId="5" xfId="0" applyNumberFormat="1" applyFont="1" applyFill="1" applyBorder="1"/>
    <xf numFmtId="2" fontId="30" fillId="6" borderId="7" xfId="0" applyNumberFormat="1" applyFont="1" applyFill="1" applyBorder="1"/>
    <xf numFmtId="2" fontId="51" fillId="6" borderId="0" xfId="0" applyNumberFormat="1" applyFont="1" applyFill="1" applyBorder="1"/>
    <xf numFmtId="170" fontId="30" fillId="6" borderId="0" xfId="0" applyNumberFormat="1" applyFont="1" applyFill="1"/>
    <xf numFmtId="164" fontId="30" fillId="6" borderId="0" xfId="71" applyNumberFormat="1" applyFont="1" applyFill="1" applyBorder="1" applyAlignment="1">
      <alignment horizontal="right"/>
    </xf>
    <xf numFmtId="173" fontId="30" fillId="6" borderId="0" xfId="0" applyNumberFormat="1" applyFont="1" applyFill="1"/>
    <xf numFmtId="166" fontId="30" fillId="6" borderId="0" xfId="0" applyNumberFormat="1" applyFont="1" applyFill="1"/>
    <xf numFmtId="0" fontId="43" fillId="6" borderId="0" xfId="0" applyFont="1" applyFill="1" applyBorder="1" applyAlignment="1">
      <alignment wrapText="1"/>
    </xf>
  </cellXfs>
  <cellStyles count="72">
    <cellStyle name="20% - Accent1" xfId="1" builtinId="30"/>
    <cellStyle name="Accent1" xfId="2" builtinId="29"/>
    <cellStyle name="Bad" xfId="3" builtinId="27"/>
    <cellStyle name="Comma" xfId="4" builtinId="3"/>
    <cellStyle name="Comma 2" xfId="5" xr:uid="{00000000-0005-0000-0000-000004000000}"/>
    <cellStyle name="Comma 2 2" xfId="6" xr:uid="{00000000-0005-0000-0000-000005000000}"/>
    <cellStyle name="Comma 2 2 2" xfId="7" xr:uid="{00000000-0005-0000-0000-000006000000}"/>
    <cellStyle name="Comma 2 2 2 2" xfId="8" xr:uid="{00000000-0005-0000-0000-000007000000}"/>
    <cellStyle name="Comma 2 2 3" xfId="9" xr:uid="{00000000-0005-0000-0000-000008000000}"/>
    <cellStyle name="Comma 2 3" xfId="10" xr:uid="{00000000-0005-0000-0000-000009000000}"/>
    <cellStyle name="Comma 2 3 2" xfId="11" xr:uid="{00000000-0005-0000-0000-00000A000000}"/>
    <cellStyle name="Comma 2 4" xfId="12" xr:uid="{00000000-0005-0000-0000-00000B000000}"/>
    <cellStyle name="Comma 3" xfId="13" xr:uid="{00000000-0005-0000-0000-00000C000000}"/>
    <cellStyle name="Comma 3 2" xfId="14" xr:uid="{00000000-0005-0000-0000-00000D000000}"/>
    <cellStyle name="Comma 3 2 2" xfId="15" xr:uid="{00000000-0005-0000-0000-00000E000000}"/>
    <cellStyle name="Comma 3 2 2 2" xfId="16" xr:uid="{00000000-0005-0000-0000-00000F000000}"/>
    <cellStyle name="Comma 3 2 3" xfId="17" xr:uid="{00000000-0005-0000-0000-000010000000}"/>
    <cellStyle name="Comma 3 3" xfId="18" xr:uid="{00000000-0005-0000-0000-000011000000}"/>
    <cellStyle name="Comma 3 3 2" xfId="19" xr:uid="{00000000-0005-0000-0000-000012000000}"/>
    <cellStyle name="Comma 3 3 2 2" xfId="20" xr:uid="{00000000-0005-0000-0000-000013000000}"/>
    <cellStyle name="Comma 3 3 3" xfId="21" xr:uid="{00000000-0005-0000-0000-000014000000}"/>
    <cellStyle name="Comma 3 4" xfId="22" xr:uid="{00000000-0005-0000-0000-000015000000}"/>
    <cellStyle name="Comma 3 4 2" xfId="23" xr:uid="{00000000-0005-0000-0000-000016000000}"/>
    <cellStyle name="Comma 3 5" xfId="24" xr:uid="{00000000-0005-0000-0000-000017000000}"/>
    <cellStyle name="Comma 4" xfId="25" xr:uid="{00000000-0005-0000-0000-000018000000}"/>
    <cellStyle name="Comma 4 2" xfId="26" xr:uid="{00000000-0005-0000-0000-000019000000}"/>
    <cellStyle name="Comma 5" xfId="27" xr:uid="{00000000-0005-0000-0000-00001A000000}"/>
    <cellStyle name="Comma 6" xfId="28" xr:uid="{00000000-0005-0000-0000-00001B000000}"/>
    <cellStyle name="Currency" xfId="29" builtinId="4"/>
    <cellStyle name="Currency 2" xfId="30" xr:uid="{00000000-0005-0000-0000-00001D000000}"/>
    <cellStyle name="Currency 2 2" xfId="31" xr:uid="{00000000-0005-0000-0000-00001E000000}"/>
    <cellStyle name="Currency 2 2 2" xfId="32" xr:uid="{00000000-0005-0000-0000-00001F000000}"/>
    <cellStyle name="Currency 2 3" xfId="33" xr:uid="{00000000-0005-0000-0000-000020000000}"/>
    <cellStyle name="Currency 3" xfId="34" xr:uid="{00000000-0005-0000-0000-000021000000}"/>
    <cellStyle name="Good" xfId="35" builtinId="26"/>
    <cellStyle name="Heading 1" xfId="36" builtinId="16"/>
    <cellStyle name="Heading 2" xfId="37" builtinId="17"/>
    <cellStyle name="Hyperlink" xfId="38" builtinId="8"/>
    <cellStyle name="Hyperlink 2" xfId="39" xr:uid="{00000000-0005-0000-0000-000026000000}"/>
    <cellStyle name="Hyperlink 2 2" xfId="40" xr:uid="{00000000-0005-0000-0000-000027000000}"/>
    <cellStyle name="Hyperlink 2 3" xfId="41" xr:uid="{00000000-0005-0000-0000-000028000000}"/>
    <cellStyle name="Hyperlink 2 4" xfId="70" xr:uid="{57F35223-4845-4004-BC14-8CB7D81F8528}"/>
    <cellStyle name="Hyperlink 3" xfId="42" xr:uid="{00000000-0005-0000-0000-000029000000}"/>
    <cellStyle name="Hyperlink 3 2" xfId="43" xr:uid="{00000000-0005-0000-0000-00002A000000}"/>
    <cellStyle name="Hyperlink 3 3" xfId="44" xr:uid="{00000000-0005-0000-0000-00002B000000}"/>
    <cellStyle name="Hyperlink 4" xfId="45" xr:uid="{00000000-0005-0000-0000-00002C000000}"/>
    <cellStyle name="Hyperlink 5" xfId="46" xr:uid="{00000000-0005-0000-0000-00002D000000}"/>
    <cellStyle name="Neutral" xfId="71" builtinId="28"/>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3" xfId="51" xr:uid="{00000000-0005-0000-0000-000033000000}"/>
    <cellStyle name="Normal 2 3 2" xfId="52" xr:uid="{00000000-0005-0000-0000-000034000000}"/>
    <cellStyle name="Normal 2 4" xfId="53" xr:uid="{00000000-0005-0000-0000-000035000000}"/>
    <cellStyle name="Normal 2 5" xfId="54" xr:uid="{00000000-0005-0000-0000-000036000000}"/>
    <cellStyle name="Normal 2 6" xfId="55" xr:uid="{00000000-0005-0000-0000-000037000000}"/>
    <cellStyle name="Normal 3" xfId="56" xr:uid="{00000000-0005-0000-0000-000038000000}"/>
    <cellStyle name="Normal 3 2" xfId="57" xr:uid="{00000000-0005-0000-0000-000039000000}"/>
    <cellStyle name="Normal 3 2 2" xfId="58" xr:uid="{00000000-0005-0000-0000-00003A000000}"/>
    <cellStyle name="Normal 4" xfId="59" xr:uid="{00000000-0005-0000-0000-00003B000000}"/>
    <cellStyle name="Normal 4 2" xfId="60" xr:uid="{00000000-0005-0000-0000-00003C000000}"/>
    <cellStyle name="Normal 4 3" xfId="61" xr:uid="{00000000-0005-0000-0000-00003D000000}"/>
    <cellStyle name="Normal 4 4" xfId="62" xr:uid="{00000000-0005-0000-0000-00003E000000}"/>
    <cellStyle name="Normal 5" xfId="63" xr:uid="{00000000-0005-0000-0000-00003F000000}"/>
    <cellStyle name="Normal 6" xfId="64" xr:uid="{00000000-0005-0000-0000-000040000000}"/>
    <cellStyle name="Normal 6 2" xfId="65" xr:uid="{00000000-0005-0000-0000-000041000000}"/>
    <cellStyle name="Normal 6 3" xfId="66" xr:uid="{00000000-0005-0000-0000-000042000000}"/>
    <cellStyle name="Normal 7" xfId="67" xr:uid="{00000000-0005-0000-0000-000043000000}"/>
    <cellStyle name="Normal 8" xfId="68" xr:uid="{00000000-0005-0000-0000-000044000000}"/>
    <cellStyle name="Percent" xfId="69" builtinId="5"/>
  </cellStyles>
  <dxfs count="1289">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9"/>
        <color auto="1"/>
        <name val="Calibri"/>
        <family val="2"/>
        <scheme val="minor"/>
      </font>
      <alignment horizontal="general" vertical="top" textRotation="0" indent="0" justifyLastLine="0" shrinkToFit="0" readingOrder="0"/>
    </dxf>
    <dxf>
      <font>
        <strike val="0"/>
        <outline val="0"/>
        <shadow val="0"/>
        <u val="none"/>
        <vertAlign val="baseline"/>
        <sz val="9"/>
        <color auto="1"/>
        <name val="Calibri"/>
        <family val="2"/>
        <scheme val="minor"/>
      </font>
    </dxf>
    <dxf>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color auto="1"/>
        <name val="Calibri"/>
        <scheme val="minor"/>
      </font>
      <numFmt numFmtId="166" formatCode="0.0%"/>
      <fill>
        <patternFill patternType="solid">
          <fgColor indexed="64"/>
          <bgColor theme="4" tint="0.79998168889431442"/>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color auto="1"/>
        <name val="Calibri"/>
        <scheme val="minor"/>
      </font>
      <numFmt numFmtId="166" formatCode="0.0%"/>
      <fill>
        <patternFill patternType="solid">
          <fgColor indexed="64"/>
          <bgColor theme="4" tint="0.79998168889431442"/>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strike val="0"/>
        <outline val="0"/>
        <shadow val="0"/>
        <u val="none"/>
        <vertAlign val="baseline"/>
        <color auto="1"/>
        <name val="Calibri"/>
        <scheme val="minor"/>
      </font>
      <numFmt numFmtId="3" formatCode="#,##0"/>
      <fill>
        <patternFill patternType="solid">
          <fgColor indexed="64"/>
          <bgColor theme="0"/>
        </patternFill>
      </fill>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color auto="1"/>
        <name val="Calibri"/>
        <scheme val="minor"/>
      </font>
      <numFmt numFmtId="3" formatCode="#,##0"/>
      <fill>
        <patternFill patternType="solid">
          <fgColor indexed="64"/>
          <bgColor theme="0"/>
        </patternFill>
      </fill>
      <border diagonalUp="0" diagonalDown="0">
        <left/>
        <right style="thin">
          <color indexed="64"/>
        </right>
        <top/>
        <bottom/>
      </border>
    </dxf>
    <dxf>
      <font>
        <strike val="0"/>
        <outline val="0"/>
        <shadow val="0"/>
        <u val="none"/>
        <vertAlign val="baseline"/>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strike val="0"/>
        <outline val="0"/>
        <shadow val="0"/>
        <u val="none"/>
        <vertAlign val="baseline"/>
        <color auto="1"/>
        <name val="Calibri"/>
        <scheme val="minor"/>
      </font>
      <numFmt numFmtId="3" formatCode="#,##0"/>
      <fill>
        <patternFill patternType="solid">
          <fgColor indexed="64"/>
          <bgColor theme="0"/>
        </patternFill>
      </fill>
    </dxf>
    <dxf>
      <font>
        <strike val="0"/>
        <outline val="0"/>
        <shadow val="0"/>
        <u val="none"/>
        <vertAlign val="baseline"/>
        <color auto="1"/>
        <name val="Calibri"/>
        <scheme val="minor"/>
      </font>
      <numFmt numFmtId="3" formatCode="#,##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strike val="0"/>
        <outline val="0"/>
        <shadow val="0"/>
        <vertAlign val="baseline"/>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dxf>
    <dxf>
      <font>
        <strike val="0"/>
        <outline val="0"/>
        <shadow val="0"/>
        <vertAlign val="baseline"/>
        <color auto="1"/>
        <name val="Calibri"/>
        <scheme val="minor"/>
      </font>
      <numFmt numFmtId="3" formatCode="#,##0"/>
      <fill>
        <patternFill patternType="solid">
          <fgColor indexed="64"/>
          <bgColor theme="0"/>
        </patternFill>
      </fill>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vertAlign val="baseline"/>
        <color auto="1"/>
        <name val="Calibri"/>
        <scheme val="minor"/>
      </font>
      <numFmt numFmtId="3" formatCode="#,##0"/>
      <fill>
        <patternFill patternType="solid">
          <fgColor indexed="64"/>
          <bgColor theme="0"/>
        </patternFill>
      </fill>
      <border diagonalUp="0" diagonalDown="0">
        <left/>
        <right style="thin">
          <color indexed="64"/>
        </right>
        <top/>
        <bottom/>
      </border>
    </dxf>
    <dxf>
      <font>
        <strike val="0"/>
        <outline val="0"/>
        <shadow val="0"/>
        <vertAlign val="baseline"/>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strike val="0"/>
        <outline val="0"/>
        <shadow val="0"/>
        <vertAlign val="baseline"/>
        <color auto="1"/>
        <name val="Calibri"/>
        <scheme val="minor"/>
      </font>
      <numFmt numFmtId="166" formatCode="0.0%"/>
      <fill>
        <patternFill patternType="solid">
          <fgColor indexed="64"/>
          <bgColor theme="0"/>
        </patternFill>
      </fill>
    </dxf>
    <dxf>
      <font>
        <strike val="0"/>
        <outline val="0"/>
        <shadow val="0"/>
        <vertAlign val="baseline"/>
        <color auto="1"/>
        <name val="Calibri"/>
        <scheme val="minor"/>
      </font>
      <numFmt numFmtId="166"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strike val="0"/>
        <outline val="0"/>
        <shadow val="0"/>
        <vertAlign val="baseline"/>
        <color auto="1"/>
        <name val="Calibri"/>
        <scheme val="minor"/>
      </font>
      <numFmt numFmtId="166"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general" vertical="bottom" textRotation="0" wrapText="1" indent="0" justifyLastLine="0" shrinkToFit="0" readingOrder="0"/>
    </dxf>
    <dxf>
      <font>
        <strike val="0"/>
        <outline val="0"/>
        <shadow val="0"/>
        <vertAlign val="baseline"/>
        <color auto="1"/>
        <name val="Calibri"/>
        <scheme val="minor"/>
      </font>
      <numFmt numFmtId="3" formatCode="#,##0"/>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vertAlign val="baseline"/>
        <color auto="1"/>
        <name val="Calibri"/>
        <scheme val="minor"/>
      </font>
      <numFmt numFmtId="3" formatCode="#,##0"/>
      <fill>
        <patternFill patternType="solid">
          <fgColor indexed="64"/>
          <bgColor theme="0"/>
        </patternFill>
      </fill>
      <border diagonalUp="0" diagonalDown="0">
        <left/>
        <right style="thin">
          <color indexed="64"/>
        </right>
        <top/>
        <bottom/>
      </border>
    </dxf>
    <dxf>
      <font>
        <strike val="0"/>
        <outline val="0"/>
        <shadow val="0"/>
        <vertAlign val="baseline"/>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6" formatCode="0.0%"/>
      <fill>
        <patternFill patternType="solid">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dxf>
    <dxf>
      <border outline="0">
        <left style="thin">
          <color indexed="64"/>
        </lef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center" vertical="bottom" textRotation="0" wrapText="1" indent="0" justifyLastLine="0" shrinkToFit="0" readingOrder="0"/>
    </dxf>
    <dxf>
      <font>
        <strike val="0"/>
        <outline val="0"/>
        <shadow val="0"/>
        <u val="none"/>
        <vertAlign val="baseline"/>
        <color auto="1"/>
        <name val="Calibri"/>
        <scheme val="minor"/>
      </font>
      <fill>
        <patternFill>
          <fgColor indexed="64"/>
          <bgColor theme="0"/>
        </patternFill>
      </fill>
    </dxf>
    <dxf>
      <font>
        <strike val="0"/>
        <outline val="0"/>
        <shadow val="0"/>
        <u val="none"/>
        <vertAlign val="baseline"/>
        <color auto="1"/>
        <name val="Calibri"/>
        <scheme val="minor"/>
      </font>
      <numFmt numFmtId="2" formatCode="0.00"/>
      <fill>
        <patternFill>
          <fgColor indexed="64"/>
          <bgColor theme="0"/>
        </patternFill>
      </fill>
    </dxf>
    <dxf>
      <font>
        <b val="0"/>
        <i val="0"/>
        <strike val="0"/>
        <condense val="0"/>
        <extend val="0"/>
        <outline val="0"/>
        <shadow val="0"/>
        <u val="none"/>
        <vertAlign val="baseline"/>
        <sz val="11"/>
        <color auto="1"/>
        <name val="Calibri"/>
        <family val="2"/>
        <scheme val="minor"/>
      </font>
      <numFmt numFmtId="2" formatCode="0.00"/>
      <fill>
        <patternFill>
          <fgColor indexed="64"/>
          <bgColor theme="0"/>
        </patternFill>
      </fill>
      <border diagonalUp="0" diagonalDown="0" outline="0">
        <left style="thin">
          <color indexed="64"/>
        </left>
        <right/>
        <top/>
        <bottom/>
      </border>
    </dxf>
    <dxf>
      <font>
        <strike val="0"/>
        <outline val="0"/>
        <shadow val="0"/>
        <u val="none"/>
        <vertAlign val="baseline"/>
        <color auto="1"/>
        <name val="Calibri"/>
        <scheme val="minor"/>
      </font>
      <numFmt numFmtId="2" formatCode="0.00"/>
      <fill>
        <patternFill>
          <fgColor indexed="64"/>
          <bgColor theme="0"/>
        </patternFill>
      </fill>
    </dxf>
    <dxf>
      <font>
        <strike val="0"/>
        <outline val="0"/>
        <shadow val="0"/>
        <u val="none"/>
        <vertAlign val="baseline"/>
        <color auto="1"/>
        <name val="Calibri"/>
        <scheme val="minor"/>
      </font>
      <numFmt numFmtId="2" formatCode="0.00"/>
      <fill>
        <patternFill>
          <fgColor indexed="64"/>
          <bgColor theme="0"/>
        </patternFill>
      </fill>
      <border diagonalUp="0" diagonalDown="0" outline="0">
        <left style="thin">
          <color indexed="64"/>
        </left>
        <right/>
        <top/>
        <bottom/>
      </border>
    </dxf>
    <dxf>
      <font>
        <strike val="0"/>
        <outline val="0"/>
        <shadow val="0"/>
        <u val="none"/>
        <vertAlign val="baseline"/>
        <color auto="1"/>
        <name val="Calibri"/>
        <scheme val="minor"/>
      </font>
      <numFmt numFmtId="2" formatCode="0.00"/>
      <fill>
        <patternFill>
          <fgColor indexed="64"/>
          <bgColor theme="0"/>
        </patternFill>
      </fill>
    </dxf>
    <dxf>
      <font>
        <strike val="0"/>
        <outline val="0"/>
        <shadow val="0"/>
        <u val="none"/>
        <vertAlign val="baseline"/>
        <color auto="1"/>
        <name val="Calibri"/>
        <scheme val="minor"/>
      </font>
      <numFmt numFmtId="2" formatCode="0.00"/>
      <fill>
        <patternFill>
          <fgColor indexed="64"/>
          <bgColor theme="0"/>
        </patternFill>
      </fill>
      <border diagonalUp="0" diagonalDown="0" outline="0">
        <left style="thin">
          <color indexed="64"/>
        </left>
        <right/>
        <top/>
        <bottom/>
      </border>
    </dxf>
    <dxf>
      <font>
        <strike val="0"/>
        <outline val="0"/>
        <shadow val="0"/>
        <u val="none"/>
        <vertAlign val="baseline"/>
        <color auto="1"/>
        <name val="Calibri"/>
        <scheme val="minor"/>
      </font>
      <numFmt numFmtId="2" formatCode="0.00"/>
      <fill>
        <patternFill>
          <fgColor indexed="64"/>
          <bgColor theme="0"/>
        </patternFill>
      </fill>
      <border diagonalUp="0" diagonalDown="0" outline="0">
        <left/>
        <right style="thin">
          <color indexed="64"/>
        </right>
        <top/>
        <bottom/>
      </border>
    </dxf>
    <dxf>
      <font>
        <strike val="0"/>
        <outline val="0"/>
        <shadow val="0"/>
        <u val="none"/>
        <vertAlign val="baseline"/>
        <color auto="1"/>
        <name val="Calibri"/>
        <scheme val="minor"/>
      </font>
      <numFmt numFmtId="2" formatCode="0.00"/>
      <fill>
        <patternFill>
          <fgColor indexed="64"/>
          <bgColor theme="0"/>
        </patternFill>
      </fill>
    </dxf>
    <dxf>
      <font>
        <strike val="0"/>
        <outline val="0"/>
        <shadow val="0"/>
        <u val="none"/>
        <vertAlign val="baseline"/>
        <color auto="1"/>
        <name val="Calibri"/>
        <scheme val="minor"/>
      </font>
      <numFmt numFmtId="2" formatCode="0.00"/>
      <fill>
        <patternFill>
          <fgColor indexed="64"/>
          <bgColor theme="0"/>
        </patternFill>
      </fill>
      <border diagonalUp="0" diagonalDown="0" outline="0">
        <left/>
        <right style="thin">
          <color indexed="64"/>
        </right>
        <top/>
        <bottom/>
      </border>
    </dxf>
    <dxf>
      <font>
        <strike val="0"/>
        <outline val="0"/>
        <shadow val="0"/>
        <u val="none"/>
        <vertAlign val="baseline"/>
        <color auto="1"/>
        <name val="Calibri"/>
        <scheme val="minor"/>
      </font>
      <numFmt numFmtId="2" formatCode="0.00"/>
      <fill>
        <patternFill>
          <fgColor indexed="64"/>
          <bgColor theme="0"/>
        </patternFill>
      </fill>
    </dxf>
    <dxf>
      <font>
        <strike val="0"/>
        <outline val="0"/>
        <shadow val="0"/>
        <u val="none"/>
        <vertAlign val="baseline"/>
        <color auto="1"/>
        <name val="Calibri"/>
        <scheme val="minor"/>
      </font>
      <numFmt numFmtId="2" formatCode="0.00"/>
      <fill>
        <patternFill>
          <fgColor indexed="64"/>
          <bgColor theme="0"/>
        </patternFill>
      </fill>
      <border diagonalUp="0" diagonalDown="0" outline="0">
        <left/>
        <right style="thin">
          <color indexed="64"/>
        </right>
        <top/>
        <bottom/>
      </border>
    </dxf>
    <dxf>
      <font>
        <strike val="0"/>
        <outline val="0"/>
        <shadow val="0"/>
        <u val="none"/>
        <vertAlign val="baseline"/>
        <color auto="1"/>
        <name val="Calibri"/>
        <scheme val="minor"/>
      </font>
      <numFmt numFmtId="2" formatCode="0.00"/>
      <fill>
        <patternFill>
          <fgColor indexed="64"/>
          <bgColor theme="0"/>
        </patternFill>
      </fill>
    </dxf>
    <dxf>
      <font>
        <strike val="0"/>
        <outline val="0"/>
        <shadow val="0"/>
        <u val="none"/>
        <vertAlign val="baseline"/>
        <color auto="1"/>
        <name val="Calibri"/>
        <scheme val="minor"/>
      </font>
      <fill>
        <patternFill patternType="solid">
          <fgColor indexed="64"/>
          <bgColor theme="0"/>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color auto="1"/>
        <name val="Calibri"/>
        <scheme val="minor"/>
      </font>
      <numFmt numFmtId="165" formatCode="&quot;£&quot;#,##0.00"/>
    </dxf>
    <dxf>
      <font>
        <strike val="0"/>
        <outline val="0"/>
        <shadow val="0"/>
        <u val="none"/>
        <vertAlign val="baseline"/>
        <color auto="1"/>
        <name val="Calibri"/>
        <scheme val="minor"/>
      </font>
      <numFmt numFmtId="165" formatCode="&quot;£&quot;#,##0.00"/>
    </dxf>
    <dxf>
      <font>
        <strike val="0"/>
        <outline val="0"/>
        <shadow val="0"/>
        <u val="none"/>
        <vertAlign val="baseline"/>
        <color auto="1"/>
        <name val="Calibri"/>
        <scheme val="minor"/>
      </font>
      <numFmt numFmtId="165" formatCode="&quot;£&quot;#,##0.00"/>
    </dxf>
    <dxf>
      <font>
        <strike val="0"/>
        <outline val="0"/>
        <shadow val="0"/>
        <u val="none"/>
        <vertAlign val="baseline"/>
        <color auto="1"/>
        <name val="Calibri"/>
        <scheme val="minor"/>
      </font>
      <numFmt numFmtId="165" formatCode="&quot;£&quot;#,##0.00"/>
    </dxf>
    <dxf>
      <font>
        <strike val="0"/>
        <outline val="0"/>
        <shadow val="0"/>
        <u val="none"/>
        <vertAlign val="baseline"/>
        <color auto="1"/>
        <name val="Calibri"/>
        <scheme val="minor"/>
      </font>
      <numFmt numFmtId="165" formatCode="&quot;£&quot;#,##0.00"/>
    </dxf>
    <dxf>
      <font>
        <strike val="0"/>
        <outline val="0"/>
        <shadow val="0"/>
        <u val="none"/>
        <vertAlign val="baseline"/>
        <color auto="1"/>
        <name val="Calibri"/>
        <scheme val="minor"/>
      </font>
      <numFmt numFmtId="165" formatCode="&quot;£&quot;#,##0.00"/>
    </dxf>
    <dxf>
      <font>
        <strike val="0"/>
        <outline val="0"/>
        <shadow val="0"/>
        <u val="none"/>
        <vertAlign val="baseli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font>
        <b/>
        <i val="0"/>
        <strike val="0"/>
        <condense val="0"/>
        <extend val="0"/>
        <outline val="0"/>
        <shadow val="0"/>
        <u val="none"/>
        <vertAlign val="baseline"/>
        <sz val="10"/>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border diagonalUp="0" diagonalDown="0" outline="0">
        <left style="thin">
          <color indexed="64"/>
        </left>
        <right/>
        <top/>
        <bottom/>
      </border>
    </dxf>
    <dxf>
      <font>
        <b/>
        <i val="0"/>
        <strike val="0"/>
        <condense val="0"/>
        <extend val="0"/>
        <outline val="0"/>
        <shadow val="0"/>
        <u val="none"/>
        <vertAlign val="baseline"/>
        <sz val="11"/>
        <color auto="1"/>
        <name val="Calibri"/>
        <scheme val="minor"/>
      </font>
      <numFmt numFmtId="172" formatCode="_-* #,##0.0_-;\-* #,##0.0_-;_-* &quot;-&quot;?_-;_-@_-"/>
      <fill>
        <patternFill patternType="solid">
          <fgColor indexed="64"/>
          <bgColor theme="4" tint="0.79998168889431442"/>
        </patternFill>
      </fill>
      <alignment horizontal="right" vertical="bottom" textRotation="0" wrapText="0" indent="0" justifyLastLine="0" shrinkToFit="0" readingOrder="0"/>
      <border diagonalUp="0" diagonalDown="0">
        <left/>
        <right style="thin">
          <color indexed="64"/>
        </right>
        <top/>
        <bottom/>
      </border>
    </dxf>
    <dxf>
      <font>
        <strike val="0"/>
        <outline val="0"/>
        <shadow val="0"/>
        <u val="none"/>
        <vertAlign val="baseline"/>
        <color auto="1"/>
        <name val="Calibri"/>
        <scheme val="minor"/>
      </font>
      <numFmt numFmtId="172" formatCode="_-* #,##0.0_-;\-* #,##0.0_-;_-* &quot;-&quot;?_-;_-@_-"/>
    </dxf>
    <dxf>
      <font>
        <strike val="0"/>
        <outline val="0"/>
        <shadow val="0"/>
        <u val="none"/>
        <vertAlign val="baseline"/>
        <color auto="1"/>
        <name val="Calibri"/>
        <scheme val="minor"/>
      </font>
      <numFmt numFmtId="172" formatCode="_-* #,##0.0_-;\-* #,##0.0_-;_-* &quot;-&quot;?_-;_-@_-"/>
    </dxf>
    <dxf>
      <font>
        <strike val="0"/>
        <outline val="0"/>
        <shadow val="0"/>
        <u val="none"/>
        <vertAlign val="baseline"/>
        <color auto="1"/>
        <name val="Calibri"/>
        <scheme val="minor"/>
      </font>
      <numFmt numFmtId="172" formatCode="_-* #,##0.0_-;\-* #,##0.0_-;_-* &quot;-&quot;?_-;_-@_-"/>
    </dxf>
    <dxf>
      <font>
        <strike val="0"/>
        <outline val="0"/>
        <shadow val="0"/>
        <u val="none"/>
        <vertAlign val="baseline"/>
        <color auto="1"/>
        <name val="Calibri"/>
        <scheme val="minor"/>
      </font>
      <numFmt numFmtId="172" formatCode="_-* #,##0.0_-;\-* #,##0.0_-;_-* &quot;-&quot;?_-;_-@_-"/>
    </dxf>
    <dxf>
      <font>
        <strike val="0"/>
        <outline val="0"/>
        <shadow val="0"/>
        <u val="none"/>
        <vertAlign val="baseline"/>
        <color auto="1"/>
        <name val="Calibri"/>
        <scheme val="minor"/>
      </font>
      <numFmt numFmtId="172" formatCode="_-* #,##0.0_-;\-* #,##0.0_-;_-* &quot;-&quot;?_-;_-@_-"/>
    </dxf>
    <dxf>
      <font>
        <strike val="0"/>
        <outline val="0"/>
        <shadow val="0"/>
        <u val="none"/>
        <vertAlign val="baseline"/>
        <color auto="1"/>
        <name val="Calibri"/>
        <scheme val="minor"/>
      </font>
      <numFmt numFmtId="172" formatCode="_-* #,##0.0_-;\-* #,##0.0_-;_-* &quot;-&quot;?_-;_-@_-"/>
    </dxf>
    <dxf>
      <font>
        <strike val="0"/>
        <outline val="0"/>
        <shadow val="0"/>
        <u val="none"/>
        <vertAlign val="baseli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dxf>
    <dxf>
      <font>
        <b/>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dxf>
    <dxf>
      <font>
        <b/>
        <i val="0"/>
        <strike val="0"/>
        <condense val="0"/>
        <extend val="0"/>
        <outline val="0"/>
        <shadow val="0"/>
        <u val="none"/>
        <vertAlign val="baseline"/>
        <sz val="11"/>
        <color auto="1"/>
        <name val="Calibri"/>
        <scheme val="minor"/>
      </font>
      <numFmt numFmtId="169" formatCode="_-* #,##0.0_-;\-* #,##0.0_-;_-* &quot;-&quot;??_-;_-@_-"/>
      <fill>
        <patternFill patternType="solid">
          <fgColor indexed="64"/>
          <bgColor theme="4" tint="0.79998168889431442"/>
        </patternFill>
      </fill>
      <alignment horizontal="right" vertical="bottom" textRotation="0" wrapText="0" indent="0" justifyLastLine="0" shrinkToFit="0" readingOrder="0"/>
      <border diagonalUp="0" diagonalDown="0">
        <left/>
        <right style="thin">
          <color indexed="64"/>
        </right>
        <top/>
        <bottom/>
      </border>
    </dxf>
    <dxf>
      <font>
        <strike val="0"/>
        <outline val="0"/>
        <shadow val="0"/>
        <u val="none"/>
        <vertAlign val="baseline"/>
        <color auto="1"/>
        <name val="Calibri"/>
        <scheme val="minor"/>
      </font>
      <numFmt numFmtId="0" formatCode="General"/>
    </dxf>
    <dxf>
      <font>
        <strike val="0"/>
        <outline val="0"/>
        <shadow val="0"/>
        <u val="none"/>
        <vertAlign val="baseline"/>
        <color auto="1"/>
        <name val="Calibri"/>
        <scheme val="minor"/>
      </font>
      <numFmt numFmtId="0" formatCode="General"/>
    </dxf>
    <dxf>
      <font>
        <strike val="0"/>
        <outline val="0"/>
        <shadow val="0"/>
        <u val="none"/>
        <vertAlign val="baseline"/>
        <color auto="1"/>
        <name val="Calibri"/>
        <scheme val="minor"/>
      </font>
      <numFmt numFmtId="0" formatCode="General"/>
    </dxf>
    <dxf>
      <font>
        <strike val="0"/>
        <outline val="0"/>
        <shadow val="0"/>
        <u val="none"/>
        <vertAlign val="baseline"/>
        <color auto="1"/>
        <name val="Calibri"/>
        <scheme val="minor"/>
      </font>
      <numFmt numFmtId="0" formatCode="General"/>
    </dxf>
    <dxf>
      <font>
        <strike val="0"/>
        <outline val="0"/>
        <shadow val="0"/>
        <u val="none"/>
        <vertAlign val="baseline"/>
        <color auto="1"/>
        <name val="Calibri"/>
        <scheme val="minor"/>
      </font>
      <numFmt numFmtId="0" formatCode="General"/>
    </dxf>
    <dxf>
      <font>
        <strike val="0"/>
        <outline val="0"/>
        <shadow val="0"/>
        <u val="none"/>
        <vertAlign val="baseline"/>
        <color auto="1"/>
        <name val="Calibri"/>
        <scheme val="minor"/>
      </font>
      <numFmt numFmtId="0" formatCode="General"/>
    </dxf>
    <dxf>
      <font>
        <strike val="0"/>
        <outline val="0"/>
        <shadow val="0"/>
        <u val="none"/>
        <vertAlign val="baseline"/>
        <color auto="1"/>
        <name val="Calibri"/>
        <scheme val="minor"/>
      </font>
      <fill>
        <patternFill patternType="solid">
          <fgColor indexed="64"/>
          <bgColor theme="0"/>
        </patternFill>
      </fill>
      <border diagonalUp="0" diagonalDown="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dxf>
    <dxf>
      <font>
        <b/>
        <i val="0"/>
        <strike val="0"/>
        <condense val="0"/>
        <extend val="0"/>
        <outline val="0"/>
        <shadow val="0"/>
        <u val="none"/>
        <vertAlign val="baseline"/>
        <sz val="11"/>
        <color auto="1"/>
        <name val="Calibri"/>
        <scheme val="minor"/>
      </font>
      <numFmt numFmtId="0" formatCode="General"/>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auto="1"/>
        <name val="Calibri"/>
        <scheme val="minor"/>
      </font>
      <numFmt numFmtId="172" formatCode="_-* #,##0.0_-;\-* #,##0.0_-;_-* &quot;-&quot;?_-;_-@_-"/>
      <fill>
        <patternFill patternType="solid">
          <fgColor indexed="64"/>
          <bgColor theme="4" tint="0.79998168889431442"/>
        </patternFill>
      </fill>
      <alignment horizontal="right" vertical="bottom" textRotation="0" wrapText="0" indent="0" justifyLastLine="0" shrinkToFit="0" readingOrder="0"/>
      <border diagonalUp="0" diagonalDown="0">
        <left/>
        <right style="thin">
          <color indexed="64"/>
        </right>
        <top/>
        <bottom/>
      </border>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numFmt numFmtId="172" formatCode="_-* #,##0.0_-;\-* #,##0.0_-;_-* &quot;-&quot;?_-;_-@_-"/>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auto="1"/>
        <name val="Calibri"/>
        <scheme val="minor"/>
      </font>
      <numFmt numFmtId="169" formatCode="_-* #,##0.0_-;\-* #,##0.0_-;_-* &quot;-&quot;??_-;_-@_-"/>
      <fill>
        <patternFill patternType="solid">
          <fgColor indexed="64"/>
          <bgColor theme="4" tint="0.79998168889431442"/>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auto="1"/>
        <name val="Calibri"/>
        <scheme val="minor"/>
      </font>
      <numFmt numFmtId="169" formatCode="_-* #,##0.0_-;\-* #,##0.0_-;_-* &quot;-&quot;??_-;_-@_-"/>
      <fill>
        <patternFill patternType="solid">
          <fgColor indexed="64"/>
          <bgColor theme="4" tint="0.79998168889431442"/>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9" formatCode="_-* #,##0.0_-;\-* #,##0.0_-;_-* &quot;-&quot;??_-;_-@_-"/>
      <fill>
        <patternFill patternType="solid">
          <fgColor indexed="64"/>
          <bgColor theme="4"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right" vertical="bottom" textRotation="0" wrapText="0" indent="0" justifyLastLine="0" shrinkToFit="0" readingOrder="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numFmt numFmtId="169" formatCode="_-* #,##0.0_-;\-* #,##0.0_-;_-* &quot;-&quot;??_-;_-@_-"/>
      <fill>
        <patternFill patternType="solid">
          <fgColor indexed="64"/>
          <bgColor theme="4" tint="0.79998168889431442"/>
        </patternFill>
      </fill>
      <alignment horizontal="right" vertical="bottom" textRotation="0" wrapText="0" indent="0" justifyLastLine="0" shrinkToFit="0" readingOrder="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dxf>
    <dxf>
      <font>
        <strike val="0"/>
        <outline val="0"/>
        <shadow val="0"/>
        <color auto="1"/>
        <name val="Calibri"/>
        <scheme val="minor"/>
      </font>
      <numFmt numFmtId="164" formatCode="#,##0.0"/>
      <border diagonalUp="0" diagonalDown="0" outline="0">
        <left style="thin">
          <color indexed="64"/>
        </left>
        <right/>
        <top/>
        <bottom/>
      </border>
    </dxf>
    <dxf>
      <font>
        <strike val="0"/>
        <outline val="0"/>
        <shadow val="0"/>
        <color auto="1"/>
        <name val="Calibri"/>
        <scheme val="minor"/>
      </font>
      <fill>
        <patternFill patternType="solid">
          <fgColor indexed="64"/>
          <bgColor theme="0"/>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general" vertical="bottom" textRotation="0" wrapText="0" indent="0" justifyLastLine="0" shrinkToFit="0" readingOrder="0"/>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general" vertical="bottom" textRotation="0" wrapText="0" indent="0" justifyLastLine="0" shrinkToFit="0" readingOrder="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border diagonalUp="0" diagonalDown="0" outline="0">
        <left style="thin">
          <color indexed="64"/>
        </left>
        <right/>
        <top/>
        <bottom/>
      </border>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general" vertical="bottom" textRotation="0" wrapText="0" indent="0" justifyLastLine="0" shrinkToFit="0" readingOrder="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5" formatCode="&quot;£&quot;#,##0.00"/>
      <fill>
        <patternFill patternType="solid">
          <fgColor indexed="64"/>
          <bgColor theme="4" tint="0.79998168889431442"/>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4" formatCode="#,##0.0"/>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strike val="0"/>
        <outline val="0"/>
        <shadow val="0"/>
        <u val="none"/>
        <color auto="1"/>
        <name val="Calibri"/>
        <scheme val="minor"/>
      </font>
      <numFmt numFmtId="164" formatCode="#,##0.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i val="0"/>
        <strike val="0"/>
        <condense val="0"/>
        <extend val="0"/>
        <outline val="0"/>
        <shadow val="0"/>
        <u val="none"/>
        <vertAlign val="baseline"/>
        <sz val="11"/>
        <color auto="1"/>
        <name val="Calibri"/>
        <scheme val="minor"/>
      </font>
      <numFmt numFmtId="169" formatCode="_-* #,##0.0_-;\-* #,##0.0_-;_-* &quot;-&quot;??_-;_-@_-"/>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border diagonalUp="0" diagonalDown="0" outline="0">
        <left style="thin">
          <color indexed="64"/>
        </left>
        <right/>
        <top/>
        <bottom/>
      </border>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strike val="0"/>
        <outline val="0"/>
        <shadow val="0"/>
        <u val="none"/>
        <color auto="1"/>
        <name val="Calibri"/>
        <scheme val="minor"/>
      </font>
      <numFmt numFmtId="166" formatCode="0.0%"/>
    </dxf>
    <dxf>
      <font>
        <strike val="0"/>
        <outline val="0"/>
        <shadow val="0"/>
        <u val="none"/>
        <color auto="1"/>
        <name val="Calibri"/>
        <scheme val="minor"/>
      </font>
      <numFmt numFmtId="166" formatCode="0.0%"/>
    </dxf>
    <dxf>
      <font>
        <strike val="0"/>
        <outline val="0"/>
        <shadow val="0"/>
        <u val="none"/>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border diagonalUp="0" diagonalDown="0" outline="0">
        <left style="thin">
          <color indexed="64"/>
        </left>
        <right/>
        <top/>
        <bottom/>
      </border>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0"/>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strike val="0"/>
        <outline val="0"/>
        <shadow val="0"/>
        <u val="none"/>
        <color auto="1"/>
        <name val="Calibri"/>
        <scheme val="minor"/>
      </font>
      <numFmt numFmtId="171" formatCode="0.0"/>
    </dxf>
    <dxf>
      <font>
        <strike val="0"/>
        <outline val="0"/>
        <shadow val="0"/>
        <u val="none"/>
        <color auto="1"/>
        <name val="Calibri"/>
        <scheme val="minor"/>
      </font>
      <numFmt numFmtId="171" formatCode="0.0"/>
    </dxf>
    <dxf>
      <font>
        <b val="0"/>
        <i val="0"/>
        <strike val="0"/>
        <condense val="0"/>
        <extend val="0"/>
        <outline val="0"/>
        <shadow val="0"/>
        <u val="none"/>
        <vertAlign val="baseline"/>
        <sz val="11"/>
        <color auto="1"/>
        <name val="Calibri"/>
        <scheme val="minor"/>
      </font>
      <numFmt numFmtId="169" formatCode="_-* #,##0.0_-;\-* #,##0.0_-;_-* &quot;-&quot;??_-;_-@_-"/>
    </dxf>
    <dxf>
      <font>
        <strike val="0"/>
        <outline val="0"/>
        <shadow val="0"/>
        <u val="none"/>
        <color auto="1"/>
        <name val="Calibri"/>
        <scheme val="minor"/>
      </font>
      <numFmt numFmtId="171" formatCode="0.0"/>
    </dxf>
    <dxf>
      <font>
        <strike val="0"/>
        <outline val="0"/>
        <shadow val="0"/>
        <u val="none"/>
        <color auto="1"/>
        <name val="Calibri"/>
        <scheme val="minor"/>
      </font>
      <numFmt numFmtId="171" formatCode="0.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strike val="0"/>
        <outline val="0"/>
        <shadow val="0"/>
        <u val="none"/>
        <color auto="1"/>
        <name val="Calibri"/>
        <scheme val="minor"/>
      </font>
      <numFmt numFmtId="171" formatCode="0.0"/>
    </dxf>
    <dxf>
      <font>
        <strike val="0"/>
        <outline val="0"/>
        <shadow val="0"/>
        <u val="none"/>
        <color auto="1"/>
        <name val="Calibri"/>
        <scheme val="minor"/>
      </font>
      <numFmt numFmtId="171" formatCode="0.0"/>
    </dxf>
    <dxf>
      <font>
        <strike val="0"/>
        <outline val="0"/>
        <shadow val="0"/>
        <u val="none"/>
        <color auto="1"/>
        <name val="Calibri"/>
        <scheme val="minor"/>
      </font>
      <numFmt numFmtId="171" formatCode="0.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color auto="1"/>
        <name val="Calibri"/>
        <scheme val="minor"/>
      </font>
      <fill>
        <patternFill patternType="solid">
          <fgColor indexed="64"/>
          <bgColor theme="0"/>
        </patternFill>
      </fill>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0"/>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border diagonalUp="0" diagonalDown="0">
        <left style="thin">
          <color indexed="64"/>
        </left>
        <right/>
        <top/>
        <bottom/>
      </border>
    </dxf>
    <dxf>
      <font>
        <b val="0"/>
        <i val="0"/>
        <strike val="0"/>
        <condense val="0"/>
        <extend val="0"/>
        <outline val="0"/>
        <shadow val="0"/>
        <u val="none"/>
        <vertAlign val="baseline"/>
        <sz val="11"/>
        <color auto="1"/>
        <name val="Calibri"/>
        <family val="2"/>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strike val="0"/>
        <outline val="0"/>
        <shadow val="0"/>
        <vertAlign val="baseline"/>
        <color auto="1"/>
        <name val="Calibri"/>
        <scheme val="minor"/>
      </font>
      <numFmt numFmtId="165" formatCode="&quot;£&quot;#,##0.0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8" formatCode="#,##0.0_ ;\-#,##0.0\ "/>
    </dxf>
    <dxf>
      <font>
        <b val="0"/>
        <i val="0"/>
        <strike val="0"/>
        <condense val="0"/>
        <extend val="0"/>
        <outline val="0"/>
        <shadow val="0"/>
        <u val="none"/>
        <vertAlign val="baseline"/>
        <sz val="11"/>
        <color auto="1"/>
        <name val="Calibri"/>
        <scheme val="minor"/>
      </font>
      <numFmt numFmtId="168" formatCode="#,##0.0_ ;\-#,##0.0\ "/>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0"/>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8" formatCode="#,##0.0_ ;\-#,##0.0\ "/>
    </dxf>
    <dxf>
      <font>
        <b val="0"/>
        <i val="0"/>
        <strike val="0"/>
        <condense val="0"/>
        <extend val="0"/>
        <outline val="0"/>
        <shadow val="0"/>
        <u val="none"/>
        <vertAlign val="baseline"/>
        <sz val="11"/>
        <color auto="1"/>
        <name val="Calibri"/>
        <scheme val="minor"/>
      </font>
      <numFmt numFmtId="168" formatCode="#,##0.0_ ;\-#,##0.0\ "/>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8" formatCode="#,##0.0_ ;\-#,##0.0\ "/>
    </dxf>
    <dxf>
      <font>
        <b val="0"/>
        <i val="0"/>
        <strike val="0"/>
        <condense val="0"/>
        <extend val="0"/>
        <outline val="0"/>
        <shadow val="0"/>
        <u val="none"/>
        <vertAlign val="baseline"/>
        <sz val="11"/>
        <color auto="1"/>
        <name val="Calibri"/>
        <scheme val="minor"/>
      </font>
      <numFmt numFmtId="168" formatCode="#,##0.0_ ;\-#,##0.0\ "/>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0"/>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strike val="0"/>
        <outline val="0"/>
        <shadow val="0"/>
        <u val="none"/>
        <color auto="1"/>
        <name val="Calibri"/>
        <scheme val="minor"/>
      </font>
      <fill>
        <patternFill patternType="none">
          <fgColor indexed="64"/>
          <bgColor theme="0"/>
        </patternFill>
      </fill>
    </dxf>
    <dxf>
      <font>
        <strike val="0"/>
        <outline val="0"/>
        <shadow val="0"/>
        <u val="none"/>
        <color auto="1"/>
        <name val="Calibri"/>
        <scheme val="minor"/>
      </font>
      <alignment horizontal="right" vertical="bottom" textRotation="0" wrapText="0" indent="0" justifyLastLine="0" shrinkToFit="0" readingOrder="0"/>
    </dxf>
    <dxf>
      <numFmt numFmtId="164" formatCode="#,##0.0"/>
      <fill>
        <patternFill>
          <fgColor indexed="64"/>
          <bgColor theme="0"/>
        </patternFill>
      </fill>
    </dxf>
    <dxf>
      <font>
        <strike val="0"/>
        <outline val="0"/>
        <shadow val="0"/>
        <u val="none"/>
        <color auto="1"/>
        <name val="Calibri"/>
        <scheme val="minor"/>
      </font>
      <numFmt numFmtId="164" formatCode="#,##0.0"/>
      <fill>
        <patternFill patternType="none">
          <fgColor indexed="64"/>
          <bgColor theme="0"/>
        </patternFill>
      </fill>
    </dxf>
    <dxf>
      <font>
        <strike val="0"/>
        <outline val="0"/>
        <shadow val="0"/>
        <u val="none"/>
        <color auto="1"/>
        <name val="Calibri"/>
        <scheme val="minor"/>
      </font>
      <numFmt numFmtId="164" formatCode="#,##0.0"/>
      <fill>
        <patternFill>
          <fgColor indexed="64"/>
          <bgColor theme="0"/>
        </patternFill>
      </fill>
      <alignment horizontal="right" vertical="bottom" textRotation="0" wrapText="0" indent="0" justifyLastLine="0" shrinkToFit="0" readingOrder="0"/>
    </dxf>
    <dxf>
      <font>
        <strike val="0"/>
        <outline val="0"/>
        <shadow val="0"/>
        <u val="none"/>
        <color auto="1"/>
        <name val="Calibri"/>
        <scheme val="minor"/>
      </font>
      <numFmt numFmtId="164" formatCode="#,##0.0"/>
      <fill>
        <patternFill>
          <fgColor indexed="64"/>
          <bgColor theme="0"/>
        </patternFill>
      </fill>
      <alignment horizontal="right" vertical="bottom" textRotation="0" wrapText="0" indent="0" justifyLastLine="0" shrinkToFit="0" readingOrder="0"/>
    </dxf>
    <dxf>
      <font>
        <strike val="0"/>
        <outline val="0"/>
        <shadow val="0"/>
        <u val="none"/>
        <color auto="1"/>
        <name val="Calibri"/>
        <scheme val="minor"/>
      </font>
      <numFmt numFmtId="164" formatCode="#,##0.0"/>
      <fill>
        <patternFill>
          <fgColor indexed="64"/>
          <bgColor theme="0"/>
        </patternFill>
      </fill>
    </dxf>
    <dxf>
      <font>
        <strike val="0"/>
        <outline val="0"/>
        <shadow val="0"/>
        <u val="none"/>
        <color auto="1"/>
        <name val="Calibri"/>
        <scheme val="minor"/>
      </font>
      <numFmt numFmtId="164" formatCode="#,##0.0"/>
      <fill>
        <patternFill>
          <fgColor indexed="64"/>
          <bgColor theme="0"/>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dxf>
    <dxf>
      <font>
        <b/>
        <strike val="0"/>
        <outline val="0"/>
        <shadow val="0"/>
        <u val="none"/>
        <color auto="1"/>
        <name val="Calibri"/>
        <scheme val="minor"/>
      </font>
      <numFmt numFmtId="166" formatCode="0.0%"/>
      <fill>
        <patternFill patternType="solid">
          <fgColor indexed="64"/>
          <bgColor theme="4" tint="0.79998168889431442"/>
        </patternFill>
      </fill>
    </dxf>
    <dxf>
      <font>
        <b/>
      </font>
      <numFmt numFmtId="166" formatCode="0.0%"/>
      <fill>
        <patternFill patternType="solid">
          <fgColor indexed="64"/>
          <bgColor theme="4" tint="0.79998168889431442"/>
        </patternFill>
      </fill>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0" indent="0" justifyLastLine="0" shrinkToFit="0" readingOrder="0"/>
    </dxf>
    <dxf>
      <font>
        <strike val="0"/>
        <outline val="0"/>
        <shadow val="0"/>
        <u val="none"/>
        <color auto="1"/>
        <name val="Calibri"/>
        <scheme val="minor"/>
      </font>
      <alignment horizontal="right" vertical="bottom" textRotation="0" wrapText="0" indent="0" justifyLastLine="0" shrinkToFit="0" readingOrder="0"/>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dxf>
    <dxf>
      <font>
        <strike val="0"/>
        <outline val="0"/>
        <shadow val="0"/>
        <u val="none"/>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0" indent="0" justifyLastLine="0" shrinkToFit="0" readingOrder="0"/>
    </dxf>
    <dxf>
      <font>
        <strike val="0"/>
        <outline val="0"/>
        <shadow val="0"/>
        <u val="none"/>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numFmt numFmtId="166" formatCode="0.0%"/>
    </dxf>
    <dxf>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quot;£&quot;#,##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dxf>
    <dxf>
      <font>
        <b val="0"/>
        <i val="0"/>
        <strike val="0"/>
        <condense val="0"/>
        <extend val="0"/>
        <outline val="0"/>
        <shadow val="0"/>
        <u val="none"/>
        <vertAlign val="baseline"/>
        <sz val="11"/>
        <color auto="1"/>
        <name val="Calibri"/>
        <scheme val="minor"/>
      </font>
      <numFmt numFmtId="164" formatCode="#,##0.0"/>
    </dxf>
    <dxf>
      <font>
        <b val="0"/>
        <i val="0"/>
        <strike val="0"/>
        <condense val="0"/>
        <extend val="0"/>
        <outline val="0"/>
        <shadow val="0"/>
        <u val="none"/>
        <vertAlign val="baseline"/>
        <sz val="11"/>
        <color auto="1"/>
        <name val="Calibri"/>
        <scheme val="minor"/>
      </font>
      <numFmt numFmtId="169" formatCode="_-* #,##0.0_-;\-* #,##0.0_-;_-* &quot;-&quot;??_-;_-@_-"/>
    </dxf>
    <dxf>
      <font>
        <b val="0"/>
        <i val="0"/>
        <strike val="0"/>
        <condense val="0"/>
        <extend val="0"/>
        <outline val="0"/>
        <shadow val="0"/>
        <u val="none"/>
        <vertAlign val="baseline"/>
        <sz val="11"/>
        <color auto="1"/>
        <name val="Calibri"/>
        <scheme val="minor"/>
      </font>
      <numFmt numFmtId="164" formatCode="#,##0.0"/>
    </dxf>
    <dxf>
      <font>
        <b val="0"/>
        <i val="0"/>
        <strike val="0"/>
        <condense val="0"/>
        <extend val="0"/>
        <outline val="0"/>
        <shadow val="0"/>
        <u val="none"/>
        <vertAlign val="baseline"/>
        <sz val="11"/>
        <color auto="1"/>
        <name val="Calibri"/>
        <scheme val="minor"/>
      </font>
      <numFmt numFmtId="164" formatCode="#,##0.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0"/>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4" tint="0.59996337778862885"/>
        </patternFill>
      </fill>
      <alignment horizontal="right" vertical="bottom" textRotation="0" wrapText="1" indent="0" justifyLastLine="0" shrinkToFit="0" readingOrder="0"/>
    </dxf>
    <dxf>
      <font>
        <strike val="0"/>
        <outline val="0"/>
        <shadow val="0"/>
        <u val="none"/>
        <vertAlign val="baseline"/>
        <color auto="1"/>
      </font>
      <fill>
        <patternFill>
          <fgColor indexed="64"/>
          <bgColor theme="0"/>
        </patternFill>
      </fill>
    </dxf>
    <dxf>
      <font>
        <strike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top/>
        <bottom/>
      </border>
    </dxf>
    <dxf>
      <font>
        <strike val="0"/>
        <outline val="0"/>
        <shadow val="0"/>
        <u val="none"/>
        <vertAlign val="baseline"/>
        <sz val="11"/>
        <color auto="1"/>
        <name val="Calibri"/>
        <scheme val="minor"/>
      </font>
      <numFmt numFmtId="164" formatCode="#,##0.0"/>
      <fill>
        <patternFill patternType="none">
          <fgColor indexed="64"/>
          <bgColor theme="0"/>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171" formatCode="0.0"/>
      <fill>
        <patternFill patternType="none">
          <fgColor indexed="64"/>
          <bgColor theme="0"/>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5999633777886288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1"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dxf>
    <dxf>
      <font>
        <b/>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minor"/>
      </font>
      <fill>
        <patternFill patternType="solid">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bottom style="thin">
          <color rgb="FF000000"/>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minor"/>
      </font>
      <fill>
        <patternFill patternType="solid">
          <fgColor rgb="FF000000"/>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general" vertical="bottom" textRotation="0" wrapText="1" indent="0" justifyLastLine="0" shrinkToFit="0" readingOrder="0"/>
    </dxf>
    <dxf>
      <numFmt numFmtId="166" formatCode="0.0%"/>
      <alignment horizontal="right" vertical="bottom" textRotation="0" wrapText="0" indent="0" justifyLastLine="0" shrinkToFit="0" readingOrder="0"/>
      <border diagonalUp="0" diagonalDown="0">
        <left style="thin">
          <color indexed="64"/>
        </left>
        <vertical/>
      </border>
    </dxf>
    <dxf>
      <numFmt numFmtId="171" formatCode="0.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right style="thin">
          <color indexed="64"/>
        </right>
        <top/>
        <bottom/>
      </border>
    </dxf>
    <dxf>
      <border diagonalUp="0" diagonalDown="0">
        <left/>
        <right style="thin">
          <color indexed="64"/>
        </right>
        <top/>
        <bottom/>
        <vertical/>
        <horizontal/>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59999389629810485"/>
        </patternFill>
      </fill>
      <alignment horizontal="right" vertical="bottom" textRotation="0" wrapText="0" indent="0" justifyLastLine="0" shrinkToFit="0" readingOrder="0"/>
    </dxf>
    <dxf>
      <fill>
        <patternFill>
          <bgColor theme="4" tint="0.79998168889431442"/>
        </patternFill>
      </fill>
      <border>
        <left style="thin">
          <color auto="1"/>
        </left>
        <right style="thin">
          <color auto="1"/>
        </right>
        <top style="thin">
          <color auto="1"/>
        </top>
        <bottom style="thin">
          <color auto="1"/>
        </bottom>
      </border>
    </dxf>
    <dxf>
      <font>
        <b/>
        <i val="0"/>
      </font>
      <fill>
        <patternFill>
          <bgColor theme="4" tint="0.79998168889431442"/>
        </patternFill>
      </fill>
      <border>
        <left style="thin">
          <color auto="1"/>
        </left>
        <right style="thin">
          <color auto="1"/>
        </right>
        <top style="thin">
          <color auto="1"/>
        </top>
        <bottom style="thin">
          <color auto="1"/>
        </bottom>
      </border>
    </dxf>
    <dxf>
      <font>
        <b/>
        <i val="0"/>
      </font>
      <fill>
        <patternFill>
          <bgColor theme="4" tint="0.5999633777886288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b/>
        <i val="0"/>
        <strike val="0"/>
      </font>
      <fill>
        <patternFill>
          <bgColor theme="4" tint="0.59996337778862885"/>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horizontal/>
      </border>
    </dxf>
    <dxf>
      <font>
        <b/>
        <i val="0"/>
      </font>
      <fill>
        <patternFill>
          <bgColor theme="4" tint="0.79998168889431442"/>
        </patternFill>
      </fill>
      <border>
        <left style="thin">
          <color auto="1"/>
        </left>
        <right style="thin">
          <color auto="1"/>
        </right>
        <top style="thin">
          <color auto="1"/>
        </top>
        <bottom style="thin">
          <color auto="1"/>
        </bottom>
      </border>
    </dxf>
  </dxfs>
  <tableStyles count="2" defaultTableStyle="TableStyleMedium2" defaultPivotStyle="PivotStyleLight16">
    <tableStyle name="Table Style 1" pivot="0" count="3" xr9:uid="{00000000-0011-0000-FFFF-FFFF00000000}">
      <tableStyleElement type="totalRow" dxfId="1288"/>
      <tableStyleElement type="lastColumn" dxfId="1287"/>
      <tableStyleElement type="firstRowStripe" dxfId="1286"/>
    </tableStyle>
    <tableStyle name="Table Style 2" pivot="0" count="4" xr9:uid="{00000000-0011-0000-FFFF-FFFF01000000}">
      <tableStyleElement type="wholeTable" dxfId="1285"/>
      <tableStyleElement type="headerRow" dxfId="1284"/>
      <tableStyleElement type="totalRow" dxfId="1283"/>
      <tableStyleElement type="lastColumn" dxfId="1282"/>
    </tableStyle>
  </tableStyles>
  <colors>
    <mruColors>
      <color rgb="FF575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43FC7CE-3363-4313-B029-2D7FDA5E6F33}" name="Number_of_pharmacies_per_100000_population_by_LCG8" displayName="Number_of_pharmacies_per_100000_population_by_LCG8" ref="A15:M21" totalsRowShown="0" headerRowDxfId="1281" dataDxfId="1280" headerRowBorderDxfId="1278" tableBorderDxfId="1279">
  <tableColumns count="13">
    <tableColumn id="1" xr3:uid="{A111B1F2-C880-4A8C-9D31-68C286D73B98}" name="Local Commissioning Group (Health Trust)" dataDxfId="1277"/>
    <tableColumn id="5" xr3:uid="{46E7C0AE-5CC3-42E0-83F2-CF3A6A395DAF}" name="2012/13" dataDxfId="1276"/>
    <tableColumn id="6" xr3:uid="{748B7B47-6266-4F77-8821-C4613278C000}" name="2013/14" dataDxfId="1275"/>
    <tableColumn id="7" xr3:uid="{4AB5B7F8-2F6F-4873-9A92-A51C095C3310}" name="2014/15" dataDxfId="1274"/>
    <tableColumn id="8" xr3:uid="{AB199A7A-9750-4A44-AC44-CAE08BF58B8C}" name="2015/16" dataDxfId="1273"/>
    <tableColumn id="9" xr3:uid="{61701349-618D-4CB5-8821-992AE906C378}" name="2016/17" dataDxfId="1272"/>
    <tableColumn id="10" xr3:uid="{BA011C79-B688-440C-93E5-1E7F370BC9A4}" name="2017/18" dataDxfId="1271"/>
    <tableColumn id="11" xr3:uid="{D150C70B-4B09-4EC1-ADA7-AE82CC73EAAD}" name="2018/19" dataDxfId="1270"/>
    <tableColumn id="12" xr3:uid="{00E9B71A-F7AE-4272-BDE6-0EBFFE22CB86}" name="2019/20" dataDxfId="1269"/>
    <tableColumn id="13" xr3:uid="{C1270520-190E-468A-B477-1B8D025630F3}" name="2020/21" dataDxfId="1268"/>
    <tableColumn id="14" xr3:uid="{105AE504-8294-45E7-A1AC-AA1A7F2F5FB9}" name="2021/22 [note 3]" dataDxfId="1267" dataCellStyle="Percent"/>
    <tableColumn id="3" xr3:uid="{7066343B-7BF1-4E30-8FF8-517378379522}" name="2022/23 [note 3]"/>
    <tableColumn id="2" xr3:uid="{4FBD4EB7-78D6-4060-9A09-E28E846E2BDC}" name="% Change _x000a_2012/13 - 2022/23" dataDxfId="1266" dataCellStyle="Percent"/>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1213BF90-8101-4B57-8D4E-FAE79FB5CAE7}" name="pharmacies_by_monthly_dispensed_items_and_Health_Trust65" displayName="pharmacies_by_monthly_dispensed_items_and_Health_Trust65" ref="A6:J12" totalsRowShown="0" headerRowDxfId="1155" dataDxfId="1154" headerRowBorderDxfId="1152" tableBorderDxfId="1153">
  <tableColumns count="10">
    <tableColumn id="1" xr3:uid="{5A5C34F0-2939-4105-8152-47676108C8D2}" name="Local Commissioning Group _x000a_(Health Trust)" dataDxfId="1151"/>
    <tableColumn id="2" xr3:uid="{143BB2D6-58E1-4A0B-858F-65C9D244D758}" name="Number of _x000a_pharmacies" dataDxfId="1150"/>
    <tableColumn id="3" xr3:uid="{4A01BDF2-ECB7-4641-841B-48B3A6F62BF6}" name="Average monthly dispensed items [note 6]" dataDxfId="1149"/>
    <tableColumn id="4" xr3:uid="{48608271-8355-46A4-AAEF-22816B68D398}" name="% difference _x000a_to NI average" dataDxfId="1148" dataCellStyle="Percent"/>
    <tableColumn id="5" xr3:uid="{976EC941-0508-4B0E-99FA-44C4A1E30D16}" name="0-2,000 _x000a_items per _x000a_month" dataDxfId="1147"/>
    <tableColumn id="6" xr3:uid="{906522CF-819A-4010-A3CB-49958E37D043}" name="2,001-4,000 _x000a_items per _x000a_month" dataDxfId="1146"/>
    <tableColumn id="7" xr3:uid="{C04AA152-4FE5-4AD7-9E61-60308686AB89}" name="4,001-6000 _x000a_items per _x000a_month" dataDxfId="1145"/>
    <tableColumn id="8" xr3:uid="{A01BC3D2-1DBF-4368-A4B3-9C0754CDBC0C}" name="6,001-8,000 _x000a_items per _x000a_month" dataDxfId="1144"/>
    <tableColumn id="9" xr3:uid="{2B9A6248-3636-40E7-820E-FCA7A9534316}" name="8,001-10,000 _x000a_items per _x000a_month" dataDxfId="1143"/>
    <tableColumn id="10" xr3:uid="{D5EECDE9-D318-46EE-BCC8-FD62D0FE7CB9}" name="10,000+ _x000a_items per _x000a_month" dataDxfId="1142"/>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AD16692-AA21-4AA0-8E59-F649FFEECECC}" name="Pharmacies_by_monthly_dispensed_items_and_LGD66" displayName="Pharmacies_by_monthly_dispensed_items_and_LGD66" ref="A24:J36" totalsRowShown="0" headerRowDxfId="1141" dataDxfId="1140" headerRowBorderDxfId="1138" tableBorderDxfId="1139">
  <tableColumns count="10">
    <tableColumn id="1" xr3:uid="{D044EC5B-C808-4364-B06A-DAE2A8E0FB43}" name="Local Government District" dataDxfId="1137"/>
    <tableColumn id="2" xr3:uid="{37073871-C7E2-432E-813C-2FE2A04506FA}" name="Number of _x000a_pharmacies" dataDxfId="1136"/>
    <tableColumn id="3" xr3:uid="{AEC3B4EE-2C72-4DD8-B199-58C7A3DBC087}" name="Average monthly _x000a_dispensed _x000a_Items [note 6]" dataDxfId="1135"/>
    <tableColumn id="4" xr3:uid="{A78DC388-B7FD-4925-9027-D4116B83C8FC}" name="% difference _x000a_to NI average" dataDxfId="1134" dataCellStyle="Percent"/>
    <tableColumn id="5" xr3:uid="{DA2C0524-363F-4E38-AB15-A4DA108535FC}" name="0-2,000 _x000a_items per _x000a_month" dataDxfId="1133"/>
    <tableColumn id="6" xr3:uid="{7CEEB5DE-3BB5-4429-B051-BD85A7AE3F38}" name="2,001-4,000 _x000a_items per _x000a_month" dataDxfId="1132"/>
    <tableColumn id="7" xr3:uid="{59892C71-C112-4519-867E-819C6B40E06A}" name="4,001-6000 _x000a_items per _x000a_month" dataDxfId="1131"/>
    <tableColumn id="8" xr3:uid="{B6A77179-DD29-4D5F-9EFE-C1627E7E920B}" name="6,001-8,000 _x000a_items per _x000a_month" dataDxfId="1130"/>
    <tableColumn id="9" xr3:uid="{75AFEC98-3D38-4E30-A8B9-0F7BB5164740}" name="8,001-10,000 _x000a_items per _x000a_month" dataDxfId="1129"/>
    <tableColumn id="10" xr3:uid="{2D4EC4F6-7969-4A63-827F-577C92162B5E}" name="10,000+ _x000a_items per _x000a_month" dataDxfId="1128"/>
  </tableColumns>
  <tableStyleInfo name="Table Style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C18E688-40B5-4156-BC2C-E3BB9B9C0284}" name="average_number_of_items_by_Health_Trust_and_financial_year84" displayName="average_number_of_items_by_Health_Trust_and_financial_year84" ref="A6:L12" totalsRowShown="0" headerRowDxfId="1127" dataDxfId="1126" tableBorderDxfId="1125">
  <tableColumns count="12">
    <tableColumn id="1" xr3:uid="{0E72C2EE-343D-47F4-A674-D3CA81C065A0}" name="Local Commissioning Group _x000a_(Health Trust)" dataDxfId="1124"/>
    <tableColumn id="5" xr3:uid="{5F480E5B-3DC1-459C-AB62-09E6FA0ECCD1}" name="2012/13_x000a_(000's)" dataDxfId="1123"/>
    <tableColumn id="6" xr3:uid="{27FBB76D-EACF-4EF7-868B-71BEB38FAB71}" name="2013/14_x000a_(000's)" dataDxfId="1122"/>
    <tableColumn id="7" xr3:uid="{42870D39-C75D-4D5A-82C2-6460E66DA8B9}" name="2014/15_x000a_(000's)" dataDxfId="1121"/>
    <tableColumn id="8" xr3:uid="{D68DE941-08BD-4F43-89D1-2BB8A1552F00}" name="2015/16_x000a_(000's)" dataDxfId="1120"/>
    <tableColumn id="9" xr3:uid="{11B3F148-AE16-4438-A8D6-180C2EC2A7CE}" name="2016/17_x000a_(000's)" dataDxfId="1119"/>
    <tableColumn id="10" xr3:uid="{C78A5CD0-78F6-499E-AD9B-F23ADE814C34}" name="2017/18_x000a_(000's)" dataDxfId="1118"/>
    <tableColumn id="11" xr3:uid="{41110D83-F9E5-42EA-A9D5-48A7BBAC1FF5}" name="2018/19_x000a_(000's)" dataDxfId="1117"/>
    <tableColumn id="12" xr3:uid="{B784FC1B-2617-44FA-BB24-D18A10CFEBF6}" name="2019/20_x000a_(000's)" dataDxfId="1116"/>
    <tableColumn id="13" xr3:uid="{A14F17C4-2A8C-4AF8-B5A6-BA38471AE886}" name="2020/21_x000a_(000's)" dataDxfId="1115"/>
    <tableColumn id="2" xr3:uid="{9E2B9B7F-7D74-4CB9-8F74-C5489B1A9521}" name="2021/22_x000a_(000's)" dataDxfId="1114"/>
    <tableColumn id="3" xr3:uid="{A1D83005-D015-47EF-8C4B-D771EA3FE9F6}" name="2022/23_x000a_(000's)" dataDxfId="1113"/>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4B4029B9-6840-4422-9E41-635A74D6859A}" name="precentage_change_in_average_number_of_items_per_pharmacy_by_Health_Trust85" displayName="precentage_change_in_average_number_of_items_per_pharmacy_by_Health_Trust85" ref="A15:L21" totalsRowShown="0" headerRowDxfId="1112" dataDxfId="1111" tableBorderDxfId="1110">
  <tableColumns count="12">
    <tableColumn id="1" xr3:uid="{C0CCBE14-47D0-4FB2-AD81-A5191C065E1B}" name="Local Commissioning Group _x000a_(Health Trust)" dataDxfId="1109"/>
    <tableColumn id="5" xr3:uid="{2FA45510-D4FC-4630-99C1-78C91822690D}" name="2012/13 _x000a_- 2013/14" dataDxfId="1108"/>
    <tableColumn id="6" xr3:uid="{AD7A9123-F800-4B79-9CB8-81488164C2F8}" name="2013/14 _x000a_- 2014/15" dataDxfId="1107"/>
    <tableColumn id="7" xr3:uid="{B37DACA3-9F26-49DD-A874-C52AFEE96E1C}" name="2014/15 _x000a_- 2015/16" dataDxfId="1106"/>
    <tableColumn id="8" xr3:uid="{3DD273F5-D0DC-4BBD-8321-7867D5725D70}" name="2015/16 _x000a_-2016/17" dataDxfId="1105"/>
    <tableColumn id="9" xr3:uid="{7F7C7C27-5027-46E6-9547-AEF3BA04D85C}" name="2016/17 _x000a_- 2017/18" dataDxfId="1104"/>
    <tableColumn id="10" xr3:uid="{F2DCDEA0-2A8C-4BF9-BEFC-689D9E1D8BD3}" name="2017/18 _x000a_- 2018/19" dataDxfId="1103"/>
    <tableColumn id="11" xr3:uid="{84921066-C0B6-4B03-8CCD-42A6734AC5C9}" name="2018/19 _x000a_- 2019/20" dataDxfId="1102"/>
    <tableColumn id="12" xr3:uid="{575A2B2F-C3CD-48C4-BBD0-6D33605DC352}" name="2019/20 _x000a_- 2020/21" dataDxfId="1101"/>
    <tableColumn id="2" xr3:uid="{887E0343-F059-41AD-ACC7-6846BDD2FC0B}" name="2020/21 _x000a_- 2021/22" dataDxfId="1100"/>
    <tableColumn id="3" xr3:uid="{45E7DF24-5723-4D34-8218-F44CB233550C}" name="2021/22 _x000a_- 2022/23" dataDxfId="1099"/>
    <tableColumn id="13" xr3:uid="{0C0AA96E-3974-4978-8BD3-E3E8086091FE}" name="2012/13_x000a_- 2022/23" dataDxfId="1098" dataCellStyle="Percent"/>
  </tableColumns>
  <tableStyleInfo name="Table Style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7C2F4A3D-51C0-4824-B495-573715A8B9CE}" name="Average_total_ingredient_cost_per_pharmacy_by_Health_Trust_and_financial_year86" displayName="Average_total_ingredient_cost_per_pharmacy_by_Health_Trust_and_financial_year86" ref="A24:L30" totalsRowShown="0" headerRowDxfId="1097" dataDxfId="1096" tableBorderDxfId="1095">
  <tableColumns count="12">
    <tableColumn id="1" xr3:uid="{9D78D47D-8785-45AD-BEB8-2192F036879B}" name="Local Commissioning Group _x000a_(Health Trust)" dataDxfId="1094"/>
    <tableColumn id="5" xr3:uid="{96975AAC-3917-4B33-B52E-712BD675321A}" name="2012/13_x000a_(£000's)" dataDxfId="1093"/>
    <tableColumn id="6" xr3:uid="{879B4968-891D-423D-A69E-9206CA307201}" name="2013/14_x000a_(£000's)" dataDxfId="1092"/>
    <tableColumn id="7" xr3:uid="{C558F7FA-8973-4428-8484-AB019D0336E5}" name="2014/15_x000a_(£000's)" dataDxfId="1091"/>
    <tableColumn id="8" xr3:uid="{B71ADCD6-5C20-421E-987C-3645FDCDE7CC}" name="2015/16_x000a_(£000's)" dataDxfId="1090"/>
    <tableColumn id="9" xr3:uid="{5FC14CFD-A62E-4C7E-BF89-24C30B751BBB}" name="2016/17_x000a_(£000's)" dataDxfId="1089"/>
    <tableColumn id="10" xr3:uid="{0112A8DF-9128-4357-B514-D59477C38673}" name="2017/18_x000a_(£000's)" dataDxfId="1088"/>
    <tableColumn id="11" xr3:uid="{0F489A2E-824A-40E9-AF54-345D5BF45749}" name="2018/19_x000a_(£000's)" dataDxfId="1087"/>
    <tableColumn id="12" xr3:uid="{7A1F099C-ED3C-47D2-AD29-4EA8B101F162}" name="2019/20_x000a_(£000's)" dataDxfId="1086"/>
    <tableColumn id="13" xr3:uid="{092B9559-F4C7-4F21-81C5-3C81C1F98DBB}" name="2020/21_x000a_(£000's)" dataDxfId="1085"/>
    <tableColumn id="2" xr3:uid="{69399D07-6F94-48AA-9D96-2F094B9F8F23}" name="2021/22_x000a_(£000's)" dataDxfId="1084"/>
    <tableColumn id="3" xr3:uid="{10E391C1-3A49-4CF0-9039-A55B9A2DC7E7}" name="2022/23_x000a_(£000's)" dataDxfId="1083"/>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D6EAD947-51FD-4FD2-97ED-1F865F9B685E}" name="Percentage_change_in_average_ingredient_cost_per_pharmacy_by_Health_Trust87" displayName="Percentage_change_in_average_ingredient_cost_per_pharmacy_by_Health_Trust87" ref="A33:L39" totalsRowShown="0" headerRowDxfId="1082" dataDxfId="1081" tableBorderDxfId="1080" dataCellStyle="Percent">
  <tableColumns count="12">
    <tableColumn id="1" xr3:uid="{E62DEF9A-CAF6-49DC-98D0-75D1A124F86C}" name="Local Commissioning Group _x000a_(Health Trust)" dataDxfId="1079"/>
    <tableColumn id="5" xr3:uid="{19EDB251-5C91-4011-AA07-18A4B5CACD4B}" name="2012/13 _x000a_- 2013/14" dataDxfId="1078" dataCellStyle="Percent"/>
    <tableColumn id="6" xr3:uid="{CBCC536E-C37B-43E1-9C54-AB2087E664EC}" name="2013/14 _x000a_- 2014/15" dataDxfId="1077" dataCellStyle="Percent"/>
    <tableColumn id="7" xr3:uid="{826EDD98-5BF5-4F7F-AD8D-58644028D50F}" name="2014/15 _x000a_- 2015/16" dataDxfId="1076" dataCellStyle="Percent"/>
    <tableColumn id="8" xr3:uid="{0E7A2759-C065-4A99-BB0C-E1BF25B871ED}" name="2015/16 _x000a_-2016/17" dataDxfId="1075" dataCellStyle="Percent"/>
    <tableColumn id="9" xr3:uid="{1076B5CF-21D4-49D4-B145-4647EA704330}" name="2016/17 _x000a_- 2017/18" dataDxfId="1074" dataCellStyle="Percent"/>
    <tableColumn id="10" xr3:uid="{3CC2F671-ABAC-4DE7-9F11-B650EBF6583E}" name="2017/18 _x000a_- 2018/19" dataDxfId="1073" dataCellStyle="Percent"/>
    <tableColumn id="11" xr3:uid="{339A73AF-B0FE-4808-99E9-4A3BE91265A7}" name="2018/9 _x000a_- 2019/20" dataDxfId="1072" dataCellStyle="Percent"/>
    <tableColumn id="12" xr3:uid="{B3495F5F-B646-4C3B-B39A-8F66B5A8E688}" name="2019/20 _x000a_- 2020/21" dataDxfId="1071" dataCellStyle="Percent"/>
    <tableColumn id="14" xr3:uid="{980BCEF7-D454-4EF6-8781-A48D40C2543F}" name="2020/21 _x000a_- 2021/22" dataDxfId="1070" dataCellStyle="Percent"/>
    <tableColumn id="2" xr3:uid="{A1ADD502-DC8A-47EC-B6EE-3D78D4B46FFD}" name="2021/22 _x000a_- 2022/23" dataDxfId="1069" dataCellStyle="Percent"/>
    <tableColumn id="13" xr3:uid="{9BA6B09E-A607-4221-9196-BC5DF5E0F24C}" name="2012/13_x000a_- 2022/23" dataDxfId="1068" dataCellStyle="Percent"/>
  </tableColumns>
  <tableStyleInfo name="Table Style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C6C767BC-3D3D-41F4-BD5C-B050EF2C344E}" name="average_total_number_of_items_per_pharmacy_by_LGD_and_financial_year119" displayName="average_total_number_of_items_per_pharmacy_by_LGD_and_financial_year119" ref="A6:L18" totalsRowShown="0" headerRowDxfId="1067" dataDxfId="1066" headerRowBorderDxfId="1064" tableBorderDxfId="1065">
  <tableColumns count="12">
    <tableColumn id="1" xr3:uid="{094F5767-1612-4B53-962F-909514B44FA8}" name="Local Government District" dataDxfId="1063"/>
    <tableColumn id="5" xr3:uid="{37A1A774-8289-466C-B52F-4875813DE6E0}" name="2012/13_x000a_(000's)" dataDxfId="1062"/>
    <tableColumn id="6" xr3:uid="{E5A944E6-D74C-479B-A6B0-FCF411E119BC}" name="2013/14_x000a_(000's)" dataDxfId="1061"/>
    <tableColumn id="7" xr3:uid="{EF8AF1EF-F108-4E12-BADB-EB5E6FDFC0F4}" name="2014/15_x000a_(000's)" dataDxfId="1060"/>
    <tableColumn id="8" xr3:uid="{47D451D0-8F1F-4AF7-BDD7-AE346D9F5FB0}" name="2015/16_x000a_(000's)" dataDxfId="1059"/>
    <tableColumn id="9" xr3:uid="{8E5FF8ED-D30C-4851-A8CA-EEC961EAF3B9}" name="2016/17_x000a_(000's)" dataDxfId="1058"/>
    <tableColumn id="10" xr3:uid="{D5BDB9C3-63F6-40F2-A78E-9F257409EED0}" name="2017/18_x000a_(000's)" dataDxfId="1057"/>
    <tableColumn id="11" xr3:uid="{EE0A581F-2B6B-442A-AD38-E8C09A35E4BE}" name="2018/19_x000a_(000's)" dataDxfId="1056"/>
    <tableColumn id="12" xr3:uid="{0D641DB8-26C5-4FB1-B6AD-215AF65B3C69}" name="2019/20_x000a_(000's)" dataDxfId="1055"/>
    <tableColumn id="13" xr3:uid="{C779EAC6-2441-4BE1-A7E7-1424B8247600}" name="2020/21_x000a_(000's)" dataDxfId="1054"/>
    <tableColumn id="2" xr3:uid="{6A3AE7CE-FB45-45A3-A814-1999919E7D5B}" name="2021/22_x000a_(000's)" dataDxfId="1053"/>
    <tableColumn id="3" xr3:uid="{E40939C4-681C-4164-9200-1870FF1E1771}" name="2022/23_x000a_(000's)" dataDxfId="1052"/>
  </tableColumns>
  <tableStyleInfo name="Table Style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14E49588-3F6C-49F2-B5F3-5B4B59B2357F}" name="percentage_change_in_average_total_items_per_pharmacy_by_LGD120" displayName="percentage_change_in_average_total_items_per_pharmacy_by_LGD120" ref="A21:L33" totalsRowShown="0" headerRowDxfId="1051" dataDxfId="1050" tableBorderDxfId="1049">
  <tableColumns count="12">
    <tableColumn id="1" xr3:uid="{A0822CDB-B5C8-4917-ABDF-B82FED711B75}" name="Local Government District" dataDxfId="1048"/>
    <tableColumn id="5" xr3:uid="{B0B82ABA-A285-4A4F-9CD4-E597BBD94450}" name="2012/13 _x000a_- 2013/14" dataDxfId="1047"/>
    <tableColumn id="6" xr3:uid="{99934C2E-718A-43B0-9038-CE7F8A960EF9}" name="2013/14 _x000a_- 2014/15" dataDxfId="1046"/>
    <tableColumn id="7" xr3:uid="{E79727B4-3DE4-4BFC-8158-45CFEC57BB86}" name="2014/15 _x000a_- 2015/16" dataDxfId="1045"/>
    <tableColumn id="8" xr3:uid="{0B667637-F4FB-42EA-85A8-E0613281BEA5}" name="2015/16 _x000a_- 2016/17" dataDxfId="1044"/>
    <tableColumn id="9" xr3:uid="{EC6DA9E6-2678-43C2-9F29-A77827FDC4B3}" name="2016/17 _x000a_- 2017/18" dataDxfId="1043"/>
    <tableColumn id="10" xr3:uid="{2F0CECA6-A289-45EE-B632-72BC0938BDA4}" name="2017/18 _x000a_- 2018/19" dataDxfId="1042"/>
    <tableColumn id="11" xr3:uid="{B59C4807-C65B-42C5-81D8-1B9C42058340}" name="2018/19 _x000a_- 2019/20" dataDxfId="1041"/>
    <tableColumn id="12" xr3:uid="{FE58853D-E207-4262-86CB-9382898827E0}" name="2019/20 _x000a_- 2020/21" dataDxfId="1040" dataCellStyle="Percent"/>
    <tableColumn id="2" xr3:uid="{B315E2F7-56FF-4805-8A3C-3CF7A0436ED3}" name="2020/21 _x000a_- 2021/22" dataDxfId="1039" dataCellStyle="Percent"/>
    <tableColumn id="3" xr3:uid="{DB9E49CE-DE2B-48B9-8F30-16B57B22D2C0}" name="2021/22 _x000a_- 2022/23" dataDxfId="1038" dataCellStyle="Percent"/>
    <tableColumn id="13" xr3:uid="{E86C2859-3DE4-46BF-B683-2DE3A955F8B4}" name="2012/13_x000a_- 2022/23" dataDxfId="1037" dataCellStyle="Percent"/>
  </tableColumns>
  <tableStyleInfo name="Table Style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27D52F97-748C-457D-BED3-FEB3AB42AED6}" name="average_total_ingredient_cost_per_pharmacy_by_LGD_and_financial_year125" displayName="average_total_ingredient_cost_per_pharmacy_by_LGD_and_financial_year125" ref="A36:L48" totalsRowShown="0" headerRowDxfId="1036" dataDxfId="1035" headerRowBorderDxfId="1033" tableBorderDxfId="1034">
  <tableColumns count="12">
    <tableColumn id="1" xr3:uid="{35EF5020-4527-4778-A8A7-C955BB226EEE}" name="Local Government District" dataDxfId="1032"/>
    <tableColumn id="5" xr3:uid="{83BD36BA-C065-468C-9DA5-61C0713420FB}" name="2012/13_x000a_(£000's)" dataDxfId="1031"/>
    <tableColumn id="6" xr3:uid="{8A55D58A-007F-4D44-BFDB-7E52FBDE3E39}" name="2013/14_x000a_(£000's)" dataDxfId="1030"/>
    <tableColumn id="7" xr3:uid="{CAAC506E-0E1D-491D-AF19-CD3965D7284E}" name="2014/15_x000a_(£000's)" dataDxfId="1029"/>
    <tableColumn id="8" xr3:uid="{0B16A55B-EAF0-4AB8-91EF-B2C0B5299C8B}" name="2015/16_x000a_(£000's)" dataDxfId="1028"/>
    <tableColumn id="9" xr3:uid="{3823C98E-4581-427E-A0B6-3113EFFF3429}" name="2016/17_x000a_(£000's)" dataDxfId="1027"/>
    <tableColumn id="10" xr3:uid="{AE8D31E8-B3D3-4CA8-98DB-D8E69D875406}" name="2017/18_x000a_(£000's)" dataDxfId="1026"/>
    <tableColumn id="11" xr3:uid="{C5AA5EA4-788E-48D0-AAA0-8560D9643756}" name="2018/19_x000a_(£000's)" dataDxfId="1025"/>
    <tableColumn id="12" xr3:uid="{9264ED73-35E4-4301-BA45-9984122AA751}" name="2019/20_x000a_(£000's)" dataDxfId="1024"/>
    <tableColumn id="13" xr3:uid="{5E46F1C9-7BB2-479F-899B-862D3814BAE5}" name="2020/21_x000a_(£000's)" dataDxfId="1023"/>
    <tableColumn id="2" xr3:uid="{A045B4BC-8735-462C-BB95-637FA33A015B}" name="2021/22_x000a_(£000's)" dataDxfId="1022"/>
    <tableColumn id="3" xr3:uid="{AC8F9D70-E048-476C-A7E4-8A3271DFE84A}" name="2022/23_x000a_(£000's)" dataDxfId="1021"/>
  </tableColumns>
  <tableStyleInfo name="Table Style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F54F0685-19BD-410F-8CBF-27E8F0CBD0E0}" name="percentage_change_in_average_total_ingredient_cost_per_pharmacy_by_LGD126" displayName="percentage_change_in_average_total_ingredient_cost_per_pharmacy_by_LGD126" ref="A51:L63" totalsRowShown="0" headerRowDxfId="1020" dataDxfId="1019" tableBorderDxfId="1018" dataCellStyle="Percent">
  <tableColumns count="12">
    <tableColumn id="1" xr3:uid="{1044EEBD-C7D0-4360-B791-11499775DD28}" name="Local Government District" dataDxfId="1017"/>
    <tableColumn id="5" xr3:uid="{14F54F42-0608-4C25-A951-DB35B9943FD7}" name="2012/13 _x000a_- 2013/14" dataDxfId="1016" dataCellStyle="Percent"/>
    <tableColumn id="6" xr3:uid="{6E74206D-2171-4E93-ACAC-E7D480CF3652}" name="2013/14 _x000a_- 2014/15" dataDxfId="1015" dataCellStyle="Percent"/>
    <tableColumn id="7" xr3:uid="{6DF1165E-9B71-485B-8B27-F65ED3E1331A}" name="2014/15 _x000a_- 2015/16" dataDxfId="1014" dataCellStyle="Percent"/>
    <tableColumn id="8" xr3:uid="{3BDB19C1-C0DA-4F2C-BA6E-233DBE0C4F03}" name="2015/16 _x000a_- 2016/17" dataDxfId="1013" dataCellStyle="Percent"/>
    <tableColumn id="9" xr3:uid="{B5F2B110-B541-49A4-BD2A-B88F12207F9B}" name="2016/17 _x000a_- 2017/18" dataDxfId="1012" dataCellStyle="Percent"/>
    <tableColumn id="10" xr3:uid="{80D0E862-58A6-4F8D-A5B5-5D7F96718278}" name="2017/18 _x000a_- 2018/19" dataDxfId="1011" dataCellStyle="Percent"/>
    <tableColumn id="11" xr3:uid="{1DAE5A2B-48EC-41EA-AA74-11E2D466FD89}" name="2018/19 _x000a_- 2019/20" dataDxfId="1010" dataCellStyle="Percent"/>
    <tableColumn id="12" xr3:uid="{91FC09BB-52A2-4D8D-9392-E78822E1935D}" name="2019/20 _x000a_- 2020/21" dataDxfId="1009" dataCellStyle="Percent"/>
    <tableColumn id="2" xr3:uid="{118967C2-DA58-43FA-B281-835F54F106C6}" name="2020/21 _x000a_- 2021/22" dataDxfId="1008" dataCellStyle="Percent"/>
    <tableColumn id="3" xr3:uid="{C1B9AE54-E04D-409B-A6C0-583DCC3FEA00}" name="2021/22 _x000a_- 2022/23" dataDxfId="1007" dataCellStyle="Percent"/>
    <tableColumn id="13" xr3:uid="{FC81D43A-E5DC-4AAE-871C-7269C5D0A88E}" name="2012/13_x000a_- 2022/23" dataDxfId="1006" dataCellStyle="Percent"/>
  </tableColumns>
  <tableStyleInfo name="Table Sty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0B598D9-567D-4532-B94C-C811DE0B52ED}" name="Number_of_pharmacies_by_LCG27" displayName="Number_of_pharmacies_by_LCG27" ref="A6:M12" totalsRowShown="0" headerRowDxfId="1265" dataDxfId="1264" headerRowBorderDxfId="1262" tableBorderDxfId="1263">
  <tableColumns count="13">
    <tableColumn id="1" xr3:uid="{82124BD2-2C65-4D55-BDEB-B2D5D77BC149}" name="Local Commissioning Group (Health Trust)" dataDxfId="1261"/>
    <tableColumn id="5" xr3:uid="{1B6ACF4F-9671-4689-9B87-AD20792F906C}" name="2012/13" dataDxfId="1260"/>
    <tableColumn id="6" xr3:uid="{C8679300-E726-4751-A2E9-D434DA10DC4B}" name="2013/14" dataDxfId="1259"/>
    <tableColumn id="7" xr3:uid="{253BD3B5-AAF4-49FF-A79C-92C1E5629FBE}" name="2014/15" dataDxfId="1258"/>
    <tableColumn id="8" xr3:uid="{DA5337FB-5DBF-4250-ABAD-7058178838E6}" name="2015/16" dataDxfId="1257"/>
    <tableColumn id="9" xr3:uid="{782C9AD4-7966-47BD-B999-C430CE40411B}" name="2016/17" dataDxfId="1256"/>
    <tableColumn id="10" xr3:uid="{F131D3C9-E24D-4265-9165-7D93F963530C}" name="2017/18" dataDxfId="1255"/>
    <tableColumn id="11" xr3:uid="{3B2AFB6D-189A-4687-A538-2BE4082C8C25}" name="2018/19" dataDxfId="1254"/>
    <tableColumn id="12" xr3:uid="{29C25968-709F-4EAF-B2EF-10CCB266F7A7}" name="2019/20" dataDxfId="1253"/>
    <tableColumn id="13" xr3:uid="{CABC5906-75AE-4D02-A4A8-6F7F8007C569}" name="2020/21" dataDxfId="1252"/>
    <tableColumn id="14" xr3:uid="{1B9DC611-2F47-4F33-9FBB-1B910C40B32F}" name="2021/22" dataDxfId="1251"/>
    <tableColumn id="2" xr3:uid="{30058BB5-93C0-4824-A9F9-775E225F0762}" name="2022/23"/>
    <tableColumn id="18" xr3:uid="{68255DF6-70AF-4F69-A482-0FC7A8F0054C}" name="% Change  _x000a_2012/13 -2022/23" dataDxfId="1250" dataCellStyle="Percent"/>
  </tableColumns>
  <tableStyleInfo name="Table Style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89291FF9-582A-41DC-8176-BBCF3BB684FE}" name="pharmacies_by_UK_country128" displayName="pharmacies_by_UK_country128" ref="A6:E10" totalsRowShown="0" headerRowDxfId="1005" dataDxfId="997" headerRowBorderDxfId="1003" tableBorderDxfId="1004">
  <tableColumns count="5">
    <tableColumn id="1" xr3:uid="{44088C49-6884-4EE4-8052-E95614F5914B}" name="UK Country" dataDxfId="1002"/>
    <tableColumn id="2" xr3:uid="{3F456F61-95F2-41D6-AB8A-A2CB13B0D0F0}" name="Number of  _x000a_Pharmacies" dataDxfId="1001"/>
    <tableColumn id="3" xr3:uid="{9638F370-F1B0-45B6-96D1-57F84AE05EAB}" name="Number of Pharmacies _x000a_per 100,000 population _x000a_[note 8]" dataDxfId="1000"/>
    <tableColumn id="4" xr3:uid="{FA1A61D4-B839-47F9-BDC3-DC271B5F9636}" name="Annual Dispensed Items _x000a_from Pharmacies (millions) _x000a_[note 9]" dataDxfId="999"/>
    <tableColumn id="5" xr3:uid="{7297A29A-9366-43AA-BBA6-F0D102DB8DFF}" name="Average Monthly Volume _x000a_of Prescription Items _x000a_Dispensed" dataDxfId="998"/>
  </tableColumns>
  <tableStyleInfo name="Table Style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78F6FE54-0BB0-4053-81E8-5E0EB7694F68}" name="Ingredient_cost_by_Health_Trust135" displayName="Ingredient_cost_by_Health_Trust135" ref="A19:K26" totalsRowShown="0" headerRowDxfId="996" dataDxfId="995" headerRowBorderDxfId="993" tableBorderDxfId="994" dataCellStyle="Comma">
  <tableColumns count="11">
    <tableColumn id="1" xr3:uid="{F443A5F7-6F5B-4EDC-B786-5E66CF4751E1}" name="Local Commissioning Group (Health Trust)" dataDxfId="992"/>
    <tableColumn id="2" xr3:uid="{36DFAFF6-EFD0-4554-B402-3FF53CA80525}" name="2013/14_x000a_(£000's)" dataDxfId="991"/>
    <tableColumn id="3" xr3:uid="{352F721B-7D94-44A1-9AC6-40CBDA919622}" name="2014/15_x000a_(£000's)" dataDxfId="990"/>
    <tableColumn id="4" xr3:uid="{AA795383-3E0A-428D-9DD3-515BB4A55DD1}" name="2015/16_x000a_(£000's)" dataDxfId="989"/>
    <tableColumn id="5" xr3:uid="{5BE8ABF2-5737-4712-9977-665DB606A367}" name="2016/17_x000a_(£000's)" dataDxfId="988"/>
    <tableColumn id="6" xr3:uid="{05899F7D-31E9-4729-84C9-CCA11C859D44}" name="2017/18_x000a_(£000's)" dataDxfId="987"/>
    <tableColumn id="7" xr3:uid="{71F2193E-ABE8-4453-88B1-9E38E4B0F796}" name="2018/19_x000a_(£000's)" dataDxfId="986" dataCellStyle="Comma"/>
    <tableColumn id="8" xr3:uid="{1A485715-D6A1-4560-A510-D3713737BA5B}" name="2019/20_x000a_(£000's)" dataDxfId="985" dataCellStyle="Comma"/>
    <tableColumn id="9" xr3:uid="{1A2EAA64-B0F7-4503-9F0F-97373ECFA3D5}" name="2020/21_x000a_(£000's)" dataDxfId="984" dataCellStyle="Comma"/>
    <tableColumn id="10" xr3:uid="{90FF9B86-F9EF-4D7B-B199-307168DBE348}" name="2021/22_x000a_(£000's)" dataDxfId="983" dataCellStyle="Comma"/>
    <tableColumn id="11" xr3:uid="{5D52D2D3-698C-46AD-BB14-0578771E8361}" name="2022/23_x000a_(£000's)" dataDxfId="982" dataCellStyle="Comma"/>
  </tableColumns>
  <tableStyleInfo name="Table Style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F62F68EC-58E2-422F-94D2-1594343899F0}" name="number_of_prescription_items_by_Health_Trust136" displayName="number_of_prescription_items_by_Health_Trust136" ref="A9:K16" totalsRowShown="0" headerRowDxfId="981" dataDxfId="980" headerRowBorderDxfId="978" tableBorderDxfId="979" dataCellStyle="Comma">
  <tableColumns count="11">
    <tableColumn id="1" xr3:uid="{288CC106-A0C8-4CA5-8D5F-04FFB15001DD}" name="Local Commissioning Group (Health Trust)" dataDxfId="977"/>
    <tableColumn id="2" xr3:uid="{58CE7515-0FCF-4F4F-81E6-F5FC6FC99521}" name="2013/14_x000a_(000's)" dataDxfId="976"/>
    <tableColumn id="3" xr3:uid="{B26493D2-C6B1-403B-A75C-7B96BDFE8D48}" name="2014/15_x000a_(000's)" dataDxfId="975"/>
    <tableColumn id="4" xr3:uid="{281B6268-2A72-43F8-83B9-49D6B2FCB769}" name="2015/16_x000a_(000's)" dataDxfId="974"/>
    <tableColumn id="5" xr3:uid="{31671784-B081-45AE-9B3D-299692C2630C}" name="2016/17_x000a_(000's)" dataDxfId="973"/>
    <tableColumn id="6" xr3:uid="{8C926431-6DCF-458A-8B4B-FDD26F19B539}" name="2017/18_x000a_(000's)" dataDxfId="972"/>
    <tableColumn id="7" xr3:uid="{07EB315A-C5D4-4FA7-987C-54AB6B2A23AC}" name="2018/19_x000a_(000's)" dataDxfId="971" dataCellStyle="Comma"/>
    <tableColumn id="8" xr3:uid="{7216A549-5971-4A34-B7ED-29A3EC831B84}" name="2019/20_x000a_(000's)" dataDxfId="970" dataCellStyle="Comma"/>
    <tableColumn id="9" xr3:uid="{647CEF66-CA64-4EAF-A0E8-6995523AB982}" name="2020/21_x000a_(000's)" dataDxfId="969" dataCellStyle="Comma"/>
    <tableColumn id="10" xr3:uid="{94D9EA60-1E9A-4C11-B653-68D8D2D4DCDB}" name="2021/22_x000a_(000's)" dataDxfId="968" dataCellStyle="Comma"/>
    <tableColumn id="11" xr3:uid="{2F9B1F95-67E0-47E9-B3E6-C7C23752E3D6}" name="2022/23_x000a_(000's)" dataDxfId="967" dataCellStyle="Comma"/>
  </tableColumns>
  <tableStyleInfo name="Table Style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54FEF4B2-703E-45AC-8086-973F59AB266C}" name="Average_cost_per_item_by_Health_Trust137" displayName="Average_cost_per_item_by_Health_Trust137" ref="A29:K36" totalsRowShown="0" headerRowDxfId="966" dataDxfId="965" headerRowBorderDxfId="963" tableBorderDxfId="964" dataCellStyle="Currency">
  <tableColumns count="11">
    <tableColumn id="1" xr3:uid="{A1DEDAC0-FD36-4922-9AF5-2706D3ABACF2}" name="Local Commissioning Group (Health Trust)" dataDxfId="962"/>
    <tableColumn id="2" xr3:uid="{68B1707C-738F-4706-AB0A-6DA39121BE8D}" name="2013/14_x000a_(£'s)" dataDxfId="961" dataCellStyle="Currency"/>
    <tableColumn id="3" xr3:uid="{58B73D8C-331C-47E5-BDD6-1BE38641EF50}" name="2014/15_x000a_(£'s)" dataDxfId="960" dataCellStyle="Currency"/>
    <tableColumn id="4" xr3:uid="{5AF0C66C-ED69-4792-84BA-269E6C5F9848}" name="2015/16_x000a_(£'s)" dataDxfId="959" dataCellStyle="Currency"/>
    <tableColumn id="5" xr3:uid="{4B93ED6A-4D16-4A3F-A73D-32CB0B21FF56}" name="2016/17_x000a_(£'s)" dataDxfId="958" dataCellStyle="Currency"/>
    <tableColumn id="6" xr3:uid="{D5905F73-82DE-4AAA-8538-113914C48017}" name="2017/18_x000a_(£'s)" dataDxfId="957" dataCellStyle="Currency"/>
    <tableColumn id="7" xr3:uid="{18DC295B-FFFF-4F64-8ADB-1AA231BAA8C1}" name="2018/19_x000a_(£'s)" dataDxfId="956" dataCellStyle="Currency"/>
    <tableColumn id="8" xr3:uid="{4D048030-566F-4F63-B376-627EFF300267}" name="2019/20_x000a_(£'s)" dataDxfId="955" dataCellStyle="Currency"/>
    <tableColumn id="9" xr3:uid="{7277DB2A-C8E8-4AD5-A76A-131EC6FE2E8F}" name="2020/21_x000a_(£'s)" dataDxfId="954" dataCellStyle="Currency"/>
    <tableColumn id="10" xr3:uid="{DDBEFE5C-D590-41E8-9DFA-93D72DD94F7D}" name="2021/22_x000a_(£'s)" dataDxfId="953" dataCellStyle="Currency"/>
    <tableColumn id="11" xr3:uid="{341BE15D-378D-4DB2-80D7-059047909938}" name="2022/23_x000a_(£'s)" dataDxfId="952" dataCellStyle="Currency"/>
  </tableColumns>
  <tableStyleInfo name="Table Style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F15D5ABC-A189-4EC9-B37A-2296F315F8DC}" name="Percentage_change_in_average_cost_per_item_by_Health_Trust138" displayName="Percentage_change_in_average_cost_per_item_by_Health_Trust138" ref="A39:K46" totalsRowShown="0" headerRowDxfId="951" dataDxfId="950" headerRowBorderDxfId="948" tableBorderDxfId="949">
  <tableColumns count="11">
    <tableColumn id="1" xr3:uid="{8009B8FA-0FAC-4F9D-A9C1-69846D46CBD3}" name="Local Commissioning Group (Health Trust)" dataDxfId="947"/>
    <tableColumn id="2" xr3:uid="{0EB68900-D6A6-43F3-85B6-E9A6D1485EA6}" name="2013/14 - 2014/15" dataDxfId="946" dataCellStyle="Percent"/>
    <tableColumn id="3" xr3:uid="{68D14FDB-40F3-487A-9D36-1756A69DC313}" name="2014/15 - 2015/16" dataDxfId="945" dataCellStyle="Percent"/>
    <tableColumn id="4" xr3:uid="{C6482130-7947-46A9-8A7D-5810DB2AD1F5}" name="2015/16 -2016/17" dataDxfId="944" dataCellStyle="Percent"/>
    <tableColumn id="5" xr3:uid="{D0EFE49D-F5A9-4601-91E8-CED464E6503D}" name="2016/17 - 2017/18" dataDxfId="943" dataCellStyle="Percent"/>
    <tableColumn id="6" xr3:uid="{F2C9A6C6-E217-4A86-9408-8B1C7E89B42D}" name="2017/18 - 2018/19" dataDxfId="942" dataCellStyle="Percent"/>
    <tableColumn id="7" xr3:uid="{162AC0A6-2967-43C8-B7EB-8793A25CA5C7}" name="2018/19 - 2019/20" dataDxfId="941" dataCellStyle="Percent"/>
    <tableColumn id="8" xr3:uid="{3C4C17E6-A377-45AF-B2D0-19F4BF463413}" name="2019/20 - 2020/21" dataDxfId="940" dataCellStyle="Percent"/>
    <tableColumn id="9" xr3:uid="{FDC38129-E7E9-4C8C-81B0-9929EB5B59D5}" name="2020/21 - 2021/22" dataDxfId="939" dataCellStyle="Normal"/>
    <tableColumn id="11" xr3:uid="{4B5F675E-A058-4A94-B365-C6D147E9DE93}" name="2021/22 - 2022/23" dataDxfId="938"/>
    <tableColumn id="10" xr3:uid="{541533CB-A188-4BB0-96E0-4F6F1FCA54F9}" name="2013/14 - 2022/23" dataDxfId="937" dataCellStyle="Percent"/>
  </tableColumns>
  <tableStyleInfo name="Table Style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4381BC5-26D2-4976-A11B-9FE1C254A018}" name="Ingredient_cost_and_prescription_items_per_head_of_population139" displayName="Ingredient_cost_and_prescription_items_per_head_of_population139" ref="A49:K54" totalsRowShown="0" headerRowDxfId="936" dataDxfId="935" tableBorderDxfId="934">
  <tableColumns count="11">
    <tableColumn id="1" xr3:uid="{00438F87-1832-4F0F-98DC-5F28E0643B9B}" name="Northern Ireland" dataDxfId="933"/>
    <tableColumn id="2" xr3:uid="{4E9375EE-5038-4AF7-9187-B56A572DFEC8}" name="2013/14" dataDxfId="932"/>
    <tableColumn id="3" xr3:uid="{482F0054-4A79-4E1A-A7C8-C4EA25587A5B}" name="2014/15" dataDxfId="931"/>
    <tableColumn id="4" xr3:uid="{30E45A11-08EF-4D8E-AB8D-CACBE0F06D5D}" name="2015/16" dataDxfId="930"/>
    <tableColumn id="5" xr3:uid="{E2D86699-7ED1-462A-A8D1-547AA04AA977}" name="2016/17" dataDxfId="929"/>
    <tableColumn id="6" xr3:uid="{FDC8F51A-469F-46BC-94C1-42D46E99CA58}" name="2017/18" dataDxfId="928"/>
    <tableColumn id="7" xr3:uid="{553F50FE-F054-4116-B30F-E45B2F04A87A}" name="2018/19" dataDxfId="927"/>
    <tableColumn id="8" xr3:uid="{A3FA3829-84A6-44AD-9D2D-5DD652F48332}" name="2019/20" dataDxfId="926"/>
    <tableColumn id="9" xr3:uid="{D92DAF14-5D42-4406-B81D-A88881E88D15}" name="2020/21 " dataDxfId="913"/>
    <tableColumn id="10" xr3:uid="{8D085B4D-C799-484F-A083-2030294112CD}" name="2021/22" dataDxfId="912"/>
    <tableColumn id="11" xr3:uid="{E4C01119-AD5F-42F1-960C-B3DE48AF1CA2}" name="2022/23" dataCellStyle="Normal"/>
  </tableColumns>
  <tableStyleInfo name="Table Style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1A97E117-79D7-42F8-B5DB-F1F7D0B19161}" name="Ingredient_cost_and_prescription_items_per_head_of_population3140" displayName="Ingredient_cost_and_prescription_items_per_head_of_population3140" ref="A57:I60" totalsRowShown="0" headerRowDxfId="925" dataDxfId="924" tableBorderDxfId="923">
  <tableColumns count="9">
    <tableColumn id="1" xr3:uid="{0D76F30B-CD39-4382-8528-F815F5A42F7E}" name="Northern Ireland" dataDxfId="920"/>
    <tableColumn id="6" xr3:uid="{0B996A4B-7D9F-4805-854F-076C0F08FA9F}" name="2017/18_x000a_(000's)" dataDxfId="919"/>
    <tableColumn id="7" xr3:uid="{1748577E-DB64-4B5F-B997-FAC5C7C03309}" name="2018/19_x000a_(000's)" dataDxfId="918"/>
    <tableColumn id="8" xr3:uid="{924A6F24-CE4F-42DD-B305-AA8259744243}" name="2019/20_x000a_(000's)" dataDxfId="917"/>
    <tableColumn id="9" xr3:uid="{7A2A9DF8-E4BC-400B-BAA3-6FB7AB2B4452}" name="2020/21 _x000a_(000's)" dataDxfId="916"/>
    <tableColumn id="10" xr3:uid="{DB91F12D-7375-48F4-A0AA-C0504A49A9FC}" name="2021/22_x000a_(000's)" dataDxfId="915"/>
    <tableColumn id="11" xr3:uid="{50A42264-295A-4422-914A-6B3E4D57FF8C}" name="2022/23_x000a_(000's)" dataDxfId="914" dataCellStyle="Normal"/>
    <tableColumn id="3" xr3:uid="{064CA7A8-B735-4125-B005-21BDCDCE1162}" name="% Change 2021/22- 2022/23" dataDxfId="922"/>
    <tableColumn id="2" xr3:uid="{1AC84DCF-12B0-41E9-A93D-78B87B1CE181}" name="% Change 2017/18 - 2022/23" dataDxfId="921"/>
  </tableColumns>
  <tableStyleInfo name="Table Style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2698AF77-FBBB-4677-87FB-C478F49574A7}" name="Prescription_items_by_LGD96145" displayName="Prescription_items_by_LGD96145" ref="A8:K21" totalsRowShown="0" headerRowDxfId="911" dataDxfId="910" headerRowBorderDxfId="908" tableBorderDxfId="909" dataCellStyle="Comma">
  <tableColumns count="11">
    <tableColumn id="1" xr3:uid="{DDE03776-2468-4D32-A74A-6C219F35770D}" name="Local Government District" dataDxfId="907"/>
    <tableColumn id="2" xr3:uid="{A49C47C4-69D9-4307-B0BE-E7FF4C6706EA}" name="2013/14_x000a_(000's)" dataDxfId="906"/>
    <tableColumn id="3" xr3:uid="{69460DD9-A098-4893-A425-B9BA2696A6EF}" name="2014/15_x000a_(000's)" dataDxfId="905"/>
    <tableColumn id="4" xr3:uid="{A7F61F13-DB6A-4B39-8791-B85DF2DAE508}" name="2015/16_x000a_(000's)" dataDxfId="904"/>
    <tableColumn id="5" xr3:uid="{7D975BBB-0B07-41A9-9AB7-751F2D1F6705}" name="2016/17_x000a_(000's)" dataDxfId="903"/>
    <tableColumn id="6" xr3:uid="{7077F25B-6DCB-4053-8DF1-550669883EC4}" name="2017/18_x000a_(000's)" dataDxfId="902"/>
    <tableColumn id="7" xr3:uid="{890E4F0F-8BB6-4CC1-AC0E-E8E9952BEBFB}" name="2018/19_x000a_(000's)" dataDxfId="901" dataCellStyle="Comma"/>
    <tableColumn id="8" xr3:uid="{93649BE2-697F-47EC-BD1A-8861175BF1B9}" name="2019/20_x000a_(000's)" dataDxfId="900" dataCellStyle="Comma"/>
    <tableColumn id="9" xr3:uid="{0939E00B-FE71-40A5-9658-0D14B0C6084D}" name="2020/21_x000a_(000's)" dataDxfId="899" dataCellStyle="Comma"/>
    <tableColumn id="10" xr3:uid="{AF47D337-801C-4E3D-AD9C-395600394AFB}" name="2021/22_x000a_(000's)" dataDxfId="898" dataCellStyle="Comma"/>
    <tableColumn id="11" xr3:uid="{B3284569-F029-45B5-ACF0-DDABDF876DC9}" name="2022/23_x000a_(000's)" dataDxfId="897" dataCellStyle="Comma"/>
  </tableColumns>
  <tableStyleInfo name="Table Style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9907D510-436A-40E5-B9A6-42FA4CFA6F70}" name="Ingredient_Cost_by_LGD97146" displayName="Ingredient_Cost_by_LGD97146" ref="A24:K37" totalsRowShown="0" headerRowDxfId="896" dataDxfId="895" headerRowBorderDxfId="893" tableBorderDxfId="894" dataCellStyle="Comma">
  <tableColumns count="11">
    <tableColumn id="1" xr3:uid="{AF34841C-9E30-443E-9F55-39BC0369477C}" name="Local Government District" dataDxfId="892"/>
    <tableColumn id="2" xr3:uid="{FDFB79D3-006B-4A70-A4E9-4C05D149D273}" name="2013/14_x000a_(£000's)" dataDxfId="891"/>
    <tableColumn id="3" xr3:uid="{CD76B79A-6BC5-4B99-B0E2-15687EC17B99}" name="2014/15_x000a_(£000's)" dataDxfId="890"/>
    <tableColumn id="4" xr3:uid="{8A6D600A-0394-4A87-B634-E9094812664D}" name="2015/16_x000a_(£000's)" dataDxfId="889"/>
    <tableColumn id="5" xr3:uid="{CDED92DA-26F6-4C34-9C8C-A2FAE421FF39}" name="2016/17_x000a_(£000's)" dataDxfId="888"/>
    <tableColumn id="6" xr3:uid="{47E40CDE-0900-4CFB-B66C-2FFE47870F4C}" name="2017/18_x000a_(£000's)" dataDxfId="887"/>
    <tableColumn id="7" xr3:uid="{7A13A63B-D145-4FAD-B3D4-301232CFF155}" name="2018/19_x000a_(£000's)" dataDxfId="886" dataCellStyle="Comma"/>
    <tableColumn id="8" xr3:uid="{4EC6D888-66F1-4D6D-9125-2EC594C8E915}" name="2019/20_x000a_(£000's)" dataDxfId="885" dataCellStyle="Comma"/>
    <tableColumn id="9" xr3:uid="{5D2DDF46-1582-4A69-91EF-717C16DDC044}" name="2020/21_x000a_(£000's)" dataDxfId="884" dataCellStyle="Comma"/>
    <tableColumn id="10" xr3:uid="{A7C4A7C0-89BD-43B0-A286-064AC6882931}" name="2021/22_x000a_(£000's)" dataDxfId="883" dataCellStyle="Comma"/>
    <tableColumn id="11" xr3:uid="{6B13A864-E04A-4C50-9998-D3B1251C0280}" name="2022/23_x000a_(£000's)" dataDxfId="882" dataCellStyle="Comma"/>
  </tableColumns>
  <tableStyleInfo name="Table Style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DFEEAE60-A19A-4640-AC03-B69923BCD9CB}" name="Average_cost_per_item_by_LGD98147" displayName="Average_cost_per_item_by_LGD98147" ref="A40:K53" totalsRowShown="0" headerRowDxfId="881" dataDxfId="880" headerRowBorderDxfId="878" tableBorderDxfId="879" dataCellStyle="Currency">
  <tableColumns count="11">
    <tableColumn id="1" xr3:uid="{EA8FD0F0-A8A5-40F9-A5C1-F1E27090BF12}" name="Local Government District" dataDxfId="877"/>
    <tableColumn id="2" xr3:uid="{5B38ED9A-CDFE-4F4C-9C55-3236EBC4E9F5}" name="2013/14_x000a_(£'s)" dataDxfId="876" dataCellStyle="Currency"/>
    <tableColumn id="3" xr3:uid="{490EB609-090B-47F7-BD34-5945ECAE588F}" name="2014/15_x000a_(£'s)" dataDxfId="875" dataCellStyle="Currency"/>
    <tableColumn id="4" xr3:uid="{5F05AFA4-83C1-4CA5-886C-3AE36A920193}" name="2015/16_x000a_(£'s)" dataDxfId="874" dataCellStyle="Currency"/>
    <tableColumn id="5" xr3:uid="{6D8B26B4-F4B2-4C1D-BE09-977E2D1FAF27}" name="2016/17_x000a_(£'s)" dataDxfId="873" dataCellStyle="Currency"/>
    <tableColumn id="6" xr3:uid="{4014F526-F6A6-4E5C-8346-3DF7433ED8CB}" name="2017/18_x000a_(£'s)" dataDxfId="872" dataCellStyle="Currency"/>
    <tableColumn id="7" xr3:uid="{EA9D2BD2-5C88-48DC-8DEC-F468A31161CE}" name="2018/19_x000a_(£'s)" dataDxfId="871" dataCellStyle="Currency"/>
    <tableColumn id="8" xr3:uid="{93CF3F0B-63F1-494E-85FE-865081993440}" name="2019/20_x000a_(£'s)" dataDxfId="870" dataCellStyle="Currency"/>
    <tableColumn id="9" xr3:uid="{43397EF9-33BC-46EB-8A0C-9B7D6B69481A}" name="2020/21_x000a_(£'s)" dataDxfId="869"/>
    <tableColumn id="10" xr3:uid="{25F0CB66-FEE3-4614-ACDD-235D5095CF95}" name="2021/22_x000a_(£'s)" dataDxfId="868" dataCellStyle="Currency"/>
    <tableColumn id="11" xr3:uid="{811213A8-BF93-4523-BFD7-5522533B3695}" name="2022/23_x000a_(£'s)" dataDxfId="867" dataCellStyle="Currency"/>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8703A19-BA7D-4F9D-81F5-F65DDDD7926E}" name="Number_of_pharmacies_by_LGD9228" displayName="Number_of_pharmacies_by_LGD9228" ref="A6:M18" totalsRowShown="0" headerRowDxfId="1249" dataDxfId="1248" headerRowBorderDxfId="1246" tableBorderDxfId="1247">
  <tableColumns count="13">
    <tableColumn id="1" xr3:uid="{BA9A7FEB-A783-43B8-BDFC-393B2699F6E3}" name="Local Government District" dataDxfId="1245"/>
    <tableColumn id="5" xr3:uid="{EF66565C-98AF-425A-969E-D9DBA6D3B070}" name="2012/13" dataDxfId="1244"/>
    <tableColumn id="6" xr3:uid="{8C26D85F-6018-4555-84FC-BD16BC424171}" name="2013/14" dataDxfId="1243"/>
    <tableColumn id="7" xr3:uid="{9F9D2FBB-115B-4885-9435-D616BAABF54F}" name="2014/15" dataDxfId="1242"/>
    <tableColumn id="8" xr3:uid="{B41BCE84-19B4-46FF-86F7-3C62DBFA0B63}" name="2015/16" dataDxfId="1241"/>
    <tableColumn id="9" xr3:uid="{CEDF6B2E-539C-4AEB-AC3D-8D3A07B5B7BF}" name="2016/17" dataDxfId="1240"/>
    <tableColumn id="10" xr3:uid="{15CC1F67-02D4-42FD-9545-F1B4AB963E45}" name="2017/18" dataDxfId="1239"/>
    <tableColumn id="11" xr3:uid="{7ECBD11C-3460-49DB-8762-977D5125A945}" name="2018/19" dataDxfId="1238"/>
    <tableColumn id="12" xr3:uid="{08173D39-93FB-45CA-A7E4-919DC16A127D}" name="2019/20" dataDxfId="1237"/>
    <tableColumn id="13" xr3:uid="{4FCB9B98-7E02-498E-B689-4748D1CE2F62}" name="2020/21" dataDxfId="1236"/>
    <tableColumn id="14" xr3:uid="{033078CE-E6ED-4ABA-9B0B-E95DCAFE4169}" name="2021/22" dataDxfId="1235"/>
    <tableColumn id="3" xr3:uid="{E7FD945B-1209-41A1-8E49-AFD1AFD2C25D}" name="2022/23" dataDxfId="1234"/>
    <tableColumn id="2" xr3:uid="{7E76C4E9-1B85-4E52-B596-8143235B8C13}" name="% Change 2012/13 - 2022/23" dataDxfId="1233"/>
  </tableColumns>
  <tableStyleInfo name="Table Style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BF2BAFEA-2B3B-4661-B627-69EBB0FFF777}" name="Percentage_change_in_average_cost_per_item_by_LGD99148" displayName="Percentage_change_in_average_cost_per_item_by_LGD99148" ref="A56:K69" totalsRowShown="0" headerRowDxfId="866" dataDxfId="865" headerRowBorderDxfId="863" tableBorderDxfId="864">
  <tableColumns count="11">
    <tableColumn id="1" xr3:uid="{3C94F644-2313-425B-AC5F-7BB5F18D97DB}" name="Local Government District" dataDxfId="862"/>
    <tableColumn id="2" xr3:uid="{C8877294-C295-4699-ADFF-6AAEA50CBC33}" name="2013/14 _x000a_- 2014/15" dataDxfId="861" dataCellStyle="Percent"/>
    <tableColumn id="3" xr3:uid="{90EDF7C0-6F18-4B3A-BBD6-64929CA5C8B9}" name="2014/15 _x000a_- 2015/16" dataDxfId="860" dataCellStyle="Percent"/>
    <tableColumn id="4" xr3:uid="{0DD682B7-C963-454F-BFB0-4481C1B0FDE0}" name="2015/16 _x000a_- 2016/17" dataDxfId="859" dataCellStyle="Percent"/>
    <tableColumn id="5" xr3:uid="{3C9196D2-8B28-412E-BFE9-8B05A811DC02}" name="2016/17 _x000a_- 2017/18" dataDxfId="858" dataCellStyle="Percent"/>
    <tableColumn id="6" xr3:uid="{78293378-C0B8-4708-A2E9-3DA25F531B6A}" name="2017/18 _x000a_- 2018/19" dataDxfId="857" dataCellStyle="Percent"/>
    <tableColumn id="7" xr3:uid="{63CD8F44-B221-479A-B89F-A8C236BCEB9A}" name="2018/19 _x000a_- 2019/20" dataDxfId="856" dataCellStyle="Percent"/>
    <tableColumn id="8" xr3:uid="{D926D67E-FD4F-4233-99B5-0AD5CF7260DB}" name="2019/20 _x000a_- 2020/21" dataDxfId="855" dataCellStyle="Percent"/>
    <tableColumn id="10" xr3:uid="{66B0E8A5-136F-425C-8F93-0BC191021FDD}" name="2020/21 _x000a_- 2021/22" dataDxfId="854" dataCellStyle="Percent"/>
    <tableColumn id="11" xr3:uid="{0594A6B8-4E7B-4682-8C35-5C42381CA7DE}" name="2021/22 _x000a_- 2022/23" dataDxfId="853" dataCellStyle="Percent"/>
    <tableColumn id="9" xr3:uid="{CAE5C60F-D170-416F-8E62-DAF930322B2D}" name="2013/14 _x000a_- 2022/23" dataDxfId="852" dataCellStyle="Percent"/>
  </tableColumns>
  <tableStyleInfo name="Table Style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7AFC7434-6FC5-4945-9AC6-ABDA01231473}" name="Number_of_prescription_items_by_BNF_chapter100155" displayName="Number_of_prescription_items_by_BNF_chapter100155" ref="A8:K30" totalsRowShown="0" headerRowDxfId="851" dataDxfId="850" headerRowBorderDxfId="848" tableBorderDxfId="849">
  <tableColumns count="11">
    <tableColumn id="1" xr3:uid="{6C3C6D6A-95D1-4AEF-9A0A-44BA35677841}" name="BNF Chapter" dataDxfId="847"/>
    <tableColumn id="2" xr3:uid="{922C3D57-F026-40AC-B955-8F10A39AF235}" name="2013/14_x000a_(000's)" dataDxfId="846"/>
    <tableColumn id="3" xr3:uid="{FE95806F-C386-4615-8B20-30BC669E38B6}" name="2014/15_x000a_(000's)" dataDxfId="845"/>
    <tableColumn id="4" xr3:uid="{06CA6A11-373C-4A0C-AE8E-51A5D4BDBA84}" name="2015/16_x000a_(000's)" dataDxfId="844"/>
    <tableColumn id="5" xr3:uid="{953F123C-7A55-4161-80C0-9B0BB800E837}" name="2016/17_x000a_(000's)" dataDxfId="843"/>
    <tableColumn id="6" xr3:uid="{842E7CFB-6206-4794-981D-9C81ACBF7A2F}" name="2017/18_x000a_(000's)" dataDxfId="842"/>
    <tableColumn id="7" xr3:uid="{E96896C4-F6FC-4621-9F92-F97F9048E660}" name="2018/19_x000a_(000's)" dataDxfId="841"/>
    <tableColumn id="8" xr3:uid="{57BB02C1-0C1F-4FD7-B50E-09E8409B178E}" name="2019/20_x000a_(000's)" dataDxfId="840"/>
    <tableColumn id="9" xr3:uid="{194650FE-27E5-441E-893D-F903326772FA}" name="2020/21_x000a_(000's)" dataDxfId="839" dataCellStyle="Comma"/>
    <tableColumn id="10" xr3:uid="{69F0F98E-D1AB-4306-8C53-5E26FEF6B3DC}" name="2021/22_x000a_(000's) _x000a_[note 23]" dataDxfId="838"/>
    <tableColumn id="11" xr3:uid="{56916103-09F6-4818-99E5-6EEA7A433D86}" name="2022/23_x000a_(000's)" dataDxfId="837"/>
  </tableColumns>
  <tableStyleInfo name="Table Style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2CA1EA9-A51C-44EC-BE49-E6FA2CDDB98B}" name="ingredient_cost_by_BNF_chapter101156" displayName="ingredient_cost_by_BNF_chapter101156" ref="A33:K55" totalsRowShown="0" headerRowDxfId="836" dataDxfId="835" headerRowBorderDxfId="833" tableBorderDxfId="834" dataCellStyle="Comma">
  <tableColumns count="11">
    <tableColumn id="1" xr3:uid="{1263D41B-9C94-433B-B38D-1BBCD5D322F7}" name="BNF Chapter" dataDxfId="832"/>
    <tableColumn id="2" xr3:uid="{95BE3797-3D54-4585-AA46-D82D6EF1EAB0}" name="2013/14_x000a_(£000's)" dataDxfId="831" dataCellStyle="Comma"/>
    <tableColumn id="3" xr3:uid="{80D8E331-82C5-4D54-9C8F-988E19386EAD}" name="2014/15_x000a_(£000's)" dataDxfId="830" dataCellStyle="Comma"/>
    <tableColumn id="4" xr3:uid="{C3921336-D3F3-426C-828A-D3ADDB97ED7A}" name="2015/16_x000a_(£000's)" dataDxfId="829" dataCellStyle="Comma"/>
    <tableColumn id="5" xr3:uid="{BD6384A0-39A2-4DA4-8E83-2F2E57DCD52B}" name="2016/17_x000a_(£000's)" dataDxfId="828" dataCellStyle="Comma"/>
    <tableColumn id="6" xr3:uid="{C909B4A8-19C1-479E-B829-A56BF73E3589}" name="2017/18_x000a_(£000's)" dataDxfId="827" dataCellStyle="Comma"/>
    <tableColumn id="7" xr3:uid="{19A89CA5-4F03-4B8C-BA99-CBADD105CC84}" name="2018/19_x000a_(£000's)" dataDxfId="826" dataCellStyle="Comma"/>
    <tableColumn id="8" xr3:uid="{5DDEC044-36C1-4057-B54A-2C00C9E7B43C}" name="2019/20_x000a_(£000's)" dataDxfId="825" dataCellStyle="Comma"/>
    <tableColumn id="9" xr3:uid="{BE48CF2F-F015-4480-AD34-1DA69BFEC5D2}" name="2020/21_x000a_(£000's)" dataDxfId="824" dataCellStyle="Comma"/>
    <tableColumn id="10" xr3:uid="{8C1DE203-76D0-42D9-9DC5-AE3795D5A05E}" name="2021/22_x000a_(£000's) [note 23]" dataDxfId="823" dataCellStyle="Comma"/>
    <tableColumn id="11" xr3:uid="{689135BF-60ED-4A1D-BB79-5873E2606713}" name="2022/23_x000a_(£000's) " dataDxfId="822" dataCellStyle="Comma"/>
  </tableColumns>
  <tableStyleInfo name="Table Style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D3FC49B9-09A9-426A-81A9-2EB7A8664C99}" name="average_cost_per_item_by_BNF_chapter102157" displayName="average_cost_per_item_by_BNF_chapter102157" ref="A58:K80" totalsRowShown="0" headerRowDxfId="821" dataDxfId="820" headerRowBorderDxfId="818" tableBorderDxfId="819">
  <tableColumns count="11">
    <tableColumn id="1" xr3:uid="{D2051EA4-D33E-4524-86C1-E28DC37C3B1C}" name="BNF Chapter" dataDxfId="817"/>
    <tableColumn id="2" xr3:uid="{C743BD10-114A-4490-8AA0-1E9AFE42A23E}" name="2013/14_x000a_(£'s)" dataDxfId="816"/>
    <tableColumn id="3" xr3:uid="{432C9E98-B688-4545-96D4-8AA50CDC5F84}" name="2014/15_x000a_(£'s)" dataDxfId="815"/>
    <tableColumn id="4" xr3:uid="{26122BFC-9297-46BE-9D70-2652E4D9D5E6}" name="2015/16_x000a_(£'s)" dataDxfId="814"/>
    <tableColumn id="5" xr3:uid="{B4CB1147-4D1D-4366-8BDB-3EFDA633E1F0}" name="2016/17_x000a_(£'s)" dataDxfId="813"/>
    <tableColumn id="6" xr3:uid="{E71B95F0-18BE-4FF8-A8B5-87D0336E18E9}" name="2017/18_x000a_(£'s)" dataDxfId="812"/>
    <tableColumn id="7" xr3:uid="{0E0E3611-31D3-467A-B947-6EFAC2C2E9FB}" name="2018/19_x000a_(£'s)" dataDxfId="811"/>
    <tableColumn id="8" xr3:uid="{C85A6685-6F20-4390-BEB8-B6A52D160FC1}" name="2019/20_x000a_(£'s)" dataDxfId="810"/>
    <tableColumn id="9" xr3:uid="{C039F4AE-B82A-44F0-94DF-262F5CB10679}" name="2020/21_x000a_(£'s)" dataDxfId="809"/>
    <tableColumn id="10" xr3:uid="{C9A56AB7-9141-4215-ADB7-4515A4E6DF22}" name="2021/22_x000a_(£'s)_x000a_ [note 23]" dataDxfId="808"/>
    <tableColumn id="11" xr3:uid="{1616A1F2-7415-40AB-ABC3-E0498ECF9E93}" name="2022/23_x000a_(£'s)" dataDxfId="807"/>
  </tableColumns>
  <tableStyleInfo name="Table Style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21C57D8-6BD6-4D12-BA41-108ACEE125D1}" name="percentage_change_in_number_of_items_by_BNF_chapter103158" displayName="percentage_change_in_number_of_items_by_BNF_chapter103158" ref="A83:J105" totalsRowShown="0" headerRowDxfId="806" dataDxfId="805" headerRowBorderDxfId="803" tableBorderDxfId="804">
  <tableColumns count="10">
    <tableColumn id="1" xr3:uid="{15E25B50-5413-4CC9-B107-16FA3AA43827}" name="BNF Chapter" dataDxfId="802"/>
    <tableColumn id="2" xr3:uid="{86A7E634-FCFF-4DC9-8DEC-F0DC38C79A80}" name="2013/14 _x000a_- 2014/15" dataDxfId="801"/>
    <tableColumn id="3" xr3:uid="{0142ECD9-E6EE-4432-A6B5-4F3C7C01F533}" name="2014/15 _x000a_- 2015/16" dataDxfId="800"/>
    <tableColumn id="4" xr3:uid="{66999EE5-FB26-4437-9BCC-B7C8E5538B35}" name="2015/16 _x000a_- 2016/17" dataDxfId="799"/>
    <tableColumn id="5" xr3:uid="{0C2E995C-0F9F-42D8-8CBC-D4EE6E1584C5}" name="2016/17 _x000a_- 2017/18" dataDxfId="798"/>
    <tableColumn id="6" xr3:uid="{40B4EE76-FAB4-465F-BCF2-42688593149C}" name="2017/18 _x000a_- 2018/19 [note 12]" dataDxfId="797"/>
    <tableColumn id="7" xr3:uid="{19613913-7762-434A-A81C-E6DA044DCA8A}" name="2018/19 _x000a_- 2019/20" dataDxfId="796" dataCellStyle="Percent"/>
    <tableColumn id="8" xr3:uid="{E6499DD9-9C84-4E7C-ACD3-79212C87A424}" name="2019/20 _x000a_- 2020/21" dataDxfId="795" dataCellStyle="Percent"/>
    <tableColumn id="9" xr3:uid="{520AFD16-0142-4129-8C77-4AFF803A68BF}" name="2020/21 _x000a_- 2021/22 [note 23]" dataDxfId="794" dataCellStyle="Percent"/>
    <tableColumn id="10" xr3:uid="{516B4D44-A281-499B-8FDA-AADC3380B73D}" name="2021/22 _x000a_- 2022/23" dataDxfId="793" dataCellStyle="Percent"/>
  </tableColumns>
  <tableStyleInfo name="Table Style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84DADBD2-FF14-46BA-9A63-DD151C3BA0B8}" name="percentage_change_in_ingredient_cost_by_BNF_chapter104159" displayName="percentage_change_in_ingredient_cost_by_BNF_chapter104159" ref="A108:J130" totalsRowShown="0" headerRowDxfId="792" dataDxfId="791" headerRowBorderDxfId="789" tableBorderDxfId="790">
  <tableColumns count="10">
    <tableColumn id="1" xr3:uid="{68A7A864-8753-4D36-92E1-9168784B9814}" name="BNF Chapter" dataDxfId="788"/>
    <tableColumn id="2" xr3:uid="{14C2FE95-A8C4-432E-B565-21BDAFF5F645}" name="2013/14 _x000a_- 2014/15" dataDxfId="787" dataCellStyle="Comma"/>
    <tableColumn id="3" xr3:uid="{3BB9B7FC-A515-4529-9715-D65208A38E1F}" name="2014/15 _x000a_- 2015/16" dataDxfId="786" dataCellStyle="Comma"/>
    <tableColumn id="4" xr3:uid="{3EC5F664-BD4E-4EFB-BBC5-574D689C044E}" name="2015/16 _x000a_- 2016/17" dataDxfId="785" dataCellStyle="Comma"/>
    <tableColumn id="5" xr3:uid="{97844968-2C47-49AE-A2E7-89F547D6615F}" name="2016/17 _x000a_- 2017/18" dataDxfId="784" dataCellStyle="Comma"/>
    <tableColumn id="6" xr3:uid="{5394CC81-A7EE-42CD-B939-39316340C45E}" name="2017/18 _x000a_- 2018/19 [note 12]" dataDxfId="783" dataCellStyle="Comma"/>
    <tableColumn id="7" xr3:uid="{4753F93C-7B6B-41C4-B5AB-FC1064F220BD}" name="2018/19 _x000a_- 2019/20" dataDxfId="782" dataCellStyle="Percent"/>
    <tableColumn id="8" xr3:uid="{ACA6C29D-0C0A-4CD2-ABD3-0D8E45BC3D3A}" name="2019/20 _x000a_- 2020/21" dataDxfId="781" dataCellStyle="Percent"/>
    <tableColumn id="9" xr3:uid="{C34DF3D0-0FDD-4BAF-85DB-46DD2EDCDE7C}" name="2020/21 _x000a_- 2021/22 [note 23]" dataDxfId="780" dataCellStyle="Percent"/>
    <tableColumn id="10" xr3:uid="{E9D514FB-C12A-4DEC-882A-3BE22F23AF9A}" name="2021/22 _x000a_- 2022/23 " dataDxfId="779" dataCellStyle="Percent"/>
  </tableColumns>
  <tableStyleInfo name="Table Style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8E31994C-8D9F-48E8-A20E-B826BF9E67E0}" name="percentage_change_in_average_cost_per_item_by_BNF_chapter105160" displayName="percentage_change_in_average_cost_per_item_by_BNF_chapter105160" ref="A133:J155" totalsRowShown="0" headerRowDxfId="778" dataDxfId="777" headerRowBorderDxfId="775" tableBorderDxfId="776">
  <tableColumns count="10">
    <tableColumn id="1" xr3:uid="{4D1BC69F-DE69-464B-9CA0-B090CA2788C7}" name="BNF Chapter" dataDxfId="774"/>
    <tableColumn id="2" xr3:uid="{473A57A8-3AF9-46B5-BB69-51AC10F7CD32}" name="2013/14 _x000a_- 2014/15" dataDxfId="773"/>
    <tableColumn id="3" xr3:uid="{4A4EFB65-D7B4-4A19-B78D-0F42EE0C9B57}" name="2014/15 _x000a_- 2015/16" dataDxfId="772"/>
    <tableColumn id="4" xr3:uid="{89DEA603-752D-4757-9357-F2806FAB51B7}" name="2015/16 _x000a_- 2016/17" dataDxfId="771"/>
    <tableColumn id="5" xr3:uid="{53063052-FB4D-45BB-9751-BC253B652834}" name="2016/17 _x000a_- 2017/18" dataDxfId="770"/>
    <tableColumn id="6" xr3:uid="{15E332E6-1486-4EE1-8CA1-75DB63CCE443}" name="2017/18 _x000a_- 2018/19 [note 12]" dataDxfId="769"/>
    <tableColumn id="7" xr3:uid="{2CFD05B8-92BC-441C-A5A2-55741CB67441}" name="2018/19 _x000a_- 2019/20" dataDxfId="768" dataCellStyle="Percent"/>
    <tableColumn id="8" xr3:uid="{F5D4C440-1B90-4E5B-8C14-842E86749AD4}" name="2019 /20 _x000a_- 2020/21" dataDxfId="767" dataCellStyle="Percent"/>
    <tableColumn id="9" xr3:uid="{45E96CB2-8875-4AFB-BD0A-3B7E01E5CB1F}" name="2020 /21 _x000a_- 2021/22 [note 23]" dataDxfId="766" dataCellStyle="Percent"/>
    <tableColumn id="10" xr3:uid="{C2AA5F1F-D774-4673-950D-758EB531244F}" name="2021 /22 _x000a_- 2022/23 " dataDxfId="765" dataCellStyle="Percent"/>
  </tableColumns>
  <tableStyleInfo name="Table Style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A64906F4-F276-485F-8867-6F76ACC0E2F7}" name="number_of_prescription_items_by_BNF_chapter_and_Health_Trust164" displayName="number_of_prescription_items_by_BNF_chapter_and_Health_Trust164" ref="A8:H30" totalsRowShown="0" headerRowDxfId="764" dataDxfId="763" headerRowBorderDxfId="761" tableBorderDxfId="762" dataCellStyle="Comma">
  <tableColumns count="8">
    <tableColumn id="1" xr3:uid="{C9FA0BC7-F606-486B-BE1E-E57E4D0A0B14}" name="BNF Chapter" dataDxfId="760"/>
    <tableColumn id="2" xr3:uid="{CD0534DF-4127-43AA-BE7F-21988359239A}" name="Belfast_x000a_(000's)" dataDxfId="759" dataCellStyle="Comma"/>
    <tableColumn id="3" xr3:uid="{CA3F60E6-42EB-42A7-80EA-48A215176693}" name="Northern_x000a_(000's)" dataDxfId="758" dataCellStyle="Comma"/>
    <tableColumn id="4" xr3:uid="{26091DC9-4BBE-4618-ABA8-5CA516EFFE67}" name="South Eastern_x000a_(000's)" dataDxfId="757" dataCellStyle="Comma"/>
    <tableColumn id="5" xr3:uid="{C209F6EE-41A9-4CF2-899F-BB2BCFE49B27}" name="Southern_x000a_(000's)" dataDxfId="756" dataCellStyle="Comma"/>
    <tableColumn id="6" xr3:uid="{7677027F-C3BE-4729-A22F-A58F165DCA84}" name="Western_x000a_(000's)" dataDxfId="755" dataCellStyle="Comma"/>
    <tableColumn id="7" xr3:uid="{BEED011F-A92A-4B1F-BD70-C8A00DE485CE}" name="Unknown _x000a_[note 10]_x000a_(000's)" dataDxfId="754" dataCellStyle="Comma"/>
    <tableColumn id="8" xr3:uid="{4B62D92F-371F-4D8D-A9B1-3F168F3CEF33}" name="Northern Ireland_x000a_(000's)" dataDxfId="753" dataCellStyle="Comma"/>
  </tableColumns>
  <tableStyleInfo name="Table Style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16163CFF-2F5A-48CF-AF42-5CBEE3708782}" name="ingredient_cost_by_BNF_chapter_and_Health_Trust165" displayName="ingredient_cost_by_BNF_chapter_and_Health_Trust165" ref="A33:H55" totalsRowShown="0" headerRowDxfId="752" dataDxfId="751" headerRowBorderDxfId="749" tableBorderDxfId="750">
  <tableColumns count="8">
    <tableColumn id="1" xr3:uid="{4C5B8167-AF5D-4F22-96CD-3F32235236DF}" name="BNF Chapter" dataDxfId="748"/>
    <tableColumn id="2" xr3:uid="{F13D8C63-1926-4DFF-95DE-CFC660D1F2C7}" name="Belfast_x000a_(£000's)" dataDxfId="747"/>
    <tableColumn id="3" xr3:uid="{75892E16-8A56-41C2-B445-F16CA39805AD}" name="Northern_x000a_(£000's)" dataDxfId="746"/>
    <tableColumn id="4" xr3:uid="{32EF940C-4C2D-47D2-8CED-729EC69F1994}" name="South Eastern_x000a_(£000's)" dataDxfId="745"/>
    <tableColumn id="5" xr3:uid="{BE297920-BAE2-4D5F-A60B-997C8D8E4772}" name="Southern_x000a_(£000's)" dataDxfId="744"/>
    <tableColumn id="6" xr3:uid="{1AB5533D-8D90-4216-9A56-1FA6153F57DF}" name="Western_x000a_(£000's)" dataDxfId="743"/>
    <tableColumn id="7" xr3:uid="{38198D3E-AC06-403F-9A02-8C85537E9FA0}" name="Unknown _x000a_[note 10]_x000a_(£000's)" dataDxfId="742"/>
    <tableColumn id="8" xr3:uid="{7D07555B-AB4F-4677-8301-D08054F5C057}" name="Northern Ireland_x000a_(£000's)" dataDxfId="741"/>
  </tableColumns>
  <tableStyleInfo name="Table Style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B1D92223-AE56-4872-BF03-95EAEC2BC4D4}" name="average_cost_per_item_by_BNF_chapter_and_Health_Trust166" displayName="average_cost_per_item_by_BNF_chapter_and_Health_Trust166" ref="A58:H80" totalsRowShown="0" headerRowDxfId="740" dataDxfId="739" tableBorderDxfId="738">
  <tableColumns count="8">
    <tableColumn id="1" xr3:uid="{5BEABAE4-97D2-421E-9660-3D745CBE0ABE}" name="BNF Chapter" dataDxfId="737"/>
    <tableColumn id="2" xr3:uid="{E87C5A61-D704-487C-B2EB-EFF92AA78E83}" name="Belfast_x000a_(£'s)" dataDxfId="736"/>
    <tableColumn id="3" xr3:uid="{2109FE6B-E527-4D7B-A84C-8E339E72567F}" name="Northern_x000a_(£'s)" dataDxfId="735"/>
    <tableColumn id="4" xr3:uid="{B05839C4-9FA7-4EF4-BC47-A59DCFDC1456}" name="South Eastern_x000a_(£'s)" dataDxfId="734"/>
    <tableColumn id="5" xr3:uid="{7900E635-9880-41FE-96DE-9D254652A3C7}" name="Southern_x000a_(£'s)" dataDxfId="733"/>
    <tableColumn id="6" xr3:uid="{586439C6-BF56-44D2-A4CA-41EFDBE4413F}" name="Western_x000a_(£'s)" dataDxfId="732"/>
    <tableColumn id="7" xr3:uid="{8C54FBAF-E88B-4C41-A4E9-5BED565D82FD}" name="Unknown_x000a_[note 10]_x000a_(£'s)" dataDxfId="731"/>
    <tableColumn id="8" xr3:uid="{C1922290-819D-4282-B304-B24023803BF0}" name="Northern Ireland_x000a_(£'s)" dataDxfId="730"/>
  </tableColumns>
  <tableStyleInfo name="Table Sty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43F46DF-5181-4461-82D6-976B85B5AEC7}" name="number_of_pharmacies_per_100000_population_by_LGD9329" displayName="number_of_pharmacies_per_100000_population_by_LGD9329" ref="A21:M33" totalsRowShown="0" headerRowDxfId="1232" dataDxfId="1231" headerRowBorderDxfId="1229" tableBorderDxfId="1230">
  <tableColumns count="13">
    <tableColumn id="1" xr3:uid="{4BB16745-F315-4D49-9AE9-1BFDD51128C0}" name="Local Government District" dataDxfId="1228"/>
    <tableColumn id="5" xr3:uid="{C3B28B7D-AED7-450E-8149-C0CAA44BE78E}" name="2012/13" dataDxfId="1227"/>
    <tableColumn id="6" xr3:uid="{7B6F1D6A-C88E-4C83-8A04-5C61F98B56DA}" name="2013/14" dataDxfId="1226"/>
    <tableColumn id="7" xr3:uid="{20D2E3FD-7B53-42F3-9050-FA4484F98C11}" name="2014/15" dataDxfId="1225"/>
    <tableColumn id="8" xr3:uid="{88C1AB50-2B9C-417D-92E1-34E8309016FC}" name="2015/16" dataDxfId="1224"/>
    <tableColumn id="9" xr3:uid="{44FAF1A2-9F56-4208-A3ED-3C44F2620769}" name="2016/17" dataDxfId="1223"/>
    <tableColumn id="10" xr3:uid="{259DB95D-A2CA-4BB6-8315-DC231413EE2F}" name="2017/18" dataDxfId="1222"/>
    <tableColumn id="11" xr3:uid="{806AC482-86D2-421D-8335-222B7DC4A43A}" name="2018/19" dataDxfId="1221"/>
    <tableColumn id="12" xr3:uid="{F2BE6BCD-3333-42D8-8291-3D03BDAE12F9}" name="2019/20" dataDxfId="1220"/>
    <tableColumn id="13" xr3:uid="{AEFA4FDC-5527-435B-8AA1-6E6055D5E1F7}" name="2020/21" dataDxfId="1219"/>
    <tableColumn id="14" xr3:uid="{7C7F5D09-D9C0-4155-9B63-CEC381530393}" name="2021/22_x000a_[note 3]" dataDxfId="1218" dataCellStyle="Percent"/>
    <tableColumn id="3" xr3:uid="{C4C9AE02-5060-40A5-B415-95591002EEC5}" name="2022/23 [note 3]" dataDxfId="1217"/>
    <tableColumn id="2" xr3:uid="{5094D676-D73E-43F9-B74F-354E35CBAE88}" name="% Change 2012/13 - 2022/23" dataDxfId="1216" dataCellStyle="20% - Accent1"/>
  </tableColumns>
  <tableStyleInfo name="Table Style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25963AE5-49A8-43DF-A7BE-FEFD5F2B482A}" name="Number_of_prescription_items_by_BNF_chapter_and_LGD170" displayName="Number_of_prescription_items_by_BNF_chapter_and_LGD170" ref="A8:N30" totalsRowShown="0" headerRowDxfId="729" dataDxfId="728" headerRowBorderDxfId="726" tableBorderDxfId="727">
  <tableColumns count="14">
    <tableColumn id="1" xr3:uid="{433C0C7D-4F1A-4212-A6E4-33736E5665CF}" name="BNF Chapter" dataDxfId="725"/>
    <tableColumn id="2" xr3:uid="{FD0F189B-03C0-440F-82C9-5FC867417131}" name="Antrim &amp; Newtownabbey_x000a_(000's)" dataDxfId="724"/>
    <tableColumn id="3" xr3:uid="{120127BB-B65C-4F44-94BA-B0C1FA06FF4B}" name="Ards &amp; _x000a_North Down_x000a_(000's)" dataDxfId="723"/>
    <tableColumn id="4" xr3:uid="{CFBD0737-F460-40B5-9750-34356B3153C9}" name="Armagh City, _x000a_Banbridge &amp; Craigavon_x000a_(000's)" dataDxfId="722"/>
    <tableColumn id="5" xr3:uid="{41D56330-0968-48B0-BDFF-E266EE7904C0}" name="Belfast_x000a_(000's)" dataDxfId="721"/>
    <tableColumn id="6" xr3:uid="{47AB20A0-B136-4DB8-8E7A-6486944C09E5}" name="Causeway Coast &amp; Glens_x000a_(000's)" dataDxfId="720"/>
    <tableColumn id="7" xr3:uid="{121D0E75-693C-4BE8-92BE-0678668C5F9A}" name="Derry City _x000a_&amp; Strabane_x000a_(000's)" dataDxfId="719"/>
    <tableColumn id="8" xr3:uid="{C87BB80A-1337-49F9-ACEF-864471A2D9D8}" name="Fermanagh_x000a_ &amp; Omagh_x000a_(000's)" dataDxfId="718"/>
    <tableColumn id="9" xr3:uid="{3CD61C4B-EA41-4A3C-B7A5-D0D43DB48CB9}" name="Lisburn &amp; Castlereagh_x000a_(000's)" dataDxfId="717"/>
    <tableColumn id="10" xr3:uid="{28DFCE6C-3521-430E-9D20-6D10156D49BF}" name="Mid &amp; _x000a_East Antrim_x000a_(000's)" dataDxfId="716"/>
    <tableColumn id="11" xr3:uid="{D5DC01EA-79B2-4AAC-B614-E333F8AFE93D}" name="Mid Ulster_x000a_(000's)" dataDxfId="715"/>
    <tableColumn id="12" xr3:uid="{5231D012-EA71-432A-8905-B15E8C1A2A69}" name="Newry, _x000a_Mourne &amp; Down_x000a_(000's)" dataDxfId="714"/>
    <tableColumn id="13" xr3:uid="{81FF48D9-0B2C-467D-99C6-7F2BE8EF94CB}" name="Unknown_x000a_[note 10]_x000a_(000's)" dataDxfId="713"/>
    <tableColumn id="14" xr3:uid="{9D95F175-BDAE-4C81-BF63-FDC29FBD5CF8}" name="Northern Ireland_x000a_(000's)" dataDxfId="712"/>
  </tableColumns>
  <tableStyleInfo name="Table Style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FE1BDC70-DAE4-42C3-A852-1226E577C8C4}" name="Ingredient_Cost_by_BNF_Chapter_and_LGD171" displayName="Ingredient_Cost_by_BNF_Chapter_and_LGD171" ref="A33:N55" totalsRowShown="0" headerRowDxfId="711" dataDxfId="710" headerRowBorderDxfId="708" tableBorderDxfId="709">
  <tableColumns count="14">
    <tableColumn id="1" xr3:uid="{B240D60C-9B54-4164-AF8C-F0518EEC1417}" name="BNF Chapter" dataDxfId="707"/>
    <tableColumn id="2" xr3:uid="{7FAD926C-68ED-44B1-89FC-27C4676A8364}" name="Antrim &amp; _x000a_Newtownabbey_x000a_(£000's)" dataDxfId="706"/>
    <tableColumn id="3" xr3:uid="{E83CB2A4-672F-49DC-AB98-2C6A3E719542}" name="Ards &amp; _x000a_North Down_x000a_(£000's)" dataDxfId="705"/>
    <tableColumn id="4" xr3:uid="{4B3075F4-A74D-44E4-9657-0E381082653B}" name="Armagh City, _x000a_Banbridge &amp; _x000a_Craigavon_x000a_(£000's)" dataDxfId="704"/>
    <tableColumn id="5" xr3:uid="{35F157A9-D918-4163-B4B9-994CBB3A9359}" name="Belfast_x000a_(£000's)" dataDxfId="703"/>
    <tableColumn id="6" xr3:uid="{3D314539-63AF-4F6A-B894-B81C16B73FC1}" name="Causeway Coast _x000a_&amp; Glens_x000a_(£000's)" dataDxfId="702"/>
    <tableColumn id="7" xr3:uid="{04FC5413-EC76-4063-A1B1-21197ABC3333}" name="Derry City _x000a_&amp; Strabane_x000a_(£000's)" dataDxfId="701"/>
    <tableColumn id="8" xr3:uid="{0DD29EF5-EB61-4D10-ADBA-8374EBE8AE13}" name="Fermanagh_x000a_ &amp; Omagh_x000a_(£000's)" dataDxfId="700"/>
    <tableColumn id="9" xr3:uid="{630EBA8A-296C-4CBB-8C82-786BF92186DA}" name="Lisburn &amp; _x000a_Castlereagh_x000a_(£000's)" dataDxfId="699"/>
    <tableColumn id="10" xr3:uid="{EC4891D7-43E5-40AC-8812-27467896AA78}" name="Mid &amp; _x000a_East Antrim_x000a_(£000's)" dataDxfId="698"/>
    <tableColumn id="11" xr3:uid="{D109F6EC-602D-4C5B-9B00-09E722943299}" name="Mid Ulster_x000a_(£000's)" dataDxfId="697"/>
    <tableColumn id="12" xr3:uid="{6FBC9D58-5B66-4762-A831-4BA00DCD098C}" name="Newry, _x000a_Mourne &amp; _x000a_Down_x000a_(£000's)" dataDxfId="696"/>
    <tableColumn id="13" xr3:uid="{D93B27F9-FF37-42CF-A5F8-125EAE69328F}" name="Unknown_x000a_[note 10]_x000a_(£000's)" dataDxfId="695"/>
    <tableColumn id="14" xr3:uid="{0E94AF37-FD56-493E-9B93-2275A8EFF4B8}" name="Northern _x000a_Ireland_x000a_(£000's)" dataDxfId="694"/>
  </tableColumns>
  <tableStyleInfo name="Table Style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EB5C9F80-A9E9-4900-803C-A5587C62D338}" name="Average_Ingredient_Cost_by_BNF_chapter_and_LGD172" displayName="Average_Ingredient_Cost_by_BNF_chapter_and_LGD172" ref="A58:N80" totalsRowShown="0" headerRowDxfId="693" dataDxfId="692" headerRowBorderDxfId="690" tableBorderDxfId="691">
  <tableColumns count="14">
    <tableColumn id="1" xr3:uid="{0359FB6B-1856-419C-A275-8EE6B4016702}" name="BNF Chapter" dataDxfId="689"/>
    <tableColumn id="2" xr3:uid="{7CDD4BD9-386C-46C7-BF45-41463EEFF0C9}" name="Antrim &amp; _x000a_Newtownabbey_x000a_(£'s)" dataDxfId="688"/>
    <tableColumn id="3" xr3:uid="{53A877C2-A09B-4DAB-9807-ABC44D47AD74}" name="Ards &amp; _x000a_North Down_x000a_(£'s)" dataDxfId="687"/>
    <tableColumn id="4" xr3:uid="{D8BDA684-8020-4DB1-A44A-09E5EAAD47BD}" name="Armagh City, _x000a_Banbridge &amp; _x000a_Craigavon_x000a_(£'s)" dataDxfId="686"/>
    <tableColumn id="5" xr3:uid="{557D7B6C-9E2B-4022-9A4A-8E76F88ADD90}" name="Belfast_x000a_(£'s)" dataDxfId="685"/>
    <tableColumn id="6" xr3:uid="{D1008792-3AA0-426F-80CE-615F450F439A}" name="Causeway Coast _x000a_&amp; Glens_x000a_(£'s)" dataDxfId="684"/>
    <tableColumn id="7" xr3:uid="{80E17659-2311-4BC5-AE80-A604AB5F2D10}" name="Derry City _x000a_&amp; Strabane_x000a_(£'s)" dataDxfId="683"/>
    <tableColumn id="8" xr3:uid="{FEE77F5C-CE4D-495A-9D77-3A754ECFA12F}" name="Fermanagh_x000a_ &amp; Omagh_x000a_(£'s)" dataDxfId="682"/>
    <tableColumn id="9" xr3:uid="{4468CE61-684E-4AE0-A978-4C91DE812EAD}" name="Lisburn &amp; _x000a_Castlereagh_x000a_(£'s)" dataDxfId="681"/>
    <tableColumn id="10" xr3:uid="{89E13C70-785A-4C35-B242-EE898E95158E}" name="Mid &amp; _x000a_East Antrim_x000a_(£'s)" dataDxfId="680"/>
    <tableColumn id="11" xr3:uid="{8A568B26-FC24-4492-A500-1A9988E46BD9}" name="Mid Ulster_x000a_(£'s)" dataDxfId="679"/>
    <tableColumn id="12" xr3:uid="{16CECBE9-613A-4D5A-B189-5FD22180D2E9}" name="Newry, _x000a_Mourne &amp; _x000a_Down_x000a_(£'s)" dataDxfId="678"/>
    <tableColumn id="13" xr3:uid="{0FB6E637-FBB0-44E8-B527-AD8050E1DC71}" name="Unknown_x000a_[note 10]_x000a_(£'s)" dataDxfId="677"/>
    <tableColumn id="14" xr3:uid="{2383E8D0-5533-44AE-BF9A-4D692E3424F6}" name="Northern _x000a_Ireland_x000a_(£'s)" dataDxfId="676"/>
  </tableColumns>
  <tableStyleInfo name="Table Style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E493165B-27B6-4A8D-A518-493C3977308F}" name="Number_of_prescription_items_by_Health_Trust_Age_and_Gender176" displayName="Number_of_prescription_items_by_Health_Trust_Age_and_Gender176" ref="A8:I36" totalsRowShown="0" headerRowDxfId="675" dataDxfId="674" headerRowBorderDxfId="672" tableBorderDxfId="673" dataCellStyle="Bad">
  <tableColumns count="9">
    <tableColumn id="1" xr3:uid="{770B9925-942F-46C4-A1E8-DDE07A1B501F}" name="Gender" dataDxfId="671"/>
    <tableColumn id="2" xr3:uid="{2C24F7F2-395B-4569-8CEE-D6892A6ECC20}" name="Age Group" dataDxfId="670"/>
    <tableColumn id="3" xr3:uid="{B4F9D89E-9CE3-4C89-AA9A-1C638E6ECB1C}" name="Belfast_x000a_(000's)" dataDxfId="669" dataCellStyle="Bad"/>
    <tableColumn id="4" xr3:uid="{9BB5A602-8AD6-47F1-8629-D47826DD7F08}" name="Northern_x000a_(000's)" dataDxfId="668" dataCellStyle="Bad"/>
    <tableColumn id="5" xr3:uid="{37BC19D3-8A85-486C-AEFF-CAC57949B37B}" name="South Eastern_x000a_(000's)" dataDxfId="667" dataCellStyle="Bad"/>
    <tableColumn id="6" xr3:uid="{34FD4211-DE94-49DE-AAF3-DA8CCDDEB66B}" name="Southern_x000a_(000's)" dataDxfId="666" dataCellStyle="Bad"/>
    <tableColumn id="7" xr3:uid="{C6282E16-BEAD-4473-83A6-D900867AC04B}" name="Western_x000a_(000's)" dataDxfId="665" dataCellStyle="Bad"/>
    <tableColumn id="8" xr3:uid="{0198A6EF-C37E-44F8-8808-1535DB2D18ED}" name="Unknown _x000a_[note 10]_x000a_(000's)" dataDxfId="664" dataCellStyle="Bad"/>
    <tableColumn id="9" xr3:uid="{1D1C4088-9B58-435D-96B3-C1220C909DD0}" name="Northern Ireland_x000a_(000's)" dataDxfId="663"/>
  </tableColumns>
  <tableStyleInfo name="Table Style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ACDB5AD8-C895-4AB5-A6E5-CC9D4DC6CA04}" name="Ingredient_cost_by_Health_Trust_Age_and_Gender177" displayName="Ingredient_cost_by_Health_Trust_Age_and_Gender177" ref="A39:I67" totalsRowShown="0" headerRowDxfId="662" dataDxfId="661" headerRowBorderDxfId="659" tableBorderDxfId="660">
  <tableColumns count="9">
    <tableColumn id="1" xr3:uid="{CB5A2A6D-0374-47DE-B22B-732EDBEC6E4D}" name="Gender" dataDxfId="658"/>
    <tableColumn id="2" xr3:uid="{215C0AB6-7908-4451-8414-58786F69620E}" name="Age Group" dataDxfId="657"/>
    <tableColumn id="3" xr3:uid="{056514A0-4990-41B9-8BEE-1735D3C38183}" name="Belfast_x000a_(£000's)" dataDxfId="656"/>
    <tableColumn id="4" xr3:uid="{5F6A73D5-B3BB-4512-BBB2-6ACF8ADA43E2}" name="Northern_x000a_(£000's)" dataDxfId="655"/>
    <tableColumn id="5" xr3:uid="{2375F3DF-2997-4024-A0A5-40CD9AAA47B9}" name="South Eastern_x000a_(£000's)" dataDxfId="654"/>
    <tableColumn id="6" xr3:uid="{89C0BBCF-F7CB-4314-AF15-6BBEE7AC18C3}" name="Southern_x000a_(£000's)" dataDxfId="653"/>
    <tableColumn id="7" xr3:uid="{1C46F983-045D-451D-A2A0-8CD0C2A4E294}" name="Western_x000a_(£000's)" dataDxfId="652"/>
    <tableColumn id="8" xr3:uid="{CA9432A9-160C-42F9-9D78-AB563C1C2EFE}" name="Unknown _x000a_[note 10]_x000a_(£000's)" dataDxfId="651"/>
    <tableColumn id="9" xr3:uid="{71293406-29A1-401E-821F-18E0FE9F5CFF}" name="Northern Ireland_x000a_(£000's)" dataDxfId="650"/>
  </tableColumns>
  <tableStyleInfo name="Table Style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35119B25-C28E-42D8-A512-CF6B94594C39}" name="Average_Cost_per_item_by_Health_Trust_age_and_Gender178" displayName="Average_Cost_per_item_by_Health_Trust_age_and_Gender178" ref="A70:I98" totalsRowShown="0" headerRowDxfId="649" dataDxfId="648" tableBorderDxfId="647">
  <tableColumns count="9">
    <tableColumn id="1" xr3:uid="{897B75CB-6601-4797-9AC0-EFB690EB70DB}" name="Gender" dataDxfId="646"/>
    <tableColumn id="2" xr3:uid="{36503AB8-DFAF-4876-B205-76EED45E2E1F}" name="Age Group" dataDxfId="645"/>
    <tableColumn id="3" xr3:uid="{64C27E14-F1ED-459D-88D7-CF3238E135F2}" name="Belfast_x000a_(£'s)" dataDxfId="644"/>
    <tableColumn id="4" xr3:uid="{1AA16AEB-D3A3-4939-BC38-2CAB8AABF0DB}" name="Northern_x000a_(£'s)" dataDxfId="643"/>
    <tableColumn id="5" xr3:uid="{10933971-4151-48D8-A914-F38D990F38F8}" name="South Eastern_x000a_(£'s)" dataDxfId="642"/>
    <tableColumn id="6" xr3:uid="{D453DD6F-8C3A-42A8-A08A-AE33515FD5F5}" name="Southern_x000a_(£'s)" dataDxfId="641"/>
    <tableColumn id="7" xr3:uid="{7ECD3150-D2C7-4F80-AC29-3807897E74E5}" name="Western_x000a_(£'s)" dataDxfId="640"/>
    <tableColumn id="8" xr3:uid="{FB9293F6-5C16-4903-B9A7-B6C95D0F584A}" name="Unknown _x000a_[note 10]_x000a_(£'s)" dataDxfId="639"/>
    <tableColumn id="9" xr3:uid="{4BC3FE81-A86F-4BE2-811C-E2C9FE4576E1}" name="Northern Ireland_x000a_(£'s)" dataDxfId="638"/>
  </tableColumns>
  <tableStyleInfo name="Table Style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68E6C87-B53B-42C8-9273-275BB21389DC}" name="Number_of_items_by_LGD_age_and_gender106182" displayName="Number_of_items_by_LGD_age_and_gender106182" ref="A8:O36" totalsRowShown="0" headerRowDxfId="637" dataDxfId="636" headerRowBorderDxfId="634" tableBorderDxfId="635" dataCellStyle="Bad">
  <tableColumns count="15">
    <tableColumn id="1" xr3:uid="{202670C4-43D4-4FF1-B25D-ED908F194DB7}" name="Gender" dataDxfId="633"/>
    <tableColumn id="2" xr3:uid="{8773E2F7-7645-4E64-8774-928B949D8964}" name="Age Group" dataDxfId="632"/>
    <tableColumn id="3" xr3:uid="{49F60225-633C-4700-BC15-487310FC7224}" name="Antrim &amp; Newtownabbey_x000a_(000's)" dataDxfId="631" dataCellStyle="Bad"/>
    <tableColumn id="4" xr3:uid="{62AE4038-C08E-40D8-AB55-44C235D16B06}" name="Ards &amp; _x000a_North Down_x000a_(000's)" dataDxfId="630" dataCellStyle="Bad"/>
    <tableColumn id="5" xr3:uid="{032BDC82-4CD7-45E1-9EC1-B4B0954B5EF7}" name="Armagh City, _x000a_Banbridge &amp; Craigavon_x000a_(000's)" dataDxfId="629" dataCellStyle="Bad"/>
    <tableColumn id="6" xr3:uid="{C2D243D3-82B8-46FB-9599-ACC20F1BA9D3}" name="Belfast_x000a_(000's)" dataDxfId="628" dataCellStyle="Bad"/>
    <tableColumn id="7" xr3:uid="{5797E50A-1CFB-471C-88F6-40FB01A48F36}" name="Causeway Coast &amp; Glens_x000a_(000's)" dataDxfId="627" dataCellStyle="Bad"/>
    <tableColumn id="8" xr3:uid="{4FF06F99-FB46-437A-9CD9-E8BD9C2E906A}" name="Derry City _x000a_&amp; Strabane_x000a_(000's)" dataDxfId="626" dataCellStyle="Bad"/>
    <tableColumn id="9" xr3:uid="{E3954A36-2F91-4AD4-929B-AF5357FAF102}" name="Fermanagh_x000a_ &amp; Omagh_x000a_(000's)" dataDxfId="625" dataCellStyle="Bad"/>
    <tableColumn id="10" xr3:uid="{44BEC644-A8F8-4CFD-B885-7FBB6C9FFD9B}" name="Lisburn &amp; Castlereagh_x000a_(000's)" dataDxfId="624" dataCellStyle="Bad"/>
    <tableColumn id="11" xr3:uid="{389FF7A0-701C-4145-AEBF-5BEEE8E33420}" name="Mid &amp; _x000a_East Antrim_x000a_(000's)" dataDxfId="623" dataCellStyle="Bad"/>
    <tableColumn id="12" xr3:uid="{1508C22F-8F7D-4BEC-B0FE-6625F0789854}" name="Mid Ulster_x000a_(000's)" dataDxfId="622" dataCellStyle="Bad"/>
    <tableColumn id="13" xr3:uid="{1EEAC3FD-680F-4B84-97D8-1FB1B620EFAF}" name="Newry, _x000a_Mourne &amp; Down_x000a_(000's)" dataDxfId="621" dataCellStyle="Bad"/>
    <tableColumn id="14" xr3:uid="{0C16EBA6-956E-4F98-8D87-37C5F3BB2EAA}" name="Unknown_x000a_[note 10]_x000a_(000's)" dataDxfId="620" dataCellStyle="Bad"/>
    <tableColumn id="15" xr3:uid="{3665A0A6-9F31-4FCA-81ED-1CAD70E73CA2}" name="Northern Ireland_x000a_(000's)" dataDxfId="619"/>
  </tableColumns>
  <tableStyleInfo name="Table Style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AB55ADC8-71CA-473A-8A61-2339437170AC}" name="Ingredient_cost_by_LGD_age_and_gender107183" displayName="Ingredient_cost_by_LGD_age_and_gender107183" ref="A39:O67" totalsRowShown="0" headerRowDxfId="618" dataDxfId="617" headerRowBorderDxfId="615" tableBorderDxfId="616" dataCellStyle="Bad">
  <tableColumns count="15">
    <tableColumn id="1" xr3:uid="{02571A2D-76B1-4C39-8CB0-1A360E6E8BF3}" name="Gender" dataDxfId="614"/>
    <tableColumn id="2" xr3:uid="{7F3D6666-4FDE-4461-B0C1-436D6112F5E7}" name="Age Group" dataDxfId="613"/>
    <tableColumn id="3" xr3:uid="{2316944F-053F-4A8D-9E53-959A2818B4E5}" name="Antrim &amp; _x000a_Newtownabbey_x000a_(£000's)" dataDxfId="612" dataCellStyle="Bad"/>
    <tableColumn id="4" xr3:uid="{15B59D66-5D04-4C2F-A2E7-458563B3FC88}" name="Ards &amp; _x000a_North Down_x000a_(£000's)" dataDxfId="611" dataCellStyle="Bad"/>
    <tableColumn id="5" xr3:uid="{6A80CA6D-862D-40E2-B1F5-6331E077E76F}" name="Armagh City, _x000a_Banbridge &amp; _x000a_Craigavon_x000a_(£000's)" dataDxfId="610" dataCellStyle="Bad"/>
    <tableColumn id="6" xr3:uid="{3926DC2B-6698-45C1-AD04-2378A1E43A6D}" name="Belfast_x000a_(£000's)" dataDxfId="609" dataCellStyle="Bad"/>
    <tableColumn id="7" xr3:uid="{F6328BA7-A0C6-4E24-A94C-8DAC988FBC17}" name="Causeway Coast _x000a_&amp; Glens_x000a_(£000's)" dataDxfId="608" dataCellStyle="Bad"/>
    <tableColumn id="8" xr3:uid="{3A92C277-AFA2-46D3-AE9A-31016461F710}" name="Derry City _x000a_&amp; Strabane_x000a_(£000's)" dataDxfId="607" dataCellStyle="Bad"/>
    <tableColumn id="9" xr3:uid="{A65BE524-5DF2-4463-8B14-D5B14B8BC1F6}" name="Fermanagh_x000a_ &amp; Omagh_x000a_(£000's)" dataDxfId="606" dataCellStyle="Bad"/>
    <tableColumn id="10" xr3:uid="{23414C56-AD1C-4FBD-81CD-5743725CB3AD}" name="Lisburn &amp; _x000a_Castlereagh_x000a_(£000's)" dataDxfId="605" dataCellStyle="Bad"/>
    <tableColumn id="11" xr3:uid="{B31F938F-D41D-467A-AE63-719EAD471B3B}" name="Mid &amp; _x000a_East Antrim_x000a_(£000's)" dataDxfId="604" dataCellStyle="Bad"/>
    <tableColumn id="12" xr3:uid="{A0415585-19C1-49AE-AB4F-DB55A6A76BC8}" name="Mid Ulster_x000a_(£000's)" dataDxfId="603" dataCellStyle="Bad"/>
    <tableColumn id="13" xr3:uid="{720E7D63-58F1-442D-BEE1-A6895B1BA8FD}" name="Newry, _x000a_Mourne &amp; _x000a_Down_x000a_(£000's)" dataDxfId="602" dataCellStyle="Bad"/>
    <tableColumn id="14" xr3:uid="{E7D1C450-59EA-44C4-9FB6-EC1C52906481}" name="Unknown_x000a_[note 10]_x000a_(£000's)" dataDxfId="601" dataCellStyle="Bad"/>
    <tableColumn id="15" xr3:uid="{CDA4F888-A3B0-428A-A3D7-9D548B884D2E}" name="Northern _x000a_Ireland_x000a_(£000's)" dataDxfId="600"/>
  </tableColumns>
  <tableStyleInfo name="Table Style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ED0814B7-F4FA-4918-8302-F28D9156A3DF}" name="Average_cost_per_item_by_LGD_age_and_gender108184" displayName="Average_cost_per_item_by_LGD_age_and_gender108184" ref="A70:O98" totalsRowShown="0" headerRowDxfId="599" dataDxfId="598" headerRowBorderDxfId="596" tableBorderDxfId="597">
  <tableColumns count="15">
    <tableColumn id="1" xr3:uid="{C0586134-A58A-49B4-8EF6-EF322F4FB9F1}" name="Gender" dataDxfId="595"/>
    <tableColumn id="2" xr3:uid="{787175FD-769B-440B-A2EB-0D33243F8F05}" name="Age Group" dataDxfId="594"/>
    <tableColumn id="3" xr3:uid="{19BB1D46-CE40-4136-BDF7-D93C5AAD658A}" name="Antrim &amp; _x000a_Newtownabbey_x000a_(£'s)" dataDxfId="593"/>
    <tableColumn id="4" xr3:uid="{C65B1D2E-B8B0-444A-B5FB-075AEA44795E}" name="Ards &amp; _x000a_North Down_x000a_(£'s)" dataDxfId="592"/>
    <tableColumn id="5" xr3:uid="{2F2F8207-8AD4-4833-BF15-3301072F88DF}" name="Armagh City, _x000a_Banbridge &amp; _x000a_Craigavon_x000a_(£'s)" dataDxfId="591"/>
    <tableColumn id="6" xr3:uid="{0E4C50DB-041E-4C0A-BC15-B4AD5A495866}" name="Belfast_x000a_(£'s)" dataDxfId="590"/>
    <tableColumn id="7" xr3:uid="{160A426F-0942-4D8C-AC50-137C2A75ABA7}" name="Causeway Coast _x000a_&amp; Glens_x000a_(£'s)" dataDxfId="589"/>
    <tableColumn id="8" xr3:uid="{81DEF416-8965-4DE0-BCE2-975872F460E9}" name="Derry City _x000a_&amp; Strabane_x000a_(£'s)" dataDxfId="588"/>
    <tableColumn id="9" xr3:uid="{CDE963DE-CC22-4F68-8044-30263AFBA193}" name="Fermanagh_x000a_ &amp; Omagh_x000a_(£'s)" dataDxfId="587"/>
    <tableColumn id="10" xr3:uid="{448AB8DC-DBFC-4D09-8EBA-6FC332073F58}" name="Lisburn &amp; _x000a_Castlereagh_x000a_(£'s)" dataDxfId="586"/>
    <tableColumn id="11" xr3:uid="{80D332B7-F319-4911-95FD-8037057D07D2}" name="Mid &amp; _x000a_East Antrim_x000a_(£'s)" dataDxfId="585"/>
    <tableColumn id="12" xr3:uid="{05165F93-BBB6-4B6E-8994-4CF68A6D870D}" name="Mid Ulster_x000a_(£'s)" dataDxfId="584"/>
    <tableColumn id="13" xr3:uid="{D1EEBA89-3F73-4D69-8F0B-0E2D4020EC9F}" name="Newry, _x000a_Mourne &amp; _x000a_Down_x000a_(£'s)" dataDxfId="583"/>
    <tableColumn id="14" xr3:uid="{7E7B6E7E-D935-4321-9A04-3271DFB0AC22}" name="Unknown_x000a_[note 10]_x000a_(£'s)" dataDxfId="582"/>
    <tableColumn id="15" xr3:uid="{9FF6E22D-A3EB-4109-AECA-6AB010D307B1}" name="Northern _x000a_Ireland_x000a_(£'s)" dataDxfId="581"/>
  </tableColumns>
  <tableStyleInfo name="Table Style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31CD6E38-13F1-4B00-A755-A56C83B09D4F}" name="Number_of_items_all_persons_by_age_and_BNF_chapter194" displayName="Number_of_items_all_persons_by_age_and_BNF_chapter194" ref="A8:T30" totalsRowShown="0" headerRowDxfId="580" dataDxfId="579" tableBorderDxfId="578" dataCellStyle="Percent">
  <tableColumns count="20">
    <tableColumn id="1" xr3:uid="{A99BFCD9-F2CD-439B-A0B4-3720BD9E6F1E}" name="BNF Chapter" dataDxfId="577"/>
    <tableColumn id="2" xr3:uid="{AD3BADE2-81A4-4A6B-8A0F-8E946AC0CF77}" name="0-4_x000a_(000's)" dataDxfId="576"/>
    <tableColumn id="3" xr3:uid="{3AD1E19E-A7F7-42D2-9167-580D3B3613CD}" name="5-14_x000a_(000's)" dataDxfId="575"/>
    <tableColumn id="4" xr3:uid="{AC5BBCAE-1A96-49DE-9215-9CD325B31BEF}" name="15-24_x000a_(000's)" dataDxfId="574"/>
    <tableColumn id="5" xr3:uid="{373E69E0-D5CA-4407-B8E0-A489462D41FB}" name="25-44_x000a_(000's)" dataDxfId="573"/>
    <tableColumn id="6" xr3:uid="{C4FEB728-D2D4-42C2-94BF-5CC9D7A0DD72}" name="45-64_x000a_(000's)" dataDxfId="572"/>
    <tableColumn id="7" xr3:uid="{976024E0-58A7-42E7-B13E-5BBD93187ED7}" name="65-74_x000a_(000's)" dataDxfId="571"/>
    <tableColumn id="8" xr3:uid="{4188BC97-36B5-4C4F-B2F1-A079044E7F98}" name="75-84_x000a_(000's)" dataDxfId="570"/>
    <tableColumn id="9" xr3:uid="{25979597-7B46-47C2-A8CA-641F311BAF25}" name="85+_x000a_(000's)" dataDxfId="569"/>
    <tableColumn id="10" xr3:uid="{07D5BA79-8090-4675-8D9E-9038AB407775}" name="Unknown _x000a_[note 13]_x000a_(000's)" dataDxfId="568"/>
    <tableColumn id="11" xr3:uid="{053F8EDD-9D3C-4857-9C84-2AE95BB21B78}" name="Total_x000a_(000's)" dataDxfId="567" dataCellStyle="Comma"/>
    <tableColumn id="12" xr3:uid="{467F222B-B810-4055-B197-9FA032369A9B}" name="0-4" dataDxfId="566" dataCellStyle="Percent"/>
    <tableColumn id="13" xr3:uid="{9817E6B0-924E-423F-8644-01AA4B76DAED}" name="5-14" dataDxfId="565" dataCellStyle="Percent"/>
    <tableColumn id="14" xr3:uid="{526E440E-A114-42EA-B35E-B36A44D59E37}" name="15-24" dataDxfId="564" dataCellStyle="Percent"/>
    <tableColumn id="15" xr3:uid="{7530DC13-EE98-4386-BCC0-DD28BA94D86A}" name="25-44" dataDxfId="563" dataCellStyle="Percent"/>
    <tableColumn id="16" xr3:uid="{A8C01DD9-1266-44DC-BF2C-1B7CFBA7CD8F}" name="45-64" dataDxfId="562" dataCellStyle="Percent"/>
    <tableColumn id="17" xr3:uid="{6D135714-0E5F-46F3-97AE-A73FDF3DBCED}" name="65-74" dataDxfId="561" dataCellStyle="Percent"/>
    <tableColumn id="18" xr3:uid="{9E0C6D03-9B77-43A2-959C-D3A10C1191BD}" name="75-84" dataDxfId="560" dataCellStyle="Percent"/>
    <tableColumn id="19" xr3:uid="{80E28D97-B893-4FAE-B92D-F38388DB020D}" name="85+" dataDxfId="559" dataCellStyle="Percent"/>
    <tableColumn id="20" xr3:uid="{B681842F-1691-4294-AA7D-744C9CECDB82}" name="Unknown_x000a_[note 13]" dataDxfId="558" dataCellStyle="Percent"/>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BDD0600-59D1-41AF-9E01-501DC6657CAD}" name="proximity_to_nearest_pharmacy_by_Health_Trust36" displayName="proximity_to_nearest_pharmacy_by_Health_Trust36" ref="A7:E13" totalsRowShown="0" headerRowDxfId="1215" dataDxfId="1214" headerRowBorderDxfId="1212" tableBorderDxfId="1213">
  <tableColumns count="5">
    <tableColumn id="1" xr3:uid="{FF7FB2A3-FB0F-4590-95A9-1555510459C1}" name="Local Commissioning Group (Health Trust)" dataDxfId="1211"/>
    <tableColumn id="2" xr3:uid="{5F67C091-0310-4016-849C-A3F437E8B2D3}" name="Average_x000a_DistanceMiles" dataDxfId="1210"/>
    <tableColumn id="3" xr3:uid="{F8DA593B-8D2F-4583-97C5-16EFEE62923E}" name="Population within_x000a_1 mile_x000a_ (%)" dataDxfId="1209"/>
    <tableColumn id="4" xr3:uid="{A26E1524-E668-4A32-8335-C65B7D2BF1CE}" name="Population_x000a_within _x000a_3 miles_x000a_(%)" dataDxfId="1208"/>
    <tableColumn id="5" xr3:uid="{96128446-F438-453E-B70F-FCF0C7AC5D64}" name="Population _x000a_within _x000a_5 miles _x000a_(%)" dataDxfId="1207"/>
  </tableColumns>
  <tableStyleInfo name="Table Style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961F6A5F-D79D-4AC9-A626-A4F93DB29BD6}" name="Ingredient_cost_all_persons_by_age_and_BNF_chapter195" displayName="Ingredient_cost_all_persons_by_age_and_BNF_chapter195" ref="A33:T55" totalsRowShown="0" headerRowDxfId="557" dataDxfId="556" tableBorderDxfId="555" dataCellStyle="Percent">
  <tableColumns count="20">
    <tableColumn id="1" xr3:uid="{D1FDD9C9-0D26-4B49-8244-BF8E701CED22}" name="BNF Chapter" dataDxfId="554"/>
    <tableColumn id="2" xr3:uid="{B26BA1CF-7329-4CCB-9CAB-22087FDD3F13}" name="0-4_x000a_(£000's)" dataDxfId="553"/>
    <tableColumn id="3" xr3:uid="{2AF15E04-A197-4623-BDAD-45D02BBC2060}" name="5-14_x000a_(£000's)" dataDxfId="552"/>
    <tableColumn id="4" xr3:uid="{E95210DE-BF2A-421B-97F8-6640375D0504}" name="15-24_x000a_(£000's)" dataDxfId="551"/>
    <tableColumn id="5" xr3:uid="{74BC8B3D-D561-452A-AE6C-3B29897B8C59}" name="25-44_x000a_(£000's)" dataDxfId="550"/>
    <tableColumn id="6" xr3:uid="{48950F99-98FE-4D8C-BD99-1EE3A7578213}" name="45-64_x000a_(£000's)" dataDxfId="549"/>
    <tableColumn id="7" xr3:uid="{589E06F6-9EB0-4C05-A141-EE98B4E7C76B}" name="65-74_x000a_(£000's)" dataDxfId="548"/>
    <tableColumn id="8" xr3:uid="{E4360BF7-4C66-4B8B-B634-527844581773}" name="75-84_x000a_(£000's)" dataDxfId="547"/>
    <tableColumn id="9" xr3:uid="{384AE7CA-3193-4635-B615-4749A9477A92}" name="85+_x000a_(£000's)" dataDxfId="546"/>
    <tableColumn id="10" xr3:uid="{5107DC0D-E707-4682-9699-A0AB90073EE3}" name="Unknown _x000a_[note 13]_x000a_(£000's)" dataDxfId="545"/>
    <tableColumn id="11" xr3:uid="{9F140090-43CA-45CE-92E8-B21718B48A12}" name="Total_x000a_(£000's)" dataDxfId="544" dataCellStyle="Currency"/>
    <tableColumn id="12" xr3:uid="{7F6F3DC9-7D0C-41DE-85D5-1D56B324CAAB}" name="0-4" dataDxfId="543" dataCellStyle="Percent"/>
    <tableColumn id="13" xr3:uid="{1BF8A783-7272-43E7-B8D8-38DB342D5C8E}" name="5-14" dataDxfId="542" dataCellStyle="Percent"/>
    <tableColumn id="14" xr3:uid="{FAC778DF-0DE3-4077-B583-BFA8EFC019F1}" name="15-24" dataDxfId="541" dataCellStyle="Percent"/>
    <tableColumn id="15" xr3:uid="{DDCF41BF-B0CF-4E6F-907D-7E4FF2706FFC}" name="25-44" dataDxfId="540" dataCellStyle="Percent"/>
    <tableColumn id="16" xr3:uid="{1654C8A3-92A7-4BFA-87A9-AD37CB3879A4}" name="45-64" dataDxfId="539" dataCellStyle="Percent"/>
    <tableColumn id="17" xr3:uid="{C4A3851A-23E3-4667-A5BE-601EBEE84A8E}" name="65-74" dataDxfId="538" dataCellStyle="Percent"/>
    <tableColumn id="18" xr3:uid="{944497B3-070F-4C31-BA3E-1310D786ACC7}" name="75-84" dataDxfId="537" dataCellStyle="Percent"/>
    <tableColumn id="19" xr3:uid="{DA465E1C-1D56-41C8-A905-F576BA7A55F6}" name="85+" dataDxfId="536" dataCellStyle="Percent"/>
    <tableColumn id="20" xr3:uid="{16EEF79B-CE4F-4521-97C0-574188E1C9DB}" name="Unknown_x000a_[note 13]" dataDxfId="535" dataCellStyle="Percent"/>
  </tableColumns>
  <tableStyleInfo name="Table Style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F32C451F-406B-4EE9-B005-DB13DA019DB9}" name="Average_cost_per_item_all_persons_by_age_and_BNF_chapter196" displayName="Average_cost_per_item_all_persons_by_age_and_BNF_chapter196" ref="A58:K80" totalsRowShown="0" headerRowDxfId="534" dataDxfId="533" tableBorderDxfId="532" dataCellStyle="Currency">
  <tableColumns count="11">
    <tableColumn id="1" xr3:uid="{EE0554F6-3C26-409F-9160-60254FCB2C6E}" name="BNF Chapter" dataDxfId="531"/>
    <tableColumn id="2" xr3:uid="{5D927D18-F05A-4E67-88C4-23F2B7D644AB}" name="0-4_x000a_(£'s)" dataDxfId="530" dataCellStyle="Currency"/>
    <tableColumn id="3" xr3:uid="{17C4C2EF-E6C3-4C3E-BF72-78C2F7366961}" name="5-14_x000a_(£'s)" dataDxfId="529" dataCellStyle="Currency"/>
    <tableColumn id="4" xr3:uid="{AC4DB364-7E9A-428A-90F9-45030D21BD85}" name="15-24_x000a_(£'s)" dataDxfId="528" dataCellStyle="Currency"/>
    <tableColumn id="5" xr3:uid="{0FD6706B-940F-495B-8304-69D09B82D0A8}" name="25-44_x000a_(£'s)" dataDxfId="527" dataCellStyle="Currency"/>
    <tableColumn id="6" xr3:uid="{2A22F381-C12F-4E0F-A71F-DCF0EDB84498}" name="45-64_x000a_(£'s)" dataDxfId="526" dataCellStyle="Currency"/>
    <tableColumn id="7" xr3:uid="{E2B4A8E8-49C5-4623-B504-872D7A79F17E}" name="65-74_x000a_(£'s)" dataDxfId="525" dataCellStyle="Currency"/>
    <tableColumn id="8" xr3:uid="{F238CAD1-C3EF-4581-B858-DC1906EC9E7D}" name="75-84_x000a_(£'s)" dataDxfId="524" dataCellStyle="Currency"/>
    <tableColumn id="9" xr3:uid="{D0BC4724-6B67-42A8-86DD-9D38AE61EAA4}" name="85+_x000a_(£'s)" dataDxfId="523" dataCellStyle="Currency"/>
    <tableColumn id="10" xr3:uid="{7FCC4DBA-8E4C-46C3-8DD8-20F324F555D0}" name="Unknown_x000a_[note 13]_x000a_(£'s)" dataDxfId="522" dataCellStyle="Currency"/>
    <tableColumn id="11" xr3:uid="{A41723BA-2189-4FCC-9FFA-575E2DD0340A}" name="Total_x000a_(£'s)" dataDxfId="521" dataCellStyle="Currency"/>
  </tableColumns>
  <tableStyleInfo name="Table Style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9859AAE-3965-4927-A2BB-E91170EA7E2C}" name="Number_of_items_males_by_age_and_BNF_chapter197" displayName="Number_of_items_males_by_age_and_BNF_chapter197" ref="A83:R105" totalsRowShown="0" headerRowDxfId="520" dataDxfId="519" headerRowBorderDxfId="517" tableBorderDxfId="518" dataCellStyle="Percent">
  <tableColumns count="18">
    <tableColumn id="1" xr3:uid="{9C3A7564-07EE-4FEE-A015-D73FFB7FE0FD}" name="BNF Chapter" dataDxfId="516"/>
    <tableColumn id="2" xr3:uid="{3B27CD4D-4F84-47E9-A773-DFC058F50807}" name="0-4_x000a_(000's)" dataDxfId="515"/>
    <tableColumn id="3" xr3:uid="{538031AE-CA13-426A-ACE8-3C82209FE213}" name="5-14_x000a_(000's)" dataDxfId="514"/>
    <tableColumn id="4" xr3:uid="{C6CBFD2D-42A1-424B-8A87-2B0576F57B9E}" name="15-24_x000a_(000's)" dataDxfId="513"/>
    <tableColumn id="5" xr3:uid="{9DBFACA9-11CB-40F7-BCC4-E0646A83C6F0}" name="25-44_x000a_(000's)" dataDxfId="512"/>
    <tableColumn id="6" xr3:uid="{5D1B89B8-6B0D-4110-9E19-B0A21A956006}" name="45-64_x000a_(000's)" dataDxfId="511"/>
    <tableColumn id="7" xr3:uid="{7D19FD3E-CF31-4712-A3D2-BAE4912F3AEA}" name="65-74_x000a_(000's)" dataDxfId="510"/>
    <tableColumn id="8" xr3:uid="{4C09E6FD-5956-4CBC-95A1-2103B754E7EC}" name="75-84_x000a_(000's)" dataDxfId="509"/>
    <tableColumn id="9" xr3:uid="{1F66F535-B2AC-4C52-BECF-8E7FEBBC031D}" name="85+_x000a_(000's)" dataDxfId="508"/>
    <tableColumn id="10" xr3:uid="{ACC07320-4465-4841-B4E0-23AAE3318F27}" name="Total_x000a_(000's)" dataDxfId="507" dataCellStyle="Comma"/>
    <tableColumn id="11" xr3:uid="{5E9F3763-DC55-4DD2-86D7-509E1B521CE7}" name="0-4" dataDxfId="506" dataCellStyle="Percent"/>
    <tableColumn id="12" xr3:uid="{9640C80C-044D-4870-BA68-80880015ABD1}" name="5-14" dataDxfId="505" dataCellStyle="Percent"/>
    <tableColumn id="13" xr3:uid="{54BAE33B-30C2-41FA-B7A0-8FD2E2A097C2}" name="15-24" dataDxfId="504" dataCellStyle="Percent"/>
    <tableColumn id="14" xr3:uid="{197FCDCF-D6B6-4D05-A951-B0864D2C920B}" name="25-44" dataDxfId="503" dataCellStyle="Percent"/>
    <tableColumn id="15" xr3:uid="{E9A79154-205C-4CFA-A67A-065C26637BD0}" name="45-64" dataDxfId="502" dataCellStyle="Percent"/>
    <tableColumn id="16" xr3:uid="{E857BE68-8F13-40A0-B248-34C172EA4F0F}" name="65-74" dataDxfId="501" dataCellStyle="Percent"/>
    <tableColumn id="17" xr3:uid="{9DD23AD4-E312-4336-9CAB-C0ECE5D902FD}" name="75-84" dataDxfId="500" dataCellStyle="Percent"/>
    <tableColumn id="18" xr3:uid="{29ED14DF-D5F5-4D0E-95BC-EAF3C52AF7F4}" name="85+" dataDxfId="499" dataCellStyle="Percent"/>
  </tableColumns>
  <tableStyleInfo name="Table Style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5DBA2925-5824-4D58-8CC8-BEAFDCA4BCD4}" name="Ingredientcost_males_by_age_and_BNF_chapter198" displayName="Ingredientcost_males_by_age_and_BNF_chapter198" ref="A108:R130" totalsRowShown="0" headerRowDxfId="498" dataDxfId="497" headerRowBorderDxfId="495" tableBorderDxfId="496" dataCellStyle="Percent">
  <tableColumns count="18">
    <tableColumn id="1" xr3:uid="{A87C4C24-4FAE-4FDE-B229-7EADBFE66653}" name="BNF Chapter" dataDxfId="494"/>
    <tableColumn id="2" xr3:uid="{336E3002-4329-4A8E-9992-71065E2996FF}" name="0-4_x000a_(£000's)" dataDxfId="493"/>
    <tableColumn id="3" xr3:uid="{D67F6283-58AA-4062-BACB-70B9B16222C6}" name="5-14_x000a_(£000's)" dataDxfId="492"/>
    <tableColumn id="4" xr3:uid="{785A16C4-9A38-4EC8-BE88-C0F70E0BED7C}" name="15-24_x000a_(£000's)" dataDxfId="491"/>
    <tableColumn id="5" xr3:uid="{74FF42F4-61A1-409D-88FD-3E2A23DDD077}" name="25-44_x000a_(£000's)" dataDxfId="490"/>
    <tableColumn id="6" xr3:uid="{28F058D9-EFDD-486B-8CCC-5C592BCBDC3F}" name="45-64_x000a_(£000's)" dataDxfId="489"/>
    <tableColumn id="7" xr3:uid="{EFCC5F65-8953-4B3C-9A50-BF2040F305D5}" name="65-74_x000a_(£000's)" dataDxfId="488"/>
    <tableColumn id="8" xr3:uid="{49BEC8CE-F811-41C3-86AB-2314A77B6891}" name="75-84_x000a_(£000's)" dataDxfId="487"/>
    <tableColumn id="9" xr3:uid="{ED830E5A-06B3-4796-B653-C66ACBEA7C89}" name="85+_x000a_(£000's)" dataDxfId="486"/>
    <tableColumn id="10" xr3:uid="{9113BFD9-79D8-496E-BADD-EEA521854B74}" name="Total_x000a_(£000's)" dataDxfId="485" dataCellStyle="Currency"/>
    <tableColumn id="11" xr3:uid="{EED86431-C64A-40E1-964A-775C88A953A5}" name="0-4" dataDxfId="484" dataCellStyle="Percent"/>
    <tableColumn id="12" xr3:uid="{6F11FD21-61D5-4E5E-B3C1-B39038515901}" name="5-14" dataDxfId="483" dataCellStyle="Percent"/>
    <tableColumn id="13" xr3:uid="{4816FDB7-491B-4C7C-A7F8-A75A2F6C71F8}" name="15-24" dataDxfId="482" dataCellStyle="Percent"/>
    <tableColumn id="14" xr3:uid="{B056A23C-36A7-4676-A58D-0FEC31B6BFD0}" name="25-44" dataDxfId="481" dataCellStyle="Percent"/>
    <tableColumn id="15" xr3:uid="{519C120A-772A-4828-94D7-ACEE4DAE0DAB}" name="45-64" dataDxfId="480" dataCellStyle="Percent"/>
    <tableColumn id="16" xr3:uid="{3FDD085F-8A31-4C86-AB36-97C011A3C161}" name="65-74" dataDxfId="479" dataCellStyle="Percent"/>
    <tableColumn id="17" xr3:uid="{C42096CA-B527-4625-BB73-859B28BBF826}" name="75-84" dataDxfId="478" dataCellStyle="Percent"/>
    <tableColumn id="18" xr3:uid="{5E434D6C-7ED6-400E-888E-AFC048FE073D}" name="85+" dataDxfId="477" dataCellStyle="Percent"/>
  </tableColumns>
  <tableStyleInfo name="Table Style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F6E841A5-A179-466F-907E-0D49C1023EEF}" name="Average_cost_per_item_Males_by_age_and_BNF_chapter199" displayName="Average_cost_per_item_Males_by_age_and_BNF_chapter199" ref="A133:J155" totalsRowShown="0" headerRowDxfId="476" dataDxfId="475" headerRowBorderDxfId="473" tableBorderDxfId="474" dataCellStyle="Currency">
  <tableColumns count="10">
    <tableColumn id="1" xr3:uid="{25C65024-1D66-4FA1-921F-868ECD01DA21}" name="BNF Chapter" dataDxfId="472"/>
    <tableColumn id="2" xr3:uid="{DE6DDA05-B048-4AD7-806D-5797B02EFE3F}" name="0-4_x000a_(£'s)" dataDxfId="471" dataCellStyle="Currency"/>
    <tableColumn id="3" xr3:uid="{E2FF88B1-005E-4FDD-AC15-961FCFCACEC4}" name="5-14_x000a_(£'s)" dataDxfId="470" dataCellStyle="Currency"/>
    <tableColumn id="4" xr3:uid="{39E5357E-C45C-4F47-B3F0-A347FE93142A}" name="15-24_x000a_(£'s)" dataDxfId="469" dataCellStyle="Currency"/>
    <tableColumn id="5" xr3:uid="{8C437F73-0934-4613-90AA-6F2525FA976F}" name="25-44_x000a_(£'s)" dataDxfId="468" dataCellStyle="Currency"/>
    <tableColumn id="6" xr3:uid="{0553B7B2-C6EB-431E-82A9-CD08F1CF6558}" name="45-64_x000a_(£'s)" dataDxfId="467" dataCellStyle="Currency"/>
    <tableColumn id="7" xr3:uid="{18E86BEB-65F4-4508-8051-C852D1108574}" name="65-74_x000a_(£'s)" dataDxfId="466" dataCellStyle="Currency"/>
    <tableColumn id="8" xr3:uid="{CCD5148B-156A-49C8-B546-E3CC9EC27CC9}" name="75-84_x000a_(£'s)" dataDxfId="465" dataCellStyle="Currency"/>
    <tableColumn id="9" xr3:uid="{56E9AAC6-D7FE-4716-903D-AF526AD43321}" name="85+_x000a_(£'s)" dataDxfId="464" dataCellStyle="Currency"/>
    <tableColumn id="10" xr3:uid="{699F6263-501A-430E-A942-A5CCD3AFF136}" name="Total_x000a_(£'s)" dataDxfId="463" dataCellStyle="Currency"/>
  </tableColumns>
  <tableStyleInfo name="Table Style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2A9A9E7D-EEB3-48F5-973A-FD4C9E51EA45}" name="Number_of_items_females_by_age_and_BNF_chapter200" displayName="Number_of_items_females_by_age_and_BNF_chapter200" ref="A158:R180" totalsRowShown="0" headerRowDxfId="462" dataDxfId="461" headerRowBorderDxfId="459" tableBorderDxfId="460" dataCellStyle="Percent">
  <tableColumns count="18">
    <tableColumn id="1" xr3:uid="{17393C32-ED09-48DA-998B-D37E15404EAB}" name="BNF Chapter" dataDxfId="458"/>
    <tableColumn id="2" xr3:uid="{B34551BB-7E16-41B8-86F5-86801C310FD6}" name="0-4_x000a_(000's)" dataDxfId="457"/>
    <tableColumn id="3" xr3:uid="{99A1D683-A119-49A4-8A20-537CF29E3D41}" name="5-14_x000a_(000's)" dataDxfId="456"/>
    <tableColumn id="4" xr3:uid="{51F4EF87-DC68-4733-B668-38FEABEC49F4}" name="15-24_x000a_(000's)" dataDxfId="455"/>
    <tableColumn id="5" xr3:uid="{7B2770F3-68C0-4FE1-8690-2E8FF1C653C4}" name="25-44_x000a_(000's)" dataDxfId="454"/>
    <tableColumn id="6" xr3:uid="{C856361D-9DB7-46F6-A05D-78C518F23AE9}" name="45-64_x000a_(000's)" dataDxfId="453"/>
    <tableColumn id="7" xr3:uid="{1D205D23-0074-4DBF-8E5F-474FB3B1FE62}" name="65-74_x000a_(000's)" dataDxfId="452"/>
    <tableColumn id="8" xr3:uid="{7455BED5-0751-4BAB-B10B-038FCA5F13C7}" name="75-84_x000a_(000's)" dataDxfId="451"/>
    <tableColumn id="9" xr3:uid="{CFE75FAF-9E15-4A2F-8B60-259E3F7BE516}" name="85+_x000a_(000's)" dataDxfId="450"/>
    <tableColumn id="10" xr3:uid="{877AB190-3AE6-465E-B277-F988C52043D2}" name="Total_x000a_(000's)" dataDxfId="449" dataCellStyle="Comma"/>
    <tableColumn id="11" xr3:uid="{C76CDCE3-D663-4A63-B13B-A4D20266DF07}" name="0-4" dataDxfId="448" dataCellStyle="Percent"/>
    <tableColumn id="12" xr3:uid="{36C4F76C-84DE-4D24-993B-C72710F0F399}" name="5-14" dataDxfId="447" dataCellStyle="Percent"/>
    <tableColumn id="13" xr3:uid="{3283DCF2-9144-4795-9D46-60D94C7DA3CE}" name="15-24" dataDxfId="446" dataCellStyle="Percent"/>
    <tableColumn id="14" xr3:uid="{B0FAF397-FF49-4FD2-BD5B-1A4C9F5416A4}" name="25-44" dataDxfId="445" dataCellStyle="Percent"/>
    <tableColumn id="15" xr3:uid="{7B44921A-518E-4CD5-A43B-03A8746FFFD2}" name="45-64" dataDxfId="444" dataCellStyle="Percent"/>
    <tableColumn id="16" xr3:uid="{523C5B12-101C-44EB-96EF-B3D376A8338E}" name="65-74" dataDxfId="443" dataCellStyle="Percent"/>
    <tableColumn id="17" xr3:uid="{3BD7F601-F8C9-45F6-9E5F-F5391C97BD4E}" name="75-84" dataDxfId="442" dataCellStyle="Percent"/>
    <tableColumn id="18" xr3:uid="{A18C2E8E-B011-4BCD-B53D-055956BCCF40}" name="85+" dataDxfId="441" dataCellStyle="Percent"/>
  </tableColumns>
  <tableStyleInfo name="Table Style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54D6172-05B9-4EA3-A61C-C365C933CD01}" name="Ingredient_Cost_females_by_age_and_BNF_Chapter201" displayName="Ingredient_Cost_females_by_age_and_BNF_Chapter201" ref="A183:R205" totalsRowShown="0" headerRowDxfId="440" dataDxfId="439" headerRowBorderDxfId="437" tableBorderDxfId="438" dataCellStyle="Percent">
  <tableColumns count="18">
    <tableColumn id="1" xr3:uid="{43B44036-90AC-4C4C-95F3-DDAD84C5B0D4}" name="BNF Chapter" dataDxfId="436"/>
    <tableColumn id="2" xr3:uid="{079F893A-E4B1-45C6-A33F-8EB7A319F8F0}" name="0-4_x000a_(£000's)" dataDxfId="435"/>
    <tableColumn id="3" xr3:uid="{89BDF777-A9D9-457F-B836-3E76E640F2AE}" name="5-14_x000a_(£000's)" dataDxfId="434"/>
    <tableColumn id="4" xr3:uid="{1A8573FF-5F66-4208-8E19-C4CBC3556F11}" name="15-24_x000a_(£000's)" dataDxfId="433"/>
    <tableColumn id="5" xr3:uid="{FF04ABB2-AD28-4654-88B9-D4B3F6907982}" name="25-44_x000a_(£000's)" dataDxfId="432"/>
    <tableColumn id="6" xr3:uid="{955A499F-C962-43EB-866B-E60059BF9E9B}" name="45-64_x000a_(£000's)" dataDxfId="431"/>
    <tableColumn id="7" xr3:uid="{D5E5458A-9319-4EA8-89F1-C731D8D188F7}" name="65-74_x000a_(£000's)" dataDxfId="430"/>
    <tableColumn id="8" xr3:uid="{B8E6C032-8A9C-4460-8996-92DAA339124A}" name="75-84_x000a_(£000's)" dataDxfId="429"/>
    <tableColumn id="9" xr3:uid="{BDC73664-4F53-4809-8923-5DD39B7AF02E}" name="85+_x000a_(£000's)" dataDxfId="428"/>
    <tableColumn id="10" xr3:uid="{A703903B-17B2-4B81-AEC7-8BD5442D7248}" name="Total_x000a_(£000's)" dataDxfId="427" dataCellStyle="Currency"/>
    <tableColumn id="11" xr3:uid="{B0196555-D8AD-454D-AA52-3E320F3ED458}" name="0-4" dataDxfId="426" dataCellStyle="Percent"/>
    <tableColumn id="12" xr3:uid="{2809E42B-E0E0-4C6D-BB56-D15115E31733}" name="5-14" dataDxfId="425" dataCellStyle="Percent"/>
    <tableColumn id="13" xr3:uid="{159DA0DC-0799-4598-B98F-BE83D5EB40AC}" name="15-24" dataDxfId="424" dataCellStyle="Percent"/>
    <tableColumn id="14" xr3:uid="{2EDAF7F4-181F-4E6A-B88B-8C1CE5C1FEF0}" name="25-44" dataDxfId="423" dataCellStyle="Percent"/>
    <tableColumn id="15" xr3:uid="{31A48D16-9BB3-4A5B-8674-6F1903E3BA43}" name="45-64" dataDxfId="422" dataCellStyle="Percent"/>
    <tableColumn id="16" xr3:uid="{6BC1E2A8-FD14-4425-A231-6A3DE6007C8F}" name="65-74" dataDxfId="421" dataCellStyle="Percent"/>
    <tableColumn id="17" xr3:uid="{A4FE9BA1-4560-4130-88F2-9A14A0C0307E}" name="75-84" dataDxfId="420" dataCellStyle="Percent"/>
    <tableColumn id="18" xr3:uid="{959A2AC3-B950-4B8B-AB66-80E71B371AD7}" name="85+" dataDxfId="419" dataCellStyle="Percent"/>
  </tableColumns>
  <tableStyleInfo name="Table Style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76091122-D86E-4483-A320-C45D91436768}" name="Average_cost_per_item_females_by_age_and_BNF_chapter202" displayName="Average_cost_per_item_females_by_age_and_BNF_chapter202" ref="A208:J230" totalsRowShown="0" headerRowDxfId="418" dataDxfId="417" headerRowBorderDxfId="415" tableBorderDxfId="416" dataCellStyle="Currency">
  <tableColumns count="10">
    <tableColumn id="1" xr3:uid="{AAE5186B-13C9-4FDA-82BB-E421E3160671}" name="BNF Chapter" dataDxfId="414"/>
    <tableColumn id="2" xr3:uid="{533928E1-3312-443C-9540-A009AD48F0D8}" name="0-4_x000a_(£'s)" dataDxfId="413" dataCellStyle="Currency"/>
    <tableColumn id="3" xr3:uid="{F3FE8E46-BE6B-447D-A052-D97B9EB3DF75}" name="5-14_x000a_(£'s)" dataDxfId="412" dataCellStyle="Currency"/>
    <tableColumn id="4" xr3:uid="{A924E457-C0E2-4DD6-AF0C-1A4C540B3A75}" name="15-24_x000a_(£'s)" dataDxfId="411" dataCellStyle="Currency"/>
    <tableColumn id="5" xr3:uid="{643AAA45-A0A6-48B0-AC0B-688C2E2903A6}" name="25-44_x000a_(£'s)" dataDxfId="410" dataCellStyle="Currency"/>
    <tableColumn id="6" xr3:uid="{27089F6D-2808-4780-A457-9519659AA428}" name="45-64_x000a_(£'s)" dataDxfId="409" dataCellStyle="Currency"/>
    <tableColumn id="7" xr3:uid="{4AA92773-A565-4F8E-8736-F9223EDC00BC}" name="65-74_x000a_(£'s)" dataDxfId="408" dataCellStyle="Currency"/>
    <tableColumn id="8" xr3:uid="{0C2A9F97-2482-4FA2-A601-65743C577CAA}" name="75-84_x000a_(£'s)" dataDxfId="407" dataCellStyle="Currency"/>
    <tableColumn id="9" xr3:uid="{0081C519-5F1B-4CF3-9339-7CFDC4D22FD4}" name="85+_x000a_(£'s)" dataDxfId="406" dataCellStyle="Currency"/>
    <tableColumn id="10" xr3:uid="{B95FEC65-A3A8-42BE-8C1E-9F9175B9E9AB}" name="Total_x000a_(£'s)" dataDxfId="405" dataCellStyle="Currency"/>
  </tableColumns>
  <tableStyleInfo name="Table Style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F731E615-CFE6-478B-8969-21B0D54C5CFC}" name="Number_of_items_by_deprivation_quintile_and_BNF_chapter109206" displayName="Number_of_items_by_deprivation_quintile_and_BNF_chapter109206" ref="A8:O30" totalsRowShown="0" headerRowDxfId="404" dataDxfId="403" headerRowBorderDxfId="401" tableBorderDxfId="402" dataCellStyle="Percent">
  <tableColumns count="15">
    <tableColumn id="1" xr3:uid="{AE799DBB-CEEB-4C00-AA28-E0F299B589DC}" name="BNF Chapter" dataDxfId="400"/>
    <tableColumn id="2" xr3:uid="{CDE7BD48-68DC-4FF1-95A7-0022B2673AC8}" name="Most Deprived_x000a_1_x000a_(000's)" dataDxfId="399"/>
    <tableColumn id="3" xr3:uid="{35A12561-CF4B-467C-9705-EF8BFDC67376}" name="2_x000a_(000's)" dataDxfId="398"/>
    <tableColumn id="4" xr3:uid="{6F74DB38-C92F-4C86-AE56-BA98A76FAEE0}" name="3_x000a_(000's)" dataDxfId="397"/>
    <tableColumn id="5" xr3:uid="{397728DC-964E-4CDE-9D1A-B345999836D3}" name="4_x000a_(000's)" dataDxfId="396"/>
    <tableColumn id="6" xr3:uid="{EEBACA1B-4A4E-4238-9EEE-D36083212128}" name="Least Deprived_x000a_5_x000a_(000's)" dataDxfId="395"/>
    <tableColumn id="7" xr3:uid="{CDAA60C5-5A3D-45CF-BD92-621A8CD5A2E5}" name="Unknown_x000a_[note 10]_x000a_(000's)" dataDxfId="394"/>
    <tableColumn id="8" xr3:uid="{CE427C2F-0AA8-4AF0-BF3E-BB02AB696ED4}" name="Total_x000a_(000's)" dataDxfId="393" dataCellStyle="Comma"/>
    <tableColumn id="9" xr3:uid="{F10DEA68-C326-48DA-8FC4-FEFBF34DCFFA}" name="Most deprived_x000a_1" dataDxfId="392" dataCellStyle="Percent"/>
    <tableColumn id="10" xr3:uid="{F1782E12-E97E-4C08-8323-3EDF4651146A}" name="2" dataDxfId="391" dataCellStyle="Percent"/>
    <tableColumn id="11" xr3:uid="{2B576373-B21A-4F81-B61C-2479AD9A7208}" name="3" dataDxfId="390" dataCellStyle="Percent"/>
    <tableColumn id="12" xr3:uid="{DDCCAD08-33A7-4299-90DE-D92A40FA2F71}" name="4" dataDxfId="389" dataCellStyle="Percent"/>
    <tableColumn id="13" xr3:uid="{119A57A4-331E-4952-965D-CE41A94B4C3F}" name="Least deprived_x000a_5" dataDxfId="388" dataCellStyle="Percent"/>
    <tableColumn id="14" xr3:uid="{92F3E0A4-7701-4BE7-B2AC-A40EAAB8DDFB}" name="Unknown_x000a_[note 10]" dataDxfId="387" dataCellStyle="Percent"/>
    <tableColumn id="15" xr3:uid="{69A52CCE-835F-497F-9300-A3D843FFB7ED}" name="Total" dataDxfId="386" dataCellStyle="Percent"/>
  </tableColumns>
  <tableStyleInfo name="Table Style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BA96DEFC-7722-4B59-802B-DB11B479683D}" name="Ingredient_cost_by_deprivation_quintile_and_BNF_chapter110207" displayName="Ingredient_cost_by_deprivation_quintile_and_BNF_chapter110207" ref="A33:O55" totalsRowShown="0" headerRowDxfId="385" dataDxfId="384" headerRowBorderDxfId="382" tableBorderDxfId="383" dataCellStyle="Percent">
  <tableColumns count="15">
    <tableColumn id="1" xr3:uid="{36752EC0-FFB8-4997-9466-2F2BEED6BD14}" name="BNF Chapter" dataDxfId="381"/>
    <tableColumn id="2" xr3:uid="{6E62452A-F465-42F1-AAB6-5260385C8A4A}" name="Most deprived_x000a_1_x000a_(£000's)" dataDxfId="380"/>
    <tableColumn id="3" xr3:uid="{94874A26-5A5C-4ADA-8C59-CDC10B2FEA97}" name="2_x000a_(£000's)" dataDxfId="379"/>
    <tableColumn id="4" xr3:uid="{308979A2-CDBE-40FE-941B-543A6EBD950E}" name="3_x000a_(£000's)" dataDxfId="378"/>
    <tableColumn id="5" xr3:uid="{B14441D7-C106-448B-8B34-08D673AC2994}" name="4_x000a_(£000's)" dataDxfId="377"/>
    <tableColumn id="6" xr3:uid="{6767056A-DDF2-494F-A680-6DDBBDE932D7}" name="Least deprived_x000a_5_x000a_(£000's)" dataDxfId="376"/>
    <tableColumn id="7" xr3:uid="{4065C6F6-B957-4CE4-9C28-FB3ED446EF3A}" name="Unknown_x000a_[note 10]_x000a_(£000's)" dataDxfId="375"/>
    <tableColumn id="8" xr3:uid="{37B42E5A-3EF4-42B9-B268-0802A826DB26}" name="Total_x000a_(£000's)" dataDxfId="374" dataCellStyle="Comma"/>
    <tableColumn id="9" xr3:uid="{B238DEAE-61EA-483E-93CD-F6B2163D17A6}" name="Most deprived_x000a_1" dataDxfId="373" dataCellStyle="Percent"/>
    <tableColumn id="10" xr3:uid="{0E3488E7-8669-4EF5-9F44-DD3EC162EF7F}" name="2" dataDxfId="372" dataCellStyle="Percent"/>
    <tableColumn id="11" xr3:uid="{2B83F6EB-794E-4A4D-9FC4-B2068C502B44}" name="3" dataDxfId="371" dataCellStyle="Percent"/>
    <tableColumn id="12" xr3:uid="{E1B1ECE1-6F3F-4284-BFF6-21996D51BB3B}" name="4" dataDxfId="370" dataCellStyle="Percent"/>
    <tableColumn id="13" xr3:uid="{182D28A1-E63F-4D80-B764-CDEAB0185B56}" name="Least deprived_x000a_5" dataDxfId="369" dataCellStyle="Percent"/>
    <tableColumn id="14" xr3:uid="{D2D9AE3D-426E-4E5F-9F8A-5E5E5DA51036}" name="Unknown_x000a_[note 10]" dataDxfId="368" dataCellStyle="Percent"/>
    <tableColumn id="15" xr3:uid="{DCC3D05A-1E99-4101-A7E6-0701C0457B25}" name="Total" dataDxfId="367" dataCellStyle="Percent"/>
  </tableColumns>
  <tableStyleInfo name="Table Sty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A69D2F6-C44C-42C4-9054-E2235A0BE292}" name="Proximity_to_nearest_pharmacy_by_LGD45" displayName="Proximity_to_nearest_pharmacy_by_LGD45" ref="A16:E28" totalsRowShown="0" headerRowDxfId="1206" dataDxfId="1205" headerRowBorderDxfId="1203" tableBorderDxfId="1204">
  <tableColumns count="5">
    <tableColumn id="1" xr3:uid="{F529A3DD-39EF-4C5A-8143-16947A3FA2D8}" name="Local Government District" dataDxfId="1202"/>
    <tableColumn id="2" xr3:uid="{8B28F6E8-99D6-4299-94B8-7476F29906FF}" name="Average_x000a_Distance_x000a_Miles" dataDxfId="1201"/>
    <tableColumn id="3" xr3:uid="{546B1AD7-B065-4419-806E-9E9524FC788E}" name="Population within_x000a_1 mile_x000a_ (%)" dataDxfId="1200"/>
    <tableColumn id="4" xr3:uid="{09F82006-BB0F-4CB2-93BE-464DDC51CA5C}" name="Population_x000a_within _x000a_3 miles_x000a_(%)" dataDxfId="1199"/>
    <tableColumn id="5" xr3:uid="{7A728ACF-0BE1-4A49-8A42-380C3A59677E}" name="Population _x000a_within _x000a_5 miles _x000a_(%)" dataDxfId="1198"/>
  </tableColumns>
  <tableStyleInfo name="Table Style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CB04C3A2-3D93-4708-AA26-244E70E8C649}" name="Average_cost_per_item_by_deprivation_quintile_and_BNF_chapter111208" displayName="Average_cost_per_item_by_deprivation_quintile_and_BNF_chapter111208" ref="A58:H80" totalsRowShown="0" headerRowDxfId="366" dataDxfId="365" headerRowBorderDxfId="363" tableBorderDxfId="364">
  <tableColumns count="8">
    <tableColumn id="1" xr3:uid="{619474ED-42E2-4E27-94E3-6EA6EC99E71A}" name="BNF Chapter" dataDxfId="362"/>
    <tableColumn id="2" xr3:uid="{5253FFF8-C410-4000-9F23-F854D81B7C4B}" name="Most deprived_x000a_1_x000a_(£'s)" dataDxfId="361"/>
    <tableColumn id="3" xr3:uid="{E5751B45-FD05-4BD8-98DC-CED702866C64}" name="2_x000a_(£'s)" dataDxfId="360"/>
    <tableColumn id="4" xr3:uid="{EF0B3840-9708-4DD7-BDC1-0B6C03B5A66E}" name="3_x000a_(£'s)" dataDxfId="359"/>
    <tableColumn id="5" xr3:uid="{433DB508-75E7-49F2-AC5A-ECAD597A756C}" name="4_x000a_(£'s)" dataDxfId="358"/>
    <tableColumn id="6" xr3:uid="{84C5F2EC-8155-49A5-B43E-E8427D1C17D8}" name="Least deprived_x000a_5_x000a_(£'s)" dataDxfId="357"/>
    <tableColumn id="7" xr3:uid="{90B1E2C2-56AF-4FCB-9A53-8BD94DEEFB8B}" name="Unknown_x000a_[note 10]_x000a_(£'s)" dataDxfId="356"/>
    <tableColumn id="8" xr3:uid="{687A5883-CF50-4C2C-9B22-41B3815DA1B3}" name="Total_x000a_(£'s)" dataDxfId="355" dataCellStyle="Comma"/>
  </tableColumns>
  <tableStyleInfo name="Table Style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58CB001C-E054-46CB-9DBE-692B4B103470}" name="Relative_cost_weightings_for_dispensed_items_by_age_and_gender210" displayName="Relative_cost_weightings_for_dispensed_items_by_age_and_gender210" ref="A7:M15" totalsRowShown="0" headerRowDxfId="354" dataDxfId="339" tableBorderDxfId="353">
  <tableColumns count="13">
    <tableColumn id="1" xr3:uid="{8BE7B8C8-FAB4-4472-BA77-9D71BDA06E26}" name="Age Group" dataDxfId="352"/>
    <tableColumn id="2" xr3:uid="{23B758BA-05B9-4FA5-9528-9FA682742B0C}" name="2017/18_x000a_Male" dataDxfId="351"/>
    <tableColumn id="3" xr3:uid="{AF906D24-DAFE-4E8E-A2B3-6B6CCF0AA005}" name="2017/18_x000a_Female" dataDxfId="350"/>
    <tableColumn id="4" xr3:uid="{CF13A5AB-6A75-400B-BDE6-AB7108150240}" name="2018/19_x000a_Male" dataDxfId="349"/>
    <tableColumn id="5" xr3:uid="{C333DBE8-40EC-4F17-95D1-EBE3B4D9C6A1}" name="2018/19_x000a_Female" dataDxfId="348"/>
    <tableColumn id="6" xr3:uid="{3CE494C9-9E78-4D0F-A2F4-C52CBD5AE41E}" name="2019/20_x000a_Male" dataDxfId="347"/>
    <tableColumn id="7" xr3:uid="{3CDC5652-5D2D-42A3-B5BD-22852E36CEF9}" name="2019/20_x000a_Female" dataDxfId="346"/>
    <tableColumn id="8" xr3:uid="{0552BA6A-FD1F-4633-8AFF-A7BFDBDD8042}" name="2020/21_x000a_Male" dataDxfId="345"/>
    <tableColumn id="9" xr3:uid="{A519215B-6E43-41FD-893E-36612D275845}" name="2020/21_x000a_Female" dataDxfId="344"/>
    <tableColumn id="10" xr3:uid="{E413D42E-EBAD-4994-BA08-6CCE1C358EEA}" name="2021/22 Male [note 3]" dataDxfId="343"/>
    <tableColumn id="11" xr3:uid="{2307C5AB-7EA5-49BF-AE13-4BD5D6F3E4DE}" name="2021/22 Female [note 3]" dataDxfId="342"/>
    <tableColumn id="14" xr3:uid="{85F3D0F2-FC0F-4071-9CA6-5464504F2E3A}" name="2022/23 Male [note 3]" dataDxfId="341"/>
    <tableColumn id="12" xr3:uid="{87F5DDF9-3F56-4009-A024-257999CC756D}" name="2022/23 Female [note 3]" dataDxfId="340"/>
  </tableColumns>
  <tableStyleInfo name="Table Style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D842AA03-968E-46D6-BA29-9D53EC1CFB09}" name="Prescription_items_by_Calendar_year_and_UK_country112216" displayName="Prescription_items_by_Calendar_year_and_UK_country112216" ref="A9:I13" totalsRowShown="0" headerRowDxfId="338" dataDxfId="337" tableBorderDxfId="336">
  <tableColumns count="9">
    <tableColumn id="1" xr3:uid="{252E0745-C539-4732-BD45-EAD379509932}" name="UK Country" dataDxfId="335"/>
    <tableColumn id="2" xr3:uid="{B6575D59-7100-42A7-9683-52CC9398C83C}" name="2015_x000a_(000's)" dataDxfId="334"/>
    <tableColumn id="3" xr3:uid="{5591952F-F15A-4C32-8694-9C6809E5E523}" name="2016_x000a_(000's)" dataDxfId="333"/>
    <tableColumn id="4" xr3:uid="{3E018999-4743-4E2C-AB4B-B42E88F71AE8}" name="2017_x000a_(000's)" dataDxfId="332"/>
    <tableColumn id="5" xr3:uid="{18BA8477-53C3-4D45-9241-73A7AEDF5665}" name="2018_x000a_(000's)" dataDxfId="331"/>
    <tableColumn id="6" xr3:uid="{465CDD35-BB2C-4065-8AEB-206E1645B975}" name="2019_x000a_(000's)" dataDxfId="330"/>
    <tableColumn id="7" xr3:uid="{DE62BC57-4668-4A7C-8954-8438EC2AFCD8}" name="2020_x000a_(000's)" dataDxfId="329"/>
    <tableColumn id="8" xr3:uid="{76C7B387-6A89-44AC-A0F6-DA6BB85321F9}" name="2021_x000a_(000's)" dataDxfId="328"/>
    <tableColumn id="9" xr3:uid="{0D9DD496-F2D9-4403-8DB6-DD94A9B06142}" name="2022_x000a_(000's)" dataDxfId="327"/>
  </tableColumns>
  <tableStyleInfo name="Table Style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1AA3B69E-7EFC-4077-B9D9-1C90618905E4}" name="Ingredient_Cost_by_Calendar_year_and_UK_Country113217" displayName="Ingredient_Cost_by_Calendar_year_and_UK_Country113217" ref="A16:I20" totalsRowShown="0" headerRowDxfId="326" dataDxfId="325" tableBorderDxfId="324">
  <tableColumns count="9">
    <tableColumn id="1" xr3:uid="{57233674-2AD9-43CE-A702-46FB4D50ACEC}" name="UK Country" dataDxfId="323"/>
    <tableColumn id="2" xr3:uid="{881A38F0-76EC-4A9E-82F7-9D6F80241BE1}" name="2015_x000a_(£000's)" dataDxfId="322"/>
    <tableColumn id="3" xr3:uid="{B976C3BC-CB29-46AE-BA94-44D99A3E4582}" name="2016_x000a_(£000's)" dataDxfId="321"/>
    <tableColumn id="4" xr3:uid="{F9227CE2-1ED6-4045-8483-49EDC8126766}" name="2017_x000a_(£000's)" dataDxfId="320"/>
    <tableColumn id="5" xr3:uid="{D5867662-06F0-4C4D-B471-5F0B48DCC1D4}" name="2018_x000a_(£000's)" dataDxfId="319"/>
    <tableColumn id="6" xr3:uid="{4F82FA0A-3E09-4DFF-8F8F-625D9EABD301}" name="2019_x000a_(£000's)" dataDxfId="318"/>
    <tableColumn id="7" xr3:uid="{41786E11-7408-42F9-AEF4-F767AD75A7D3}" name="2020_x000a_(£000's)" dataDxfId="317"/>
    <tableColumn id="8" xr3:uid="{D03C9096-4173-4AF1-97A5-06B97168B030}" name="2021_x000a_(£000's)" dataDxfId="316"/>
    <tableColumn id="9" xr3:uid="{4AB32A1F-F303-4697-8C4A-B0C55CE909C8}" name="2022_x000a_(£000's)" dataDxfId="315"/>
  </tableColumns>
  <tableStyleInfo name="Table Style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C7983171-BD03-4F0B-A828-01EC406926EE}" name="Average_cost_per_item_by_calendar_year_and_UK_country114218" displayName="Average_cost_per_item_by_calendar_year_and_UK_country114218" ref="A23:I27" totalsRowShown="0" headerRowDxfId="314" dataDxfId="313" tableBorderDxfId="312">
  <tableColumns count="9">
    <tableColumn id="1" xr3:uid="{7A3BEA58-05D5-4648-AB0B-336E6A1F236D}" name="UK Country" dataDxfId="311"/>
    <tableColumn id="2" xr3:uid="{CB58BED5-9507-484C-9DB5-8DFF2AD4D623}" name="2015_x000a_(£'s)" dataDxfId="310"/>
    <tableColumn id="3" xr3:uid="{939D9724-3BEA-4620-8712-EC0618876077}" name="2016_x000a_(£'s)" dataDxfId="309"/>
    <tableColumn id="4" xr3:uid="{BD9F1E1F-990D-4B0D-AAF0-C768D0B08A2D}" name="2017_x000a_(£'s)" dataDxfId="308"/>
    <tableColumn id="5" xr3:uid="{FBDB2EF9-B0F8-452C-AF6F-6A8A15D17B5C}" name="2018_x000a_(£'s)" dataDxfId="307"/>
    <tableColumn id="6" xr3:uid="{691E4FBF-D5BC-45B8-9C72-227E9B3FEA40}" name="2019_x000a_(£'s)" dataDxfId="306"/>
    <tableColumn id="7" xr3:uid="{70DA20FD-4E91-4D0F-AE8E-08179F75F889}" name="2020_x000a_(£'s)" dataDxfId="305"/>
    <tableColumn id="8" xr3:uid="{8ABEF95B-EEA5-4AC5-8BA9-7F958A3E4DE6}" name="2021_x000a_(£'s)" dataDxfId="304"/>
    <tableColumn id="9" xr3:uid="{1B080A19-C983-4C08-B6D1-0493405EF301}" name="2022_x000a_(£'s)" dataDxfId="303"/>
  </tableColumns>
  <tableStyleInfo name="Table Style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7B07ABE8-21F0-46FF-B944-58DCD0F29841}" name="Prescription_items_per_head_of_population_by_UK_Country115219" displayName="Prescription_items_per_head_of_population_by_UK_Country115219" ref="A30:I34" totalsRowShown="0" headerRowDxfId="302" dataDxfId="301" tableBorderDxfId="300">
  <tableColumns count="9">
    <tableColumn id="1" xr3:uid="{96E14F64-12CA-4F19-BF75-11C4671159F0}" name="UK Country" dataDxfId="299"/>
    <tableColumn id="2" xr3:uid="{A5B1E5AA-FD98-4C77-AA60-1FA92AB119B5}" name="2015" dataDxfId="298"/>
    <tableColumn id="3" xr3:uid="{93DF652B-B8E0-4A88-BF95-E08829CFB583}" name="2016" dataDxfId="297"/>
    <tableColumn id="4" xr3:uid="{7E3F80E5-60DD-4D88-8374-25E5E757AA29}" name="2017" dataDxfId="296"/>
    <tableColumn id="5" xr3:uid="{AE4032D2-E501-47DB-9F3A-66F7A5D4D75F}" name="2018" dataDxfId="295"/>
    <tableColumn id="6" xr3:uid="{592628A5-D686-40E7-8069-CA605106D1DC}" name="2019" dataDxfId="294"/>
    <tableColumn id="7" xr3:uid="{25D5F6F9-7B76-4D3A-AF9B-A272B1967BDA}" name="2020" dataDxfId="293"/>
    <tableColumn id="8" xr3:uid="{B323955D-9C3A-4DD3-93FB-CD3F9CBE369D}" name="2021" dataDxfId="292"/>
    <tableColumn id="9" xr3:uid="{463278A8-CD19-4E7C-8D1E-676B747D0B38}" name="2022" dataDxfId="291"/>
  </tableColumns>
  <tableStyleInfo name="Table Style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12D3E2EE-AB16-4C5E-B154-8AF6A35AC58F}" name="Ingredient_Cost_per_head_of_population_by_UK_country116220" displayName="Ingredient_Cost_per_head_of_population_by_UK_country116220" ref="A37:I41" totalsRowShown="0" headerRowDxfId="290" dataDxfId="289" tableBorderDxfId="288">
  <tableColumns count="9">
    <tableColumn id="1" xr3:uid="{7E8A4506-9D44-4B9F-90E9-0E2FE630F77B}" name="UK Country" dataDxfId="287"/>
    <tableColumn id="2" xr3:uid="{50C425B3-3DD6-4691-B476-ED06314FB135}" name="2015" dataDxfId="286"/>
    <tableColumn id="3" xr3:uid="{92128C94-A06F-41CD-A75D-8052C2A54F20}" name="2016" dataDxfId="285"/>
    <tableColumn id="4" xr3:uid="{11F88FB5-70E2-457A-A597-E05DC9AE3297}" name="2017" dataDxfId="284"/>
    <tableColumn id="5" xr3:uid="{7D13CBE3-1E63-44E3-B2B6-C98CE80DE5D8}" name="2018" dataDxfId="283"/>
    <tableColumn id="6" xr3:uid="{7EBD6986-4ADD-49E5-B3B5-ABC0BB27E966}" name="2019" dataDxfId="282"/>
    <tableColumn id="7" xr3:uid="{3D20DA7E-2549-4CDF-AED5-785B1633595C}" name="2020" dataDxfId="281"/>
    <tableColumn id="8" xr3:uid="{D7DF7F13-DF5E-48C9-8843-BE3F44CAF0D6}" name="2021" dataDxfId="280"/>
    <tableColumn id="9" xr3:uid="{E8181B0A-76D8-4B11-9370-62C8BCA518D8}" name="2022" dataDxfId="279"/>
  </tableColumns>
  <tableStyleInfo name="Table Style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B03CDE77-A8C0-48E8-B385-9ABACF3435D0}" name="Individuals_dispensed_anti_depressants_by_Health_Trust223" displayName="Individuals_dispensed_anti_depressants_by_Health_Trust223" ref="A8:F15" totalsRowShown="0" headerRowDxfId="278" dataDxfId="277" tableBorderDxfId="276">
  <tableColumns count="6">
    <tableColumn id="1" xr3:uid="{28D0220D-F3AD-4142-A19C-C519BB886A29}" name="Local Commissioning Group" dataDxfId="275"/>
    <tableColumn id="5" xr3:uid="{FC178E76-417E-41B8-B150-DCDF5425BA8E}" name="2019/20" dataDxfId="274"/>
    <tableColumn id="2" xr3:uid="{9A02D65E-24B5-49E0-BD37-5AFB920F92A6}" name="2020/21" dataDxfId="273"/>
    <tableColumn id="3" xr3:uid="{79DCE411-B1F7-4A8C-BBD9-356EF3720678}" name="2021/22" dataDxfId="272"/>
    <tableColumn id="6" xr3:uid="{B30C97AB-D3EF-4C11-966B-7BBCB820403A}" name="2022/23" dataDxfId="271"/>
    <tableColumn id="4" xr3:uid="{4E488890-553B-40AF-978A-F7BC4698546C}" name="% Change_x000a_2019/20 - 2022/23" dataDxfId="270"/>
  </tableColumns>
  <tableStyleInfo name="Table Style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3" xr:uid="{73EC3B7C-3A55-4C18-A716-BCF0011700D0}" name="Proportion_of_population_dispensed_anti_depressants_by_Health_Trust224" displayName="Proportion_of_population_dispensed_anti_depressants_by_Health_Trust224" ref="A18:F24" totalsRowShown="0" headerRowDxfId="269" dataDxfId="268" tableBorderDxfId="267">
  <tableColumns count="6">
    <tableColumn id="1" xr3:uid="{3EEEDDE7-AEDA-4D7B-B737-D3FA5865C9B6}" name="Local Commissioning Group" dataDxfId="266"/>
    <tableColumn id="5" xr3:uid="{8AC0CFF6-3A23-452F-853C-8A8320B51A7A}" name="2019/20" dataDxfId="265"/>
    <tableColumn id="2" xr3:uid="{DDCCE829-F66A-4C69-A319-E6E3F4D3EB3A}" name="2020/21" dataDxfId="264"/>
    <tableColumn id="3" xr3:uid="{F1D3BACD-6CFE-4A02-A051-22E24B8EFE09}" name="2021/22" dataDxfId="263"/>
    <tableColumn id="6" xr3:uid="{260EBEC3-CD5A-48F0-BDCD-6237AEF87A15}" name="2022/23" dataDxfId="262"/>
    <tableColumn id="4" xr3:uid="{0897D755-C5B0-4344-B791-C839F921A66A}" name="% Change_x000a_2019/20 - 2022/23" dataDxfId="261"/>
  </tableColumns>
  <tableStyleInfo name="Table Style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6" xr:uid="{98BFC933-F3CB-47D8-970E-1127EB2CF2A0}" name="Individuals_dispensed_anti_depressants_by_LGD227" displayName="Individuals_dispensed_anti_depressants_by_LGD227" ref="A8:F21" totalsRowShown="0" headerRowDxfId="260" dataDxfId="259" tableBorderDxfId="258">
  <tableColumns count="6">
    <tableColumn id="1" xr3:uid="{46931F8A-D1AC-4D4E-8479-16BFDCEF2B07}" name="Local Government District" dataDxfId="257"/>
    <tableColumn id="5" xr3:uid="{BE5BC053-11D6-4235-953F-AA5CB050302C}" name="2019/20" dataDxfId="256"/>
    <tableColumn id="2" xr3:uid="{F6FBFABD-AE9B-4CC7-9C62-D633C49ADA5B}" name="2020/21" dataDxfId="255"/>
    <tableColumn id="3" xr3:uid="{345E5D66-AD2C-45D6-B5EE-B25C845918F5}" name="2021/22" dataDxfId="254"/>
    <tableColumn id="6" xr3:uid="{9A1853C5-7CAC-47C4-99C3-B6E471B72574}" name="2022/23" dataDxfId="253"/>
    <tableColumn id="4" xr3:uid="{AFA72910-C495-4AF3-8870-2EC328B7557F}" name="% Change 2019/20 - 2022/23" dataDxfId="252"/>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8DD4E82-24AD-40AD-87EF-7BBB927C4E0F}" name="Pharmacies_by_monthly_dispensed_prescription_items_and_financial_year49" displayName="Pharmacies_by_monthly_dispensed_prescription_items_and_financial_year49" ref="A6:O17" totalsRowShown="0" headerRowDxfId="1197" dataDxfId="1196" headerRowBorderDxfId="1194" tableBorderDxfId="1195" dataCellStyle="Percent">
  <tableColumns count="15">
    <tableColumn id="1" xr3:uid="{DFB9C6F9-5B5A-4036-9B41-209217ADBB71}" name="Financial Year" dataDxfId="1193"/>
    <tableColumn id="2" xr3:uid="{B979A60D-DB2F-4101-AA3C-FB142832BD4E}" name="Total" dataDxfId="1192"/>
    <tableColumn id="3" xr3:uid="{78A53D63-3F95-4CF3-935E-C623F72B1BB2}" name="Average Monthly Dispensed Items [note 6]" dataDxfId="1191"/>
    <tableColumn id="4" xr3:uid="{33F33548-9403-4100-BCFC-CC9FF0FB0264}" name="0-2,000_x000a_(No.)" dataDxfId="1190"/>
    <tableColumn id="5" xr3:uid="{A39FC0BC-DAB8-47E5-8C60-E015F963994E}" name="2,001-4,000_x000a_(No.)" dataDxfId="1189"/>
    <tableColumn id="6" xr3:uid="{3EB84AC7-568D-46AB-B025-7079005511D5}" name="4,001-6000_x000a_(No.)" dataDxfId="1188"/>
    <tableColumn id="7" xr3:uid="{EF79E112-1AE4-4574-A098-A261DFE2A1F2}" name="6,001-8,000_x000a_(No.)" dataDxfId="1187"/>
    <tableColumn id="8" xr3:uid="{F21357EC-72F4-458B-AD08-9CF597C81365}" name="8,001-10,000_x000a_(No.)" dataDxfId="1186"/>
    <tableColumn id="9" xr3:uid="{AB536848-06C8-4696-AB24-6105EFC978C0}" name="10,000+_x000a_(No.)" dataDxfId="1185"/>
    <tableColumn id="10" xr3:uid="{832D3C5A-875A-4F83-B4E1-19998ACDFD84}" name="0-2,000_x000a_(%)" dataDxfId="1184" dataCellStyle="Percent"/>
    <tableColumn id="11" xr3:uid="{4C986EBE-80A9-4450-8103-1AE63990553A}" name="2,001-4,000_x000a_(%)" dataDxfId="1183" dataCellStyle="Percent"/>
    <tableColumn id="12" xr3:uid="{3AB8C860-C289-4B3F-AF4E-0CA46B4904AF}" name="4,001-6000_x000a_(%)" dataDxfId="1182" dataCellStyle="Percent"/>
    <tableColumn id="13" xr3:uid="{FDA2D88B-2029-4A1D-9E8B-496C1457657F}" name="6,001-8,000_x000a_(%)" dataDxfId="1181" dataCellStyle="Percent"/>
    <tableColumn id="14" xr3:uid="{2480E4B7-98D3-4C39-9992-D5A65EA4F45D}" name="8,001-10,000_x000a_(%)" dataDxfId="1180" dataCellStyle="Percent"/>
    <tableColumn id="15" xr3:uid="{A2A220B4-1315-4A60-A2B9-8EDBA7BABBF3}" name="10,000+_x000a_(%)" dataDxfId="1179" dataCellStyle="Percent"/>
  </tableColumns>
  <tableStyleInfo name="Table Style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A79ABB26-F3E2-4F3E-BFAA-1BC54B683378}" name="proportion_of_population_dispensed_anti_depressants_by_LGD228" displayName="proportion_of_population_dispensed_anti_depressants_by_LGD228" ref="A24:F36" totalsRowShown="0" headerRowDxfId="251" dataDxfId="250" tableBorderDxfId="249">
  <tableColumns count="6">
    <tableColumn id="1" xr3:uid="{A0E3FCB0-F063-4955-AC6A-99B26F688987}" name="Local Government District" dataDxfId="248"/>
    <tableColumn id="5" xr3:uid="{28B449B5-E7DC-46E6-9EDE-68FB8CB53A6F}" name="2019/20" dataDxfId="247"/>
    <tableColumn id="2" xr3:uid="{77B7E671-135E-4C34-B01F-FBF45615C7F2}" name="2020/21" dataDxfId="246"/>
    <tableColumn id="3" xr3:uid="{88479C54-1C51-4934-B9F6-B72205701F27}" name="2021/22" dataDxfId="245"/>
    <tableColumn id="6" xr3:uid="{C7BB528D-8A0D-42F2-AA0A-2A77C44781DF}" name="2022/23" dataDxfId="244"/>
    <tableColumn id="4" xr3:uid="{1BB88171-7FCD-4451-89A1-762E6737FB4B}" name="% Change 2019/20 - 2022/23" dataDxfId="243"/>
  </tableColumns>
  <tableStyleInfo name="Table Style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12419979-53AB-49CC-A91A-28900698B7D9}" name="Individuals_dispensed_anti_depressants_by_age_and_gender231" displayName="Individuals_dispensed_anti_depressants_by_age_and_gender231" ref="A8:P17" totalsRowShown="0" headerRowDxfId="242" dataDxfId="241" tableBorderDxfId="240">
  <tableColumns count="16">
    <tableColumn id="1" xr3:uid="{29B8A1EF-BED6-4F02-B78A-F00447CAE296}" name="Age Band" dataDxfId="239"/>
    <tableColumn id="18" xr3:uid="{2E5E7903-DD51-44AA-A990-011AF859AF29}" name="Males _x000a_2019/20" dataDxfId="238"/>
    <tableColumn id="19" xr3:uid="{3060DC37-72BB-46D1-8732-D67A63AAA9EA}" name="Females _x000a_2019/20" dataDxfId="237"/>
    <tableColumn id="20" xr3:uid="{B488E451-C9B3-453F-B983-05ED759FB53F}" name="Overall _x000a_2019/20" dataDxfId="236"/>
    <tableColumn id="2" xr3:uid="{D3CE0155-8A1E-4794-AB50-7D1787AB0CA5}" name="Males _x000a_2020/21" dataDxfId="235"/>
    <tableColumn id="3" xr3:uid="{676FCC3D-4555-4276-BB72-5E30E7F8C93A}" name="Females _x000a_2020/21" dataDxfId="234"/>
    <tableColumn id="4" xr3:uid="{39E8F4B1-CFFC-4BBB-A5B5-C7A547B50A95}" name="Overall _x000a_2020/21" dataDxfId="233"/>
    <tableColumn id="5" xr3:uid="{CD67D1AA-1FF3-4747-9725-0547F6854FAB}" name="Males _x000a_2021/22" dataDxfId="232"/>
    <tableColumn id="6" xr3:uid="{8186A50B-CA8D-49BA-A8CF-889780FB90D6}" name="Females _x000a_2021/22" dataDxfId="231"/>
    <tableColumn id="7" xr3:uid="{96152772-88B3-4309-A83D-33C89849806E}" name="Overall _x000a_2021/22" dataDxfId="230"/>
    <tableColumn id="11" xr3:uid="{71A919C6-391A-4E5F-8788-9F927788F37B}" name="Males _x000a_2022/23" dataDxfId="229"/>
    <tableColumn id="12" xr3:uid="{26ECC194-2059-4633-887A-94C6DBBD82DB}" name="Females _x000a_2022/23" dataDxfId="228"/>
    <tableColumn id="13" xr3:uid="{B1C0CDB1-DAA3-47ED-9F78-74AFFC3907CA}" name="Overall _x000a_2022/23" dataDxfId="227"/>
    <tableColumn id="8" xr3:uid="{A716DEAC-A2FF-4577-BB82-729E0EDB35A4}" name="Males _x000a_% Change 2019/20 - 2022/23" dataDxfId="226"/>
    <tableColumn id="9" xr3:uid="{5B59BE69-1BF4-468D-B609-86EE97C3AA8C}" name="Females _x000a_% Change 2019/20 - 2022/23" dataDxfId="225"/>
    <tableColumn id="10" xr3:uid="{80C39C94-F301-40BF-86EB-73F307AF3B2C}" name="Overall _x000a_% Change 2019/20 - 2022/23" dataDxfId="224"/>
  </tableColumns>
  <tableStyleInfo name="Table Style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17C76CF7-6CBF-46D3-A644-D9D76BCAA42F}" name="Proportion_of_population_dispensed_anti_depressants_by_age_and_gender232" displayName="Proportion_of_population_dispensed_anti_depressants_by_age_and_gender232" ref="A20:P29" totalsRowShown="0" headerRowDxfId="223" dataDxfId="222" tableBorderDxfId="221">
  <tableColumns count="16">
    <tableColumn id="1" xr3:uid="{10520177-997E-447C-9213-3ADCD7F9C78D}" name="Age Band" dataDxfId="220"/>
    <tableColumn id="11" xr3:uid="{DA682DD4-AB04-487C-8ED4-5F1257FD985E}" name="Males _x000a_2019/20" dataDxfId="219"/>
    <tableColumn id="12" xr3:uid="{B538BFAE-B5C5-4CC4-988B-6AE09F4826B4}" name="Females _x000a_2019/20" dataDxfId="218"/>
    <tableColumn id="13" xr3:uid="{34673743-4383-4442-BA69-064DFF83AF54}" name="Overall _x000a_2019/20" dataDxfId="217"/>
    <tableColumn id="2" xr3:uid="{8ACA7ACC-8054-484F-929C-3BD7F60A65ED}" name="Males _x000a_2020/21" dataDxfId="216"/>
    <tableColumn id="3" xr3:uid="{765C0083-DA2E-461D-B3D7-001FA36166DA}" name="Females _x000a_2020/21" dataDxfId="215"/>
    <tableColumn id="4" xr3:uid="{F8B8C626-76B4-4E6C-9258-5CD6E6838CB6}" name="Overall _x000a_2020/21" dataDxfId="214"/>
    <tableColumn id="5" xr3:uid="{783AFC25-C29B-4774-A695-A01608683F96}" name="Males _x000a_2021/22" dataDxfId="213"/>
    <tableColumn id="6" xr3:uid="{080E4AEA-27B3-4BA9-BE01-9B344687E085}" name="Females _x000a_2021/22" dataDxfId="212"/>
    <tableColumn id="7" xr3:uid="{AA4EFC5F-DFC6-4CCD-ADFE-5D9A5C2709F8}" name="Overall _x000a_2021/22" dataDxfId="211"/>
    <tableColumn id="14" xr3:uid="{28A7FF57-2995-4D45-9CB3-7FAEA9A2EFF6}" name="Males _x000a_2022/23" dataDxfId="210"/>
    <tableColumn id="15" xr3:uid="{30EF6959-779A-4D12-8A70-77DED6F8CC84}" name="Females _x000a_2022/23" dataDxfId="209"/>
    <tableColumn id="16" xr3:uid="{560BB9EB-35ED-4A16-ADD3-114815787299}" name="Overall _x000a_2022/23" dataDxfId="208"/>
    <tableColumn id="8" xr3:uid="{5DA64C60-00D1-4970-B183-80C477558B65}" name="Males _x000a_% Change 2019/20 - 2022/23" dataDxfId="207"/>
    <tableColumn id="9" xr3:uid="{1B994A0E-B21E-495B-A931-5C9AA71A1114}" name="Females _x000a_% Change 2019/20 - 2022/23" dataDxfId="206"/>
    <tableColumn id="10" xr3:uid="{E2E3B5D1-D691-4878-80CA-6EC92E9226F5}" name="Overall _x000a_% Change 2019/20 - 2022/23" dataDxfId="205"/>
  </tableColumns>
  <tableStyleInfo name="Table Style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CB68692B-03CF-4F66-BCA0-3A6A331F24FE}" name="Individuals_dispensed_anti_depressants_by_Health_Trust8894235" displayName="Individuals_dispensed_anti_depressants_by_Health_Trust8894235" ref="A8:F15" totalsRowShown="0" headerRowDxfId="204" dataDxfId="203" tableBorderDxfId="202">
  <tableColumns count="6">
    <tableColumn id="1" xr3:uid="{67604530-A11B-46E6-B20F-456A027B95F0}" name="Deprivation Quintile" dataDxfId="201"/>
    <tableColumn id="5" xr3:uid="{432FA7AF-13C7-4BBE-A5CE-B397F1A329E6}" name="2019/20" dataDxfId="200"/>
    <tableColumn id="2" xr3:uid="{A22766F5-24EE-4644-A603-ED5DE2059C0E}" name="2020/21" dataDxfId="199" dataCellStyle="Comma"/>
    <tableColumn id="3" xr3:uid="{6E2F5EE2-7520-4FB1-91F0-28B57EDDB05A}" name="2021/22" dataDxfId="198"/>
    <tableColumn id="6" xr3:uid="{FDCDA11A-CCDF-48FD-9D42-D4BB7E4A8F60}" name="2022/23" dataDxfId="197"/>
    <tableColumn id="4" xr3:uid="{C93AB6E7-52E5-4E50-9AAD-89B820D103E3}" name="% Change 2019/20 - 2022/23" dataDxfId="196"/>
  </tableColumns>
  <tableStyleInfo name="Table Style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3246DD93-50CE-4407-9F93-9B4C88C217F8}" name="Proportion_of_population_dispensed_anti_depressants_by_Health_Trust8995236" displayName="Proportion_of_population_dispensed_anti_depressants_by_Health_Trust8995236" ref="A18:F24" totalsRowShown="0" headerRowDxfId="195" dataDxfId="194" tableBorderDxfId="193">
  <tableColumns count="6">
    <tableColumn id="1" xr3:uid="{648759D9-7812-40D9-9A61-F331DDAD8618}" name="Deprivation Quintile" dataDxfId="192"/>
    <tableColumn id="5" xr3:uid="{BFB1C35D-58E0-42BF-B087-E36E0332AA6B}" name="2019/20" dataDxfId="191"/>
    <tableColumn id="2" xr3:uid="{E605088F-CCF0-4C1D-82D1-6C5674E4DBE5}" name="2020/21" dataDxfId="190" dataCellStyle="Comma"/>
    <tableColumn id="3" xr3:uid="{65D6AC57-584D-4BC5-9CEA-EF4F86E2157F}" name="2021/22" dataDxfId="189"/>
    <tableColumn id="7" xr3:uid="{011FB5D3-A289-4E4C-836A-3D4E60128DFA}" name="2022/23" dataDxfId="188"/>
    <tableColumn id="4" xr3:uid="{D34A6C1A-D18C-489F-B5CC-476FD0D6E185}" name="% Change 2019/20 - 2022/23" dataDxfId="187"/>
  </tableColumns>
  <tableStyleInfo name="Table Style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A4A84D6-FEDC-4E26-B29A-553A8087E0F5}" name="Individuals_dispensed_anti_diabetes_medication_by_Health_Trust239" displayName="Individuals_dispensed_anti_diabetes_medication_by_Health_Trust239" ref="A8:F15" totalsRowShown="0" headerRowDxfId="186" dataDxfId="185" tableBorderDxfId="184">
  <tableColumns count="6">
    <tableColumn id="1" xr3:uid="{9A27E5E6-CC23-4F24-B6E7-BA1E19B3B6B4}" name="Local Commissioning Group" dataDxfId="183"/>
    <tableColumn id="5" xr3:uid="{89FB04F4-1799-42CE-97E6-E4FB7F885A7C}" name="2019/20" dataDxfId="182"/>
    <tableColumn id="2" xr3:uid="{A74F8946-7AA7-40C4-B798-BA6A2778BE00}" name="2020/21" dataDxfId="181"/>
    <tableColumn id="3" xr3:uid="{1A349785-37CF-4228-A756-2C4238982226}" name="2021/22" dataDxfId="180"/>
    <tableColumn id="6" xr3:uid="{E9D018EB-72B9-47A7-AF29-945C31EA5248}" name="2022/23" dataDxfId="179"/>
    <tableColumn id="4" xr3:uid="{8CAEB245-6C49-4CB5-997D-618D8F08ECA2}" name="% Change 2019/20 - 2022/23" dataDxfId="178"/>
  </tableColumns>
  <tableStyleInfo name="Table Style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9FDFDAA6-5CD0-4A91-98D7-230CBEB6C6EE}" name="Proportion_of_population_dispensed_anti_diabetes_medication_by_Health_Trust240" displayName="Proportion_of_population_dispensed_anti_diabetes_medication_by_Health_Trust240" ref="A18:F24" totalsRowShown="0" headerRowDxfId="177" dataDxfId="176" tableBorderDxfId="175">
  <tableColumns count="6">
    <tableColumn id="1" xr3:uid="{C1D3545D-56D9-4F51-B226-CBAADCEEB406}" name="Local Commissioning Group" dataDxfId="174"/>
    <tableColumn id="5" xr3:uid="{67CA89BE-9B5A-42BE-9060-693AE082CC77}" name="2019/20" dataDxfId="173"/>
    <tableColumn id="2" xr3:uid="{CB7B38DF-7F62-4073-BE23-C57EED6796B9}" name="2020/21" dataDxfId="172"/>
    <tableColumn id="3" xr3:uid="{08C4E8CD-5FCF-4B4F-A650-08572A549947}" name="2021/22" dataDxfId="171"/>
    <tableColumn id="6" xr3:uid="{4E3BBDEB-7B55-4FC8-A72E-EA8486F98AF6}" name="2022/23" dataDxfId="170"/>
    <tableColumn id="4" xr3:uid="{24DA4490-F2B0-45E9-A4C1-B5BA1413ECED}" name="% Change 2019/20 - 2022/23" dataDxfId="169"/>
  </tableColumns>
  <tableStyleInfo name="Table Style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B4410DC-5099-4B9C-943E-A0C45EB8BBC2}" name="Individuals_dispensed_anti_diabetes_medication_by_LGD243" displayName="Individuals_dispensed_anti_diabetes_medication_by_LGD243" ref="A8:F21" totalsRowShown="0" headerRowDxfId="168" dataDxfId="167" tableBorderDxfId="166">
  <tableColumns count="6">
    <tableColumn id="1" xr3:uid="{9FD44C04-D06D-43A0-9463-220801E2EBBC}" name="Local Government District" dataDxfId="165"/>
    <tableColumn id="5" xr3:uid="{AFEDD505-4BD0-4F85-9F5E-CB9DCE31A9B0}" name="2019/20" dataDxfId="164"/>
    <tableColumn id="2" xr3:uid="{FECC472E-A4EE-4C1D-931D-B626D4AE75F0}" name="2020/21" dataDxfId="163"/>
    <tableColumn id="3" xr3:uid="{E5E326D3-DF16-4295-909A-ADBE4FDA860E}" name="2021/22" dataDxfId="162"/>
    <tableColumn id="6" xr3:uid="{91EA2AE8-FE89-4BF0-860B-435CF8F19972}" name="2022/23" dataDxfId="161"/>
    <tableColumn id="4" xr3:uid="{163B3312-BD59-4B6F-B972-5D4209A9D8A1}" name="% Change 2019/20 - 2022/23" dataDxfId="160"/>
  </tableColumns>
  <tableStyleInfo name="Table Style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7481169F-4767-4B97-8FD7-A06BE1E74F20}" name="Proportion_of_population_dispensed_anti_diabetes_medication_by_LGD244" displayName="Proportion_of_population_dispensed_anti_diabetes_medication_by_LGD244" ref="A24:F36" totalsRowShown="0" headerRowDxfId="159" dataDxfId="158" tableBorderDxfId="157">
  <tableColumns count="6">
    <tableColumn id="1" xr3:uid="{A6A63963-E4E7-4090-AB40-163E374868E2}" name="Local Government District" dataDxfId="156"/>
    <tableColumn id="5" xr3:uid="{BD9E9A67-239D-48D7-8D27-E483E53D319A}" name="2019/20" dataDxfId="155"/>
    <tableColumn id="2" xr3:uid="{F743840B-66B8-45E8-81FE-6760E4AE4004}" name="2020/21" dataDxfId="154"/>
    <tableColumn id="3" xr3:uid="{760D5339-AB66-44E9-9913-34F1EF411ACF}" name="2021/22" dataDxfId="153"/>
    <tableColumn id="6" xr3:uid="{E99C747D-E489-4C55-AB15-2A58CAE91DCF}" name="2022/23" dataDxfId="152"/>
    <tableColumn id="4" xr3:uid="{48ADB0A0-5C27-40AD-80CB-94555EDDED5F}" name="% Change 2019/20 - 2022/23" dataDxfId="151"/>
  </tableColumns>
  <tableStyleInfo name="Table Style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441457F3-478D-41A2-BF82-099721F5C906}" name="Individuals_dispensed_anti_diabetes_medication_by_age_and_gender117247" displayName="Individuals_dispensed_anti_diabetes_medication_by_age_and_gender117247" ref="A8:P17" totalsRowShown="0" headerRowDxfId="150" dataDxfId="149" tableBorderDxfId="148">
  <tableColumns count="16">
    <tableColumn id="1" xr3:uid="{C370E1DC-9DB2-4270-920B-EDB33C3A1E8A}" name="Age Band" dataDxfId="147"/>
    <tableColumn id="11" xr3:uid="{2EF9E18F-B6A7-4969-BC8F-03F8FA832AC8}" name="Males _x000a_2019/20" dataDxfId="146"/>
    <tableColumn id="12" xr3:uid="{98C75CFE-8557-4208-A30A-D4BA7B8407E4}" name="Females _x000a_2019/20" dataDxfId="145"/>
    <tableColumn id="13" xr3:uid="{6E7EAED7-5652-4F8E-950F-0133D0BFE18C}" name="Overall _x000a_2019/20" dataDxfId="144"/>
    <tableColumn id="2" xr3:uid="{896FC89A-081B-4410-88AC-D118BF822BB0}" name="Males _x000a_2020/21" dataDxfId="143"/>
    <tableColumn id="3" xr3:uid="{6EF03E14-0EE5-4626-9512-2F9C340A0DDA}" name="Females _x000a_2020/21" dataDxfId="142"/>
    <tableColumn id="4" xr3:uid="{0FB515BC-0C6F-4383-89FB-79C92CA353E7}" name="Overall _x000a_2020/21" dataDxfId="141"/>
    <tableColumn id="5" xr3:uid="{1D1D4D66-E708-486C-8882-72E6F5499587}" name="Males _x000a_2021/22" dataDxfId="140"/>
    <tableColumn id="6" xr3:uid="{B8EFF973-83A0-40AE-BBC8-C0AC0A503FF5}" name="Females _x000a_2021/22" dataDxfId="139"/>
    <tableColumn id="7" xr3:uid="{4ACC9846-BB75-411E-8E55-1119605917E6}" name="Overall _x000a_2021/22" dataDxfId="138"/>
    <tableColumn id="14" xr3:uid="{C671F743-87D8-46DF-B632-7B38801AD422}" name="Males _x000a_2022/23" dataDxfId="137"/>
    <tableColumn id="15" xr3:uid="{F41CD02E-F29A-4889-9DDB-AC9E4FBF226D}" name="Females _x000a_2022/23" dataDxfId="136"/>
    <tableColumn id="16" xr3:uid="{735F9985-C523-4A0C-9738-6BA88BE43AD8}" name="Overall _x000a_2022/23" dataDxfId="135"/>
    <tableColumn id="8" xr3:uid="{A731795A-D1D9-4B3F-972B-1B7CC6ADE353}" name="Males _x000a_% Change 2019/20 - 2022/23" dataDxfId="134"/>
    <tableColumn id="9" xr3:uid="{E75E229E-440E-4B3C-BBEA-72BC10F7820E}" name="Females _x000a_% Change 2019/20 - 2022/23" dataDxfId="133"/>
    <tableColumn id="10" xr3:uid="{54186099-A931-4629-B02D-19CA5EFC2AAA}" name="Overall_x000a_% Change 2019/20 - 2022/23" dataDxfId="132"/>
  </tableColumns>
  <tableStyleInfo name="Table Style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A2D499E-0BB3-4D4C-8655-71E6FDD2D0D0}" name="change_in_pharmacies_by_monthly_Dispensed_prescription_items_and_financial_year50" displayName="change_in_pharmacies_by_monthly_Dispensed_prescription_items_and_financial_year50" ref="A20:H31" totalsRowShown="0" headerRowDxfId="1178" dataDxfId="1177" headerRowBorderDxfId="1175" tableBorderDxfId="1176" dataCellStyle="Percent">
  <tableColumns count="8">
    <tableColumn id="1" xr3:uid="{01F9E974-5AD9-452A-96AA-0D3953FFD18A}" name="Financial Years" dataDxfId="1174"/>
    <tableColumn id="2" xr3:uid="{32ED87FD-07FA-4FA2-ABE6-0CE44A97CF3D}" name="Average Monthly Dispensed  Items [note 6]" dataDxfId="1173" dataCellStyle="Percent"/>
    <tableColumn id="3" xr3:uid="{4233F3CE-0771-46E4-B0A8-F5A0648A5622}" name="0-2,000_x000a_(%)" dataDxfId="1172" dataCellStyle="Percent"/>
    <tableColumn id="4" xr3:uid="{5E73EFBC-E4BC-47E2-AE96-600CB201A528}" name="2,001-4,000_x000a_(%)" dataDxfId="1171" dataCellStyle="Percent"/>
    <tableColumn id="5" xr3:uid="{70A7F8FC-794B-435A-8174-6984D5D386D0}" name="4,001-6000_x000a_(%)" dataDxfId="1170" dataCellStyle="Percent"/>
    <tableColumn id="6" xr3:uid="{4F1217C1-5187-407F-98AC-A72AB414721C}" name="6,001-8,000_x000a_(%)" dataDxfId="1169" dataCellStyle="Percent"/>
    <tableColumn id="7" xr3:uid="{FAE5A54A-76B5-49AC-9AB2-E54848E2E4DA}" name="8,001-10,000_x000a_(%)" dataDxfId="1168" dataCellStyle="Percent"/>
    <tableColumn id="8" xr3:uid="{ECDE698A-C7E9-4A11-AE38-2E7ED75F55E2}" name="10,000+_x000a_(%)" dataDxfId="1167" dataCellStyle="Percent"/>
  </tableColumns>
  <tableStyleInfo name="Table Style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FE8C031D-2285-400B-A207-C5736E04FB80}" name="Proportion_of_population_dispensed_anti_diabetes_medication_by_age_and_gender118248" displayName="Proportion_of_population_dispensed_anti_diabetes_medication_by_age_and_gender118248" ref="A20:P29" totalsRowShown="0" headerRowDxfId="131" dataDxfId="130" tableBorderDxfId="129">
  <tableColumns count="16">
    <tableColumn id="1" xr3:uid="{5B407877-03FE-4B37-9843-02F0762D3AEB}" name="Age Band" dataDxfId="128"/>
    <tableColumn id="11" xr3:uid="{E4A48E45-742E-44A1-BBAD-34C561E83198}" name="Males _x000a_2019/20" dataDxfId="127"/>
    <tableColumn id="12" xr3:uid="{C061B9AE-57CC-4144-BAB9-E3C9A99D563F}" name="Females _x000a_2019/20" dataDxfId="126"/>
    <tableColumn id="13" xr3:uid="{6895E9E5-3D94-49ED-8DCB-E36F3CB91F3E}" name="Overall _x000a_2019/20" dataDxfId="125"/>
    <tableColumn id="2" xr3:uid="{0877437A-88C1-4A7F-95FC-2A0E083AB6D5}" name="Males _x000a_2020/21" dataDxfId="124"/>
    <tableColumn id="3" xr3:uid="{9BEAF2CC-67DB-46AB-BFC8-AFE590E017A3}" name="Females _x000a_2020/21" dataDxfId="123"/>
    <tableColumn id="4" xr3:uid="{D817973B-07D0-4B6D-ACF5-60C61DBDA423}" name="Overall _x000a_2020/21" dataDxfId="122"/>
    <tableColumn id="5" xr3:uid="{0D055EC6-D2D1-4672-ABA8-F7B8F8804139}" name="Males _x000a_2021/22" dataDxfId="121"/>
    <tableColumn id="6" xr3:uid="{3410FE51-3ED5-4FAA-8A7E-44F239B164AD}" name="Females _x000a_2021/22" dataDxfId="120"/>
    <tableColumn id="7" xr3:uid="{128DAD65-5E8B-4BF0-BF85-BD70C4040C29}" name="Overall _x000a_2021/22" dataDxfId="119"/>
    <tableColumn id="14" xr3:uid="{057283BD-EA34-478A-964C-A3945F6ADA74}" name="Males _x000a_2022/23" dataDxfId="118"/>
    <tableColumn id="15" xr3:uid="{9A0E9D42-BDCC-4D2D-AB35-E32C68E2AD28}" name="Females _x000a_2022/23" dataDxfId="117"/>
    <tableColumn id="16" xr3:uid="{37C08978-4A36-479F-8B08-62F07762EF6B}" name="Overall _x000a_2022/23" dataDxfId="116"/>
    <tableColumn id="8" xr3:uid="{005DC2F1-BBBA-401B-9DEC-631EEF759D74}" name="Males _x000a_% Change 2019/20 - 2022/23" dataDxfId="115"/>
    <tableColumn id="9" xr3:uid="{7A2B7053-B3A8-4AC4-A78C-66BA02E7933E}" name="Females _x000a_% Change 2019/20 - 2022/23" dataDxfId="114"/>
    <tableColumn id="10" xr3:uid="{4031CD0E-5493-42B6-8382-BA3D57D1C99A}" name="Overall_x000a_% Change 2019/20 - 2022/23" dataDxfId="113"/>
  </tableColumns>
  <tableStyleInfo name="Table Style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E29C7C9F-38FF-4C81-B20D-E3FC19791292}" name="Individuals_dispensed_anti_depressants_by_Health_Trust8890251" displayName="Individuals_dispensed_anti_depressants_by_Health_Trust8890251" ref="A8:F15" totalsRowShown="0" headerRowDxfId="112" dataDxfId="111" tableBorderDxfId="110">
  <tableColumns count="6">
    <tableColumn id="1" xr3:uid="{2A422E31-6E39-4540-8C86-A00EABA78E07}" name="Deprivation Quintile" dataDxfId="109"/>
    <tableColumn id="5" xr3:uid="{91C1AA36-DEE5-49E5-85DC-0AC0C92DC0DC}" name="2019/20" dataDxfId="108"/>
    <tableColumn id="2" xr3:uid="{9134A521-5FA0-47EE-B333-1ED31E45E354}" name="2020/21" dataDxfId="107" dataCellStyle="Comma"/>
    <tableColumn id="3" xr3:uid="{2BDB374B-4FF6-491C-B394-C2096DAEC123}" name="2021/22" dataDxfId="106"/>
    <tableColumn id="6" xr3:uid="{71D338F5-87B4-4831-95D5-F1B69EC21EC6}" name="2022/23" dataDxfId="105"/>
    <tableColumn id="4" xr3:uid="{E329A047-E133-4BC3-9C11-8AC85BC5D410}" name="% Change 2019/20 - 2022/23" dataDxfId="104"/>
  </tableColumns>
  <tableStyleInfo name="Table Style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B314AF69-4690-4B87-9CEE-88ACA6DA9886}" name="Proportion_of_population_dispensed_anti_depressants_by_Health_Trust8991252" displayName="Proportion_of_population_dispensed_anti_depressants_by_Health_Trust8991252" ref="A18:F24" totalsRowShown="0" headerRowDxfId="103" dataDxfId="102" tableBorderDxfId="101">
  <tableColumns count="6">
    <tableColumn id="1" xr3:uid="{E0D2D94F-FAC2-47B4-97C3-10C0E8AC0FEF}" name="Deprivation Quintile" dataDxfId="100"/>
    <tableColumn id="5" xr3:uid="{83901F57-465D-47C0-92AD-A532958AE42E}" name="2019/20" dataDxfId="99"/>
    <tableColumn id="2" xr3:uid="{811D547D-3B18-4329-AA96-0368AD2A6D6E}" name="2020/21" dataDxfId="98" dataCellStyle="Comma"/>
    <tableColumn id="3" xr3:uid="{FF46720D-123B-453E-8D7D-E53D3D977715}" name="2021/22" dataDxfId="97"/>
    <tableColumn id="6" xr3:uid="{0D488EB4-86A9-41DB-A1B6-63146481608B}" name="2022/23" dataDxfId="96"/>
    <tableColumn id="4" xr3:uid="{FE35BAB8-7824-4FCE-82F5-5D608A5490E3}" name="% Change 2019/20 - 2022/23" dataDxfId="95"/>
  </tableColumns>
  <tableStyleInfo name="Table Style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39E0C873-0C95-471C-BE55-1016FB4AC26A}" name="Individuals_dispensed_opiod_painkillers_by_Health_Trust255" displayName="Individuals_dispensed_opiod_painkillers_by_Health_Trust255" ref="A8:F15" totalsRowShown="0" headerRowDxfId="94" dataDxfId="93" tableBorderDxfId="92">
  <tableColumns count="6">
    <tableColumn id="1" xr3:uid="{B7A1481B-7CB7-468D-A9EA-A85674F452F1}" name="Local Commissioning Group" dataDxfId="91"/>
    <tableColumn id="5" xr3:uid="{1B362F80-2CDB-4F64-8AAE-4FBA02625685}" name="2019/20" dataDxfId="90"/>
    <tableColumn id="2" xr3:uid="{C6AE8AEC-886E-4ACB-BF48-0AD9E32BDC59}" name="2020/21" dataDxfId="89"/>
    <tableColumn id="3" xr3:uid="{59E6C167-94C6-4126-8FD0-A86EABAC04C6}" name="2021/22" dataDxfId="88"/>
    <tableColumn id="6" xr3:uid="{6DD2F21C-9E50-4F55-8BA8-6C5FE81F8635}" name="2022/23" dataDxfId="87"/>
    <tableColumn id="4" xr3:uid="{E7E4A99A-681B-40B9-99DB-FF824F8FDDFB}" name="% Change 2019/20 - 2022/23" dataDxfId="86">
      <calculatedColumnFormula>(Individuals_dispensed_opiod_painkillers_by_Health_Trust255[[#This Row],[2022/23]]-Individuals_dispensed_opiod_painkillers_by_Health_Trust255[[#This Row],[2019/20]])/Individuals_dispensed_opiod_painkillers_by_Health_Trust255[[#This Row],[2019/20]]</calculatedColumnFormula>
    </tableColumn>
  </tableColumns>
  <tableStyleInfo name="Table Style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7876AC93-0E08-4FD5-BFF0-178FB6511E40}" name="Proportion_of_population_dispensed_opiod_painkillers_by_Health_Trust256" displayName="Proportion_of_population_dispensed_opiod_painkillers_by_Health_Trust256" ref="A18:F24" totalsRowShown="0" headerRowDxfId="85" dataDxfId="84" tableBorderDxfId="83">
  <tableColumns count="6">
    <tableColumn id="1" xr3:uid="{DDC7C435-65D6-4890-A5F2-485E602BD0B9}" name="Local Commissioning Group" dataDxfId="82"/>
    <tableColumn id="5" xr3:uid="{928504E3-F262-4272-B56F-1D0F899E3154}" name="2019/20" dataDxfId="81"/>
    <tableColumn id="2" xr3:uid="{389D1C5D-A900-4422-876C-C580BBF86FA9}" name="2020/21" dataDxfId="80"/>
    <tableColumn id="3" xr3:uid="{F4864C0F-DC38-4318-A219-A406F6DD261C}" name="2021/22" dataDxfId="79"/>
    <tableColumn id="6" xr3:uid="{860ED3CA-501B-438E-8AB2-CED3B79CDA80}" name="2022/23" dataDxfId="78"/>
    <tableColumn id="4" xr3:uid="{46D50987-5E68-496F-BAF4-9422D372ACF5}" name="% Change 2019/20 - 2022/23" dataDxfId="77"/>
  </tableColumns>
  <tableStyleInfo name="Table Style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8" xr:uid="{5CD2493F-26B1-49E2-B8AB-492C6CB8C60B}" name="Individuals_dispensed_opiod_painkillers_by_LGD259" displayName="Individuals_dispensed_opiod_painkillers_by_LGD259" ref="A8:F21" totalsRowShown="0" headerRowDxfId="76" dataDxfId="75" tableBorderDxfId="74">
  <tableColumns count="6">
    <tableColumn id="1" xr3:uid="{37D81FE5-2DE0-4CB2-B863-81300B7A7DA8}" name="Local Government District" dataDxfId="73"/>
    <tableColumn id="5" xr3:uid="{503DC3CD-CEE1-41B5-8155-EEFF3F6142A1}" name="2019/20" dataDxfId="72"/>
    <tableColumn id="2" xr3:uid="{C383C19D-5FE7-4935-8B71-44998102BF21}" name="2020/21" dataDxfId="71"/>
    <tableColumn id="3" xr3:uid="{86F4AEF6-E72C-448A-9B99-F7019928BF33}" name="2021/22" dataDxfId="70"/>
    <tableColumn id="6" xr3:uid="{B06E2CD0-CCBE-4A32-9B14-192022020C92}" name="2022/23" dataDxfId="69"/>
    <tableColumn id="4" xr3:uid="{344A7D90-C147-4471-9545-B5C0464FFB0D}" name="% Change 2019/20 - 2022/23" dataDxfId="68"/>
  </tableColumns>
  <tableStyleInfo name="Table Style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9" xr:uid="{0B5BA649-28DB-49E9-8F0A-561AAE36486B}" name="Proportion_of_population_dispensed_opiod_painkillers_by_LGD260" displayName="Proportion_of_population_dispensed_opiod_painkillers_by_LGD260" ref="A24:F36" totalsRowShown="0" headerRowDxfId="67" dataDxfId="66" tableBorderDxfId="65">
  <tableColumns count="6">
    <tableColumn id="1" xr3:uid="{E50A3987-E3DA-441F-A988-C81277857C6F}" name="Local Government District" dataDxfId="64"/>
    <tableColumn id="5" xr3:uid="{4431128C-AEEA-444B-961C-66CDE07B0317}" name="2019/20" dataDxfId="63"/>
    <tableColumn id="2" xr3:uid="{DA0D5389-99D4-4831-B4D6-51561FC9CA84}" name="2020/21" dataDxfId="62"/>
    <tableColumn id="3" xr3:uid="{3BFAD133-926B-4B2E-AF44-63BAC6D3688B}" name="2021/22" dataDxfId="61"/>
    <tableColumn id="6" xr3:uid="{0BC59783-D9CE-4D07-851D-203B0FE9AA3A}" name="2022/23" dataDxfId="60"/>
    <tableColumn id="4" xr3:uid="{17E5DBC4-A60F-4D45-995D-786114BD7982}" name="% Change 2019/20 - 2022/23" dataDxfId="59"/>
  </tableColumns>
  <tableStyleInfo name="Table Style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2" xr:uid="{1BFDCB0B-BB4F-498B-9BE4-5AE0070BAEE7}" name="Individuals_dispensed_opiod_painkillers_by_age_and_gender121263" displayName="Individuals_dispensed_opiod_painkillers_by_age_and_gender121263" ref="A8:P17" totalsRowShown="0" headerRowDxfId="58" dataDxfId="57" tableBorderDxfId="56">
  <tableColumns count="16">
    <tableColumn id="1" xr3:uid="{806A2EDB-DE0D-4A6B-83B6-D40DBDC3512F}" name="Age Band" dataDxfId="55"/>
    <tableColumn id="11" xr3:uid="{FB4C7342-C278-4B9E-B0DA-ED47A5B0AE90}" name="Males _x000a_2019/20" dataDxfId="54"/>
    <tableColumn id="12" xr3:uid="{9F61DE1C-14F0-481A-927F-5D519402C21B}" name="Females _x000a_2019/20" dataDxfId="53"/>
    <tableColumn id="13" xr3:uid="{A1C2121B-FCB3-4CA5-BCCC-515EB6E38FE8}" name="Overall _x000a_2019/20" dataDxfId="52"/>
    <tableColumn id="2" xr3:uid="{A0661028-D85C-4DBB-8337-2B962F3D9371}" name="Males _x000a_2020/21" dataDxfId="51"/>
    <tableColumn id="3" xr3:uid="{6B3CD599-02F4-4F6C-8861-8D6C383C7348}" name="Females _x000a_2020/21" dataDxfId="50"/>
    <tableColumn id="4" xr3:uid="{E2DCDA13-BCA8-4373-A990-B92A3BB9A09B}" name="Overall _x000a_2020/21" dataDxfId="49"/>
    <tableColumn id="5" xr3:uid="{67596A2C-F223-4E50-B51F-32FC2803AF42}" name="Males _x000a_2021/22" dataDxfId="48"/>
    <tableColumn id="6" xr3:uid="{AF08886E-55D7-476A-988F-B1DAC617362B}" name="Females _x000a_2021/22" dataDxfId="47"/>
    <tableColumn id="7" xr3:uid="{AB72557C-CD4E-4DC1-BBB2-49FD8B38072C}" name="Overall _x000a_2021/22" dataDxfId="46"/>
    <tableColumn id="14" xr3:uid="{922150D4-2C1E-424E-BCAB-76CE8AB5BDEB}" name="Males _x000a_2022/23" dataDxfId="45"/>
    <tableColumn id="15" xr3:uid="{5EB48914-CD44-4F7D-9989-8144592B8E32}" name="Females _x000a_2022/23" dataDxfId="44"/>
    <tableColumn id="16" xr3:uid="{D36D4AA8-A7C6-45F4-BAD8-367EA3EF7EB9}" name="Overall _x000a_2022/23" dataDxfId="43"/>
    <tableColumn id="8" xr3:uid="{30A4FB52-3799-45A6-9ADB-9738B590B27E}" name="Males _x000a_% Change 2019/20 - 2022/23" dataDxfId="42"/>
    <tableColumn id="9" xr3:uid="{3B654FBB-B9BE-4E58-846E-C874BEC03DED}" name="Females _x000a_% Change 2019/20 - 2022/23" dataDxfId="41"/>
    <tableColumn id="10" xr3:uid="{EE16269D-2C65-4D9A-A9DE-0EB7CDCC5FB0}" name="Overall _x000a_% Change 2019/20 - 2022/23" dataDxfId="40"/>
  </tableColumns>
  <tableStyleInfo name="Table Style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3" xr:uid="{0880156D-E84A-4CEF-8DEF-6E63F4638976}" name="Proportion_of_population_dispensed_opiod_painkillers_by_age_and_gender122264" displayName="Proportion_of_population_dispensed_opiod_painkillers_by_age_and_gender122264" ref="A20:P29" totalsRowShown="0" headerRowDxfId="39" dataDxfId="38" tableBorderDxfId="37">
  <tableColumns count="16">
    <tableColumn id="1" xr3:uid="{1E394572-C23B-40B2-9273-346EF4CBAB10}" name="Age Band" dataDxfId="36"/>
    <tableColumn id="11" xr3:uid="{DFEE6AD2-123D-40ED-9C96-0F91B239434F}" name="Males _x000a_2019/20" dataDxfId="35"/>
    <tableColumn id="12" xr3:uid="{B9C96155-EA4D-41F2-B319-53A66DE64BFB}" name="Females _x000a_2019/20" dataDxfId="34"/>
    <tableColumn id="13" xr3:uid="{5EA43DA7-70FD-4669-9046-71E69FA6336B}" name="Overall _x000a_2019/20" dataDxfId="33"/>
    <tableColumn id="2" xr3:uid="{CC1D8D44-3271-44C9-ADAE-D4EF46DCD359}" name="Males _x000a_2020/21" dataDxfId="32"/>
    <tableColumn id="3" xr3:uid="{51E494BC-2C52-4E66-881E-FB487D7A406A}" name="Females _x000a_2020/21" dataDxfId="31"/>
    <tableColumn id="4" xr3:uid="{50DED71B-D72C-4E7F-AEB6-A5D5D82C62E0}" name="Overall _x000a_2020/21" dataDxfId="30"/>
    <tableColumn id="5" xr3:uid="{DB20826C-ABF3-45AF-A606-C9E6B79DB88C}" name="Males _x000a_2021/22" dataDxfId="29"/>
    <tableColumn id="6" xr3:uid="{A9477065-E927-445F-A9DC-F362A13E0B75}" name="Females _x000a_2021/22" dataDxfId="28"/>
    <tableColumn id="7" xr3:uid="{C7BF255A-A6FA-4A9C-B83B-5D89555FBBBE}" name="Overall _x000a_2021/22" dataDxfId="27"/>
    <tableColumn id="14" xr3:uid="{2D859FF3-134D-42C0-86F5-3513614A797D}" name="Males _x000a_2022/23" dataDxfId="26"/>
    <tableColumn id="15" xr3:uid="{3444921B-6052-4796-BF8E-053EBC972577}" name="Females _x000a_2022/23" dataDxfId="25"/>
    <tableColumn id="16" xr3:uid="{CC39DB63-FD30-4AEC-98CB-7D6BBF8B593E}" name="Overall _x000a_2022/23" dataDxfId="24"/>
    <tableColumn id="8" xr3:uid="{74790751-7374-45CF-B72E-5301E29FB4C8}" name="Males _x000a_% Change 2019/20 - 2022/23" dataDxfId="23"/>
    <tableColumn id="9" xr3:uid="{89EDD57C-DA02-402D-A717-35BF57BC4A94}" name="Females _x000a_% Change 2019/20 - 2022/23" dataDxfId="22"/>
    <tableColumn id="10" xr3:uid="{BFD8B180-D803-42D7-AD2F-A822388ECFA6}" name="Overall _x000a_% Change 2019/20 - 2022/23" dataDxfId="21"/>
  </tableColumns>
  <tableStyleInfo name="Table Style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6" xr:uid="{988CA100-B2D2-4DB3-99BB-787D6BE0B1CA}" name="Individuals_dispensed_anti_depressants_by_Health_Trust889086123267" displayName="Individuals_dispensed_anti_depressants_by_Health_Trust889086123267" ref="A8:F15" totalsRowShown="0" headerRowDxfId="20" dataDxfId="19" tableBorderDxfId="18">
  <tableColumns count="6">
    <tableColumn id="1" xr3:uid="{55420BEB-F0B3-4DEE-AAB7-ED34505B34E1}" name="Deprivation Quintile" dataDxfId="17"/>
    <tableColumn id="5" xr3:uid="{AD34DBF1-9CAA-4DB3-A6B1-9F0DBBAED34B}" name="2019/20" dataDxfId="16"/>
    <tableColumn id="2" xr3:uid="{E1D2A4C9-50B5-4B88-BA6D-A843CEBF4542}" name="2020/21" dataDxfId="15" dataCellStyle="Comma"/>
    <tableColumn id="3" xr3:uid="{AD6BE5EC-BE69-4C64-92CC-3A5A8ECE1AF6}" name="2021/22" dataDxfId="14"/>
    <tableColumn id="4" xr3:uid="{EE8A3186-3BEA-42FE-B3CD-1B9B1A1B0932}" name="2022/23" dataCellStyle="Normal"/>
    <tableColumn id="7" xr3:uid="{8987CEF9-FCD5-402B-9B12-7D171454CF12}" name="% Change 2019/20 - 2022/23" dataDxfId="13" dataCellStyle="20% - Accent1"/>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12A748BC-01C7-40C2-9698-21EAEE80C162}" name="proportion_of_pharmacies_by_monthly_dispensed_items_and_Health_Trust64" displayName="proportion_of_pharmacies_by_monthly_dispensed_items_and_Health_Trust64" ref="A15:G21" totalsRowShown="0" headerRowDxfId="1166" dataDxfId="1165" headerRowBorderDxfId="1163" tableBorderDxfId="1164">
  <tableColumns count="7">
    <tableColumn id="1" xr3:uid="{E88C2534-912A-4366-A147-92884224EAB3}" name="Local Commissioning Group _x000a_(Health Trust)" dataDxfId="1162"/>
    <tableColumn id="2" xr3:uid="{8E5DEB6A-315F-4529-B8EA-F16514308789}" name="0-2,000 _x000a_items per _x000a_month" dataDxfId="1161"/>
    <tableColumn id="3" xr3:uid="{4BE3CB7C-B3EF-4700-AB16-A322005F95D9}" name="2,001-4,000 _x000a_items per _x000a_month" dataDxfId="1160"/>
    <tableColumn id="4" xr3:uid="{850E872B-3E97-4A1C-B080-D6022E83908F}" name="4,001-6000 _x000a_items per _x000a_month" dataDxfId="1159"/>
    <tableColumn id="5" xr3:uid="{BD09B1E0-C213-44DA-BFCC-33DA32A2D536}" name="6,001-8,000 _x000a_items per _x000a_month" dataDxfId="1158"/>
    <tableColumn id="6" xr3:uid="{C2E86997-BC28-47CF-A11E-8400E595937D}" name="8,001-10,000 _x000a_items per _x000a_month" dataDxfId="1157"/>
    <tableColumn id="7" xr3:uid="{42530DFF-5451-4186-A611-E55E9CAEC296}" name="10,000+ _x000a_items per _x000a_month" dataDxfId="1156"/>
  </tableColumns>
  <tableStyleInfo name="Table Style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7" xr:uid="{88C65FAB-452D-4C96-ABF6-F25D2A03431D}" name="Proportion_of_population_dispensed_anti_depressants_by_Health_Trust899187124268" displayName="Proportion_of_population_dispensed_anti_depressants_by_Health_Trust899187124268" ref="A18:F24" totalsRowShown="0" headerRowDxfId="12" dataDxfId="11" tableBorderDxfId="10">
  <tableColumns count="6">
    <tableColumn id="1" xr3:uid="{35DCBF2C-F591-4471-8DF5-093AA645FF59}" name="Deprivation Quintile" dataDxfId="9"/>
    <tableColumn id="5" xr3:uid="{F7EE1164-489C-4E94-89D4-11E97C656D1D}" name="2019/20" dataDxfId="8"/>
    <tableColumn id="2" xr3:uid="{F40B8892-53CD-4FB7-849C-F0197275790B}" name="2020/21" dataDxfId="7" dataCellStyle="Comma"/>
    <tableColumn id="3" xr3:uid="{97F8150F-2970-4904-8C83-9E15E9328193}" name="2021/22" dataDxfId="6"/>
    <tableColumn id="4" xr3:uid="{BEA4948E-505C-47B8-A988-87EF2A778B5A}" name="2022/23" dataDxfId="5"/>
    <tableColumn id="6" xr3:uid="{A790DEAE-0B8A-4DC4-AAB6-D95C2366FB5F}" name="% Change 2019/20 - 2022/23" dataDxfId="4" dataCellStyle="20% - Accent1"/>
  </tableColumns>
  <tableStyleInfo name="Table Style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9" xr:uid="{89A61D69-3F11-4FD2-8BD8-5848AB3D7581}" name="Notes270" displayName="Notes270" ref="A1:B32" totalsRowShown="0" headerRowDxfId="3" dataDxfId="2">
  <tableColumns count="2">
    <tableColumn id="1" xr3:uid="{2B6A6DBB-22DF-46AF-9097-67E8A83B8624}" name="Note" dataDxfId="1"/>
    <tableColumn id="2" xr3:uid="{A8479457-822E-4153-BE53-FC9F92CC771F}" name="Note tex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 Id="rId4" Type="http://schemas.openxmlformats.org/officeDocument/2006/relationships/table" Target="../tables/table3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table" Target="../tables/table38.xml"/><Relationship Id="rId1" Type="http://schemas.openxmlformats.org/officeDocument/2006/relationships/table" Target="../tables/table3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table" Target="../tables/table40.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table" Target="../tables/table4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table" Target="../tables/table46.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56.xml"/><Relationship Id="rId3" Type="http://schemas.openxmlformats.org/officeDocument/2006/relationships/table" Target="../tables/table51.xml"/><Relationship Id="rId7" Type="http://schemas.openxmlformats.org/officeDocument/2006/relationships/table" Target="../tables/table55.xml"/><Relationship Id="rId2" Type="http://schemas.openxmlformats.org/officeDocument/2006/relationships/table" Target="../tables/table50.xml"/><Relationship Id="rId1" Type="http://schemas.openxmlformats.org/officeDocument/2006/relationships/table" Target="../tables/table49.xml"/><Relationship Id="rId6" Type="http://schemas.openxmlformats.org/officeDocument/2006/relationships/table" Target="../tables/table54.xml"/><Relationship Id="rId5" Type="http://schemas.openxmlformats.org/officeDocument/2006/relationships/table" Target="../tables/table53.xml"/><Relationship Id="rId4" Type="http://schemas.openxmlformats.org/officeDocument/2006/relationships/table" Target="../tables/table52.xml"/><Relationship Id="rId9" Type="http://schemas.openxmlformats.org/officeDocument/2006/relationships/table" Target="../tables/table57.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table" Target="../tables/table59.xml"/><Relationship Id="rId1" Type="http://schemas.openxmlformats.org/officeDocument/2006/relationships/table" Target="../tables/table5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table" Target="../tables/table62.xml"/><Relationship Id="rId5" Type="http://schemas.openxmlformats.org/officeDocument/2006/relationships/table" Target="../tables/table66.xml"/><Relationship Id="rId4" Type="http://schemas.openxmlformats.org/officeDocument/2006/relationships/table" Target="../tables/table65.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table" Target="../tables/table67.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table" Target="../tables/table6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table" Target="../tables/table71.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table" Target="../tables/table73.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table" Target="../tables/table75.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table" Target="../tables/table77.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table" Target="../tables/table79.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table" Target="../tables/table81.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84.xml"/><Relationship Id="rId1" Type="http://schemas.openxmlformats.org/officeDocument/2006/relationships/table" Target="../tables/table8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table" Target="../tables/table85.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88.xml"/><Relationship Id="rId1" Type="http://schemas.openxmlformats.org/officeDocument/2006/relationships/table" Target="../tables/table87.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90.xml"/><Relationship Id="rId1" Type="http://schemas.openxmlformats.org/officeDocument/2006/relationships/table" Target="../tables/table89.xml"/></Relationships>
</file>

<file path=xl/worksheets/_rels/sheet33.xml.rels><?xml version="1.0" encoding="UTF-8" standalone="yes"?>
<Relationships xmlns="http://schemas.openxmlformats.org/package/2006/relationships"><Relationship Id="rId3" Type="http://schemas.openxmlformats.org/officeDocument/2006/relationships/hyperlink" Target="https://www.nisra.gov.uk/support/geography/central-postcode-directory" TargetMode="External"/><Relationship Id="rId2" Type="http://schemas.openxmlformats.org/officeDocument/2006/relationships/hyperlink" Target="https://hscbusiness.hscni.net/services/3176.htm" TargetMode="External"/><Relationship Id="rId1" Type="http://schemas.openxmlformats.org/officeDocument/2006/relationships/hyperlink" Target="http://www.hscbusiness.hscni.net/services/2034.htm" TargetMode="External"/></Relationships>
</file>

<file path=xl/worksheets/_rels/sheet34.xml.rels><?xml version="1.0" encoding="UTF-8" standalone="yes"?>
<Relationships xmlns="http://schemas.openxmlformats.org/package/2006/relationships"><Relationship Id="rId3" Type="http://schemas.openxmlformats.org/officeDocument/2006/relationships/table" Target="../tables/table91.xml"/><Relationship Id="rId2" Type="http://schemas.openxmlformats.org/officeDocument/2006/relationships/hyperlink" Target="https://www.dispensingdoctor.org/dispensing-practice/" TargetMode="External"/><Relationship Id="rId1" Type="http://schemas.openxmlformats.org/officeDocument/2006/relationships/hyperlink" Target="https://www.nisra.gov.uk/statistics/deprivation/northern-ireland-multiple-deprivation-measure-2017-nimdm2017"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table" Target="../tables/table16.xml"/><Relationship Id="rId4" Type="http://schemas.openxmlformats.org/officeDocument/2006/relationships/table" Target="../tables/table1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ECEB4-BE1D-4EBD-B093-3E45F6BF5C04}">
  <dimension ref="A1:B100"/>
  <sheetViews>
    <sheetView tabSelected="1" workbookViewId="0"/>
  </sheetViews>
  <sheetFormatPr defaultColWidth="0" defaultRowHeight="15" zeroHeight="1" x14ac:dyDescent="0.25"/>
  <cols>
    <col min="1" max="1" width="9.140625" customWidth="1"/>
    <col min="2" max="2" width="146.140625" bestFit="1" customWidth="1"/>
    <col min="3" max="16384" width="9.140625" hidden="1"/>
  </cols>
  <sheetData>
    <row r="1" spans="1:2" ht="25.5" customHeight="1" x14ac:dyDescent="0.3">
      <c r="A1" s="232" t="s">
        <v>770</v>
      </c>
      <c r="B1" s="25"/>
    </row>
    <row r="2" spans="1:2" x14ac:dyDescent="0.25">
      <c r="A2" s="17"/>
      <c r="B2" s="19"/>
    </row>
    <row r="3" spans="1:2" ht="15.75" x14ac:dyDescent="0.25">
      <c r="A3" s="26" t="s">
        <v>90</v>
      </c>
      <c r="B3" s="18"/>
    </row>
    <row r="4" spans="1:2" x14ac:dyDescent="0.25">
      <c r="A4" s="433" t="s">
        <v>141</v>
      </c>
      <c r="B4" s="27" t="s">
        <v>145</v>
      </c>
    </row>
    <row r="5" spans="1:2" x14ac:dyDescent="0.25">
      <c r="A5" s="433" t="s">
        <v>140</v>
      </c>
      <c r="B5" s="27" t="s">
        <v>144</v>
      </c>
    </row>
    <row r="6" spans="1:2" x14ac:dyDescent="0.25">
      <c r="A6" s="433" t="s">
        <v>142</v>
      </c>
      <c r="B6" s="29" t="s">
        <v>146</v>
      </c>
    </row>
    <row r="7" spans="1:2" x14ac:dyDescent="0.25">
      <c r="A7" s="433" t="s">
        <v>143</v>
      </c>
      <c r="B7" s="29" t="s">
        <v>147</v>
      </c>
    </row>
    <row r="8" spans="1:2" x14ac:dyDescent="0.25">
      <c r="A8" s="28" t="s">
        <v>91</v>
      </c>
      <c r="B8" s="29" t="s">
        <v>740</v>
      </c>
    </row>
    <row r="9" spans="1:2" x14ac:dyDescent="0.25">
      <c r="A9" s="30" t="s">
        <v>92</v>
      </c>
      <c r="B9" s="29" t="s">
        <v>741</v>
      </c>
    </row>
    <row r="10" spans="1:2" x14ac:dyDescent="0.25">
      <c r="A10" s="30" t="s">
        <v>96</v>
      </c>
      <c r="B10" s="29" t="s">
        <v>94</v>
      </c>
    </row>
    <row r="11" spans="1:2" x14ac:dyDescent="0.25">
      <c r="A11" s="30" t="s">
        <v>97</v>
      </c>
      <c r="B11" s="29" t="s">
        <v>95</v>
      </c>
    </row>
    <row r="12" spans="1:2" x14ac:dyDescent="0.25">
      <c r="A12" s="28" t="s">
        <v>98</v>
      </c>
      <c r="B12" s="29" t="s">
        <v>742</v>
      </c>
    </row>
    <row r="13" spans="1:2" x14ac:dyDescent="0.25">
      <c r="A13" s="28" t="s">
        <v>99</v>
      </c>
      <c r="B13" s="29" t="s">
        <v>743</v>
      </c>
    </row>
    <row r="14" spans="1:2" x14ac:dyDescent="0.25">
      <c r="A14" s="28" t="s">
        <v>100</v>
      </c>
      <c r="B14" s="29" t="s">
        <v>744</v>
      </c>
    </row>
    <row r="15" spans="1:2" x14ac:dyDescent="0.25">
      <c r="A15" s="28" t="s">
        <v>101</v>
      </c>
      <c r="B15" s="29" t="s">
        <v>214</v>
      </c>
    </row>
    <row r="16" spans="1:2" x14ac:dyDescent="0.25">
      <c r="A16" s="28" t="s">
        <v>102</v>
      </c>
      <c r="B16" s="29" t="s">
        <v>213</v>
      </c>
    </row>
    <row r="17" spans="1:2" x14ac:dyDescent="0.25">
      <c r="A17" s="28" t="s">
        <v>218</v>
      </c>
      <c r="B17" s="29" t="s">
        <v>215</v>
      </c>
    </row>
    <row r="18" spans="1:2" x14ac:dyDescent="0.25">
      <c r="A18" s="28" t="s">
        <v>217</v>
      </c>
      <c r="B18" s="29" t="s">
        <v>216</v>
      </c>
    </row>
    <row r="19" spans="1:2" x14ac:dyDescent="0.25">
      <c r="A19" s="28" t="s">
        <v>104</v>
      </c>
      <c r="B19" s="29" t="s">
        <v>219</v>
      </c>
    </row>
    <row r="20" spans="1:2" x14ac:dyDescent="0.25">
      <c r="A20" s="28" t="s">
        <v>103</v>
      </c>
      <c r="B20" s="29" t="s">
        <v>220</v>
      </c>
    </row>
    <row r="21" spans="1:2" x14ac:dyDescent="0.25">
      <c r="A21" s="28" t="s">
        <v>221</v>
      </c>
      <c r="B21" s="29" t="s">
        <v>222</v>
      </c>
    </row>
    <row r="22" spans="1:2" x14ac:dyDescent="0.25">
      <c r="A22" s="28" t="s">
        <v>224</v>
      </c>
      <c r="B22" s="29" t="s">
        <v>223</v>
      </c>
    </row>
    <row r="23" spans="1:2" x14ac:dyDescent="0.25">
      <c r="A23" s="28" t="s">
        <v>105</v>
      </c>
      <c r="B23" s="29" t="s">
        <v>745</v>
      </c>
    </row>
    <row r="24" spans="1:2" x14ac:dyDescent="0.25">
      <c r="A24" s="434"/>
      <c r="B24" s="434"/>
    </row>
    <row r="25" spans="1:2" ht="15.75" x14ac:dyDescent="0.25">
      <c r="A25" s="26" t="s">
        <v>106</v>
      </c>
      <c r="B25" s="18"/>
    </row>
    <row r="26" spans="1:2" x14ac:dyDescent="0.25">
      <c r="A26" s="30" t="s">
        <v>109</v>
      </c>
      <c r="B26" s="31" t="s">
        <v>817</v>
      </c>
    </row>
    <row r="27" spans="1:2" x14ac:dyDescent="0.25">
      <c r="A27" s="30" t="s">
        <v>110</v>
      </c>
      <c r="B27" s="31" t="s">
        <v>678</v>
      </c>
    </row>
    <row r="28" spans="1:2" x14ac:dyDescent="0.25">
      <c r="A28" s="30" t="s">
        <v>111</v>
      </c>
      <c r="B28" s="31" t="s">
        <v>679</v>
      </c>
    </row>
    <row r="29" spans="1:2" x14ac:dyDescent="0.25">
      <c r="A29" s="30" t="s">
        <v>225</v>
      </c>
      <c r="B29" s="31" t="s">
        <v>107</v>
      </c>
    </row>
    <row r="30" spans="1:2" x14ac:dyDescent="0.25">
      <c r="A30" s="30" t="s">
        <v>226</v>
      </c>
      <c r="B30" s="31" t="s">
        <v>108</v>
      </c>
    </row>
    <row r="31" spans="1:2" x14ac:dyDescent="0.25">
      <c r="A31" s="30" t="s">
        <v>814</v>
      </c>
      <c r="B31" s="31" t="s">
        <v>818</v>
      </c>
    </row>
    <row r="32" spans="1:2" x14ac:dyDescent="0.25">
      <c r="A32" s="30" t="s">
        <v>112</v>
      </c>
      <c r="B32" s="31" t="s">
        <v>227</v>
      </c>
    </row>
    <row r="33" spans="1:2" x14ac:dyDescent="0.25">
      <c r="A33" s="30" t="s">
        <v>113</v>
      </c>
      <c r="B33" s="31" t="s">
        <v>228</v>
      </c>
    </row>
    <row r="34" spans="1:2" x14ac:dyDescent="0.25">
      <c r="A34" s="30" t="s">
        <v>230</v>
      </c>
      <c r="B34" s="31" t="s">
        <v>229</v>
      </c>
    </row>
    <row r="35" spans="1:2" x14ac:dyDescent="0.25">
      <c r="A35" s="30" t="s">
        <v>231</v>
      </c>
      <c r="B35" s="31" t="s">
        <v>114</v>
      </c>
    </row>
    <row r="36" spans="1:2" x14ac:dyDescent="0.25">
      <c r="A36" s="30" t="s">
        <v>116</v>
      </c>
      <c r="B36" s="31" t="s">
        <v>115</v>
      </c>
    </row>
    <row r="37" spans="1:2" x14ac:dyDescent="0.25">
      <c r="A37" s="30" t="s">
        <v>117</v>
      </c>
      <c r="B37" s="31" t="s">
        <v>236</v>
      </c>
    </row>
    <row r="38" spans="1:2" x14ac:dyDescent="0.25">
      <c r="A38" s="30" t="s">
        <v>232</v>
      </c>
      <c r="B38" s="31" t="s">
        <v>237</v>
      </c>
    </row>
    <row r="39" spans="1:2" x14ac:dyDescent="0.25">
      <c r="A39" s="30" t="s">
        <v>233</v>
      </c>
      <c r="B39" s="31" t="s">
        <v>680</v>
      </c>
    </row>
    <row r="40" spans="1:2" x14ac:dyDescent="0.25">
      <c r="A40" s="30" t="s">
        <v>234</v>
      </c>
      <c r="B40" s="31" t="s">
        <v>238</v>
      </c>
    </row>
    <row r="41" spans="1:2" x14ac:dyDescent="0.25">
      <c r="A41" s="30" t="s">
        <v>235</v>
      </c>
      <c r="B41" s="31" t="s">
        <v>239</v>
      </c>
    </row>
    <row r="42" spans="1:2" x14ac:dyDescent="0.25">
      <c r="A42" s="30" t="s">
        <v>118</v>
      </c>
      <c r="B42" s="31" t="s">
        <v>746</v>
      </c>
    </row>
    <row r="43" spans="1:2" x14ac:dyDescent="0.25">
      <c r="A43" s="30" t="s">
        <v>119</v>
      </c>
      <c r="B43" s="31" t="s">
        <v>747</v>
      </c>
    </row>
    <row r="44" spans="1:2" x14ac:dyDescent="0.25">
      <c r="A44" s="30" t="s">
        <v>120</v>
      </c>
      <c r="B44" s="31" t="s">
        <v>748</v>
      </c>
    </row>
    <row r="45" spans="1:2" x14ac:dyDescent="0.25">
      <c r="A45" s="30" t="s">
        <v>121</v>
      </c>
      <c r="B45" s="31" t="s">
        <v>749</v>
      </c>
    </row>
    <row r="46" spans="1:2" x14ac:dyDescent="0.25">
      <c r="A46" s="30" t="s">
        <v>122</v>
      </c>
      <c r="B46" s="31" t="s">
        <v>750</v>
      </c>
    </row>
    <row r="47" spans="1:2" x14ac:dyDescent="0.25">
      <c r="A47" s="30" t="s">
        <v>123</v>
      </c>
      <c r="B47" s="31" t="s">
        <v>751</v>
      </c>
    </row>
    <row r="48" spans="1:2" x14ac:dyDescent="0.25">
      <c r="A48" s="30" t="s">
        <v>124</v>
      </c>
      <c r="B48" s="31" t="s">
        <v>752</v>
      </c>
    </row>
    <row r="49" spans="1:2" x14ac:dyDescent="0.25">
      <c r="A49" s="30" t="s">
        <v>125</v>
      </c>
      <c r="B49" s="31" t="s">
        <v>753</v>
      </c>
    </row>
    <row r="50" spans="1:2" x14ac:dyDescent="0.25">
      <c r="A50" s="30" t="s">
        <v>126</v>
      </c>
      <c r="B50" s="31" t="s">
        <v>754</v>
      </c>
    </row>
    <row r="51" spans="1:2" x14ac:dyDescent="0.25">
      <c r="A51" s="30" t="s">
        <v>127</v>
      </c>
      <c r="B51" s="31" t="s">
        <v>755</v>
      </c>
    </row>
    <row r="52" spans="1:2" x14ac:dyDescent="0.25">
      <c r="A52" s="30" t="s">
        <v>128</v>
      </c>
      <c r="B52" s="31" t="s">
        <v>756</v>
      </c>
    </row>
    <row r="53" spans="1:2" x14ac:dyDescent="0.25">
      <c r="A53" s="30" t="s">
        <v>129</v>
      </c>
      <c r="B53" s="31" t="s">
        <v>757</v>
      </c>
    </row>
    <row r="54" spans="1:2" x14ac:dyDescent="0.25">
      <c r="A54" s="30" t="s">
        <v>130</v>
      </c>
      <c r="B54" s="31" t="s">
        <v>758</v>
      </c>
    </row>
    <row r="55" spans="1:2" x14ac:dyDescent="0.25">
      <c r="A55" s="30" t="s">
        <v>131</v>
      </c>
      <c r="B55" s="31" t="s">
        <v>759</v>
      </c>
    </row>
    <row r="56" spans="1:2" x14ac:dyDescent="0.25">
      <c r="A56" s="30" t="s">
        <v>132</v>
      </c>
      <c r="B56" s="31" t="s">
        <v>760</v>
      </c>
    </row>
    <row r="57" spans="1:2" x14ac:dyDescent="0.25">
      <c r="A57" s="30" t="s">
        <v>267</v>
      </c>
      <c r="B57" s="31" t="s">
        <v>761</v>
      </c>
    </row>
    <row r="58" spans="1:2" x14ac:dyDescent="0.25">
      <c r="A58" s="30" t="s">
        <v>268</v>
      </c>
      <c r="B58" s="31" t="s">
        <v>762</v>
      </c>
    </row>
    <row r="59" spans="1:2" x14ac:dyDescent="0.25">
      <c r="A59" s="30" t="s">
        <v>269</v>
      </c>
      <c r="B59" s="31" t="s">
        <v>763</v>
      </c>
    </row>
    <row r="60" spans="1:2" x14ac:dyDescent="0.25">
      <c r="A60" s="30" t="s">
        <v>270</v>
      </c>
      <c r="B60" s="31" t="s">
        <v>764</v>
      </c>
    </row>
    <row r="61" spans="1:2" x14ac:dyDescent="0.25">
      <c r="A61" s="30" t="s">
        <v>271</v>
      </c>
      <c r="B61" s="31" t="s">
        <v>765</v>
      </c>
    </row>
    <row r="62" spans="1:2" x14ac:dyDescent="0.25">
      <c r="A62" s="30" t="s">
        <v>598</v>
      </c>
      <c r="B62" s="31" t="s">
        <v>766</v>
      </c>
    </row>
    <row r="63" spans="1:2" x14ac:dyDescent="0.25">
      <c r="A63" s="30" t="s">
        <v>133</v>
      </c>
      <c r="B63" s="31" t="s">
        <v>767</v>
      </c>
    </row>
    <row r="64" spans="1:2" x14ac:dyDescent="0.25">
      <c r="A64" s="30" t="s">
        <v>134</v>
      </c>
      <c r="B64" s="31" t="s">
        <v>768</v>
      </c>
    </row>
    <row r="65" spans="1:2" x14ac:dyDescent="0.25">
      <c r="A65" s="30" t="s">
        <v>272</v>
      </c>
      <c r="B65" s="31" t="s">
        <v>769</v>
      </c>
    </row>
    <row r="66" spans="1:2" x14ac:dyDescent="0.25">
      <c r="A66" s="32">
        <v>2.1</v>
      </c>
      <c r="B66" s="31" t="s">
        <v>135</v>
      </c>
    </row>
    <row r="67" spans="1:2" x14ac:dyDescent="0.25">
      <c r="A67" s="30" t="s">
        <v>136</v>
      </c>
      <c r="B67" s="31" t="s">
        <v>243</v>
      </c>
    </row>
    <row r="68" spans="1:2" x14ac:dyDescent="0.25">
      <c r="A68" s="30" t="s">
        <v>137</v>
      </c>
      <c r="B68" s="31" t="s">
        <v>244</v>
      </c>
    </row>
    <row r="69" spans="1:2" x14ac:dyDescent="0.25">
      <c r="A69" s="30" t="s">
        <v>240</v>
      </c>
      <c r="B69" s="31" t="s">
        <v>245</v>
      </c>
    </row>
    <row r="70" spans="1:2" x14ac:dyDescent="0.25">
      <c r="A70" s="30" t="s">
        <v>241</v>
      </c>
      <c r="B70" s="31" t="s">
        <v>246</v>
      </c>
    </row>
    <row r="71" spans="1:2" x14ac:dyDescent="0.25">
      <c r="A71" s="30" t="s">
        <v>242</v>
      </c>
      <c r="B71" s="31" t="s">
        <v>247</v>
      </c>
    </row>
    <row r="72" spans="1:2" x14ac:dyDescent="0.25">
      <c r="A72" s="24"/>
      <c r="B72" s="22"/>
    </row>
    <row r="73" spans="1:2" ht="15.75" x14ac:dyDescent="0.25">
      <c r="A73" s="26" t="s">
        <v>556</v>
      </c>
      <c r="B73" s="22"/>
    </row>
    <row r="74" spans="1:2" x14ac:dyDescent="0.25">
      <c r="A74" s="30" t="s">
        <v>273</v>
      </c>
      <c r="B74" s="31" t="s">
        <v>290</v>
      </c>
    </row>
    <row r="75" spans="1:2" x14ac:dyDescent="0.25">
      <c r="A75" s="30" t="s">
        <v>274</v>
      </c>
      <c r="B75" s="31" t="s">
        <v>289</v>
      </c>
    </row>
    <row r="76" spans="1:2" x14ac:dyDescent="0.25">
      <c r="A76" s="30" t="s">
        <v>276</v>
      </c>
      <c r="B76" s="31" t="s">
        <v>275</v>
      </c>
    </row>
    <row r="77" spans="1:2" x14ac:dyDescent="0.25">
      <c r="A77" s="30" t="s">
        <v>278</v>
      </c>
      <c r="B77" s="31" t="s">
        <v>277</v>
      </c>
    </row>
    <row r="78" spans="1:2" x14ac:dyDescent="0.25">
      <c r="A78" s="30" t="s">
        <v>279</v>
      </c>
      <c r="B78" s="31" t="s">
        <v>280</v>
      </c>
    </row>
    <row r="79" spans="1:2" x14ac:dyDescent="0.25">
      <c r="A79" s="30" t="s">
        <v>282</v>
      </c>
      <c r="B79" s="31" t="s">
        <v>281</v>
      </c>
    </row>
    <row r="80" spans="1:2" x14ac:dyDescent="0.25">
      <c r="A80" s="30" t="s">
        <v>283</v>
      </c>
      <c r="B80" s="31" t="s">
        <v>577</v>
      </c>
    </row>
    <row r="81" spans="1:2" x14ac:dyDescent="0.25">
      <c r="A81" s="30" t="s">
        <v>284</v>
      </c>
      <c r="B81" s="31" t="s">
        <v>578</v>
      </c>
    </row>
    <row r="82" spans="1:2" x14ac:dyDescent="0.25">
      <c r="A82" s="30" t="s">
        <v>285</v>
      </c>
      <c r="B82" s="31" t="s">
        <v>547</v>
      </c>
    </row>
    <row r="83" spans="1:2" x14ac:dyDescent="0.25">
      <c r="A83" s="30" t="s">
        <v>286</v>
      </c>
      <c r="B83" s="31" t="s">
        <v>546</v>
      </c>
    </row>
    <row r="84" spans="1:2" x14ac:dyDescent="0.25">
      <c r="A84" s="30" t="s">
        <v>287</v>
      </c>
      <c r="B84" s="31" t="s">
        <v>545</v>
      </c>
    </row>
    <row r="85" spans="1:2" x14ac:dyDescent="0.25">
      <c r="A85" s="30" t="s">
        <v>288</v>
      </c>
      <c r="B85" s="31" t="s">
        <v>544</v>
      </c>
    </row>
    <row r="86" spans="1:2" x14ac:dyDescent="0.25">
      <c r="A86" s="30" t="s">
        <v>291</v>
      </c>
      <c r="B86" s="31" t="s">
        <v>543</v>
      </c>
    </row>
    <row r="87" spans="1:2" x14ac:dyDescent="0.25">
      <c r="A87" s="30" t="s">
        <v>292</v>
      </c>
      <c r="B87" s="31" t="s">
        <v>542</v>
      </c>
    </row>
    <row r="88" spans="1:2" x14ac:dyDescent="0.25">
      <c r="A88" s="30" t="s">
        <v>293</v>
      </c>
      <c r="B88" s="31" t="s">
        <v>588</v>
      </c>
    </row>
    <row r="89" spans="1:2" x14ac:dyDescent="0.25">
      <c r="A89" s="30" t="s">
        <v>294</v>
      </c>
      <c r="B89" s="31" t="s">
        <v>589</v>
      </c>
    </row>
    <row r="90" spans="1:2" x14ac:dyDescent="0.25">
      <c r="A90" s="30" t="s">
        <v>295</v>
      </c>
      <c r="B90" s="31" t="s">
        <v>541</v>
      </c>
    </row>
    <row r="91" spans="1:2" x14ac:dyDescent="0.25">
      <c r="A91" s="30" t="s">
        <v>296</v>
      </c>
      <c r="B91" s="31" t="s">
        <v>540</v>
      </c>
    </row>
    <row r="92" spans="1:2" x14ac:dyDescent="0.25">
      <c r="A92" s="30" t="s">
        <v>579</v>
      </c>
      <c r="B92" s="31" t="s">
        <v>539</v>
      </c>
    </row>
    <row r="93" spans="1:2" x14ac:dyDescent="0.25">
      <c r="A93" s="30" t="s">
        <v>580</v>
      </c>
      <c r="B93" s="31" t="s">
        <v>538</v>
      </c>
    </row>
    <row r="94" spans="1:2" x14ac:dyDescent="0.25">
      <c r="A94" s="30" t="s">
        <v>581</v>
      </c>
      <c r="B94" s="31" t="s">
        <v>537</v>
      </c>
    </row>
    <row r="95" spans="1:2" x14ac:dyDescent="0.25">
      <c r="A95" s="30" t="s">
        <v>582</v>
      </c>
      <c r="B95" s="31" t="s">
        <v>536</v>
      </c>
    </row>
    <row r="96" spans="1:2" x14ac:dyDescent="0.25">
      <c r="A96" s="30" t="s">
        <v>583</v>
      </c>
      <c r="B96" s="31" t="s">
        <v>596</v>
      </c>
    </row>
    <row r="97" spans="1:2" x14ac:dyDescent="0.25">
      <c r="A97" s="30" t="s">
        <v>584</v>
      </c>
      <c r="B97" s="31" t="s">
        <v>595</v>
      </c>
    </row>
    <row r="98" spans="1:2" x14ac:dyDescent="0.25">
      <c r="A98" s="24"/>
      <c r="B98" s="23"/>
    </row>
    <row r="99" spans="1:2" x14ac:dyDescent="0.25">
      <c r="A99" s="29" t="s">
        <v>66</v>
      </c>
      <c r="B99" s="22"/>
    </row>
    <row r="100" spans="1:2" x14ac:dyDescent="0.25">
      <c r="A100" s="318" t="s">
        <v>529</v>
      </c>
      <c r="B100" s="10"/>
    </row>
  </sheetData>
  <hyperlinks>
    <hyperlink ref="B4" location="'1.1'!A6" display="Number of pharmacies by Local Commissioning Group (Health Trust)" xr:uid="{7A3A59B2-18E9-40A9-A2D4-6C34E610B152}"/>
    <hyperlink ref="B6" location="'1.2'!A6" display="Number of pharmacies  by LGD and Financial Year" xr:uid="{BCF4ED77-5C2A-46A8-A7C3-EEBE90AF3924}"/>
    <hyperlink ref="A8" location="'1.3'!A6" display="1.3a" xr:uid="{3B5706E1-29C9-4B4E-9243-B37B4037437E}"/>
    <hyperlink ref="B8:B9" location="'1.3'!A1" display="Population weighted average distance and population proportion proximity to nearest pharmacy by Local Commissioning Group (Health Trust), 2019/20" xr:uid="{6E1B19F4-A912-4845-B78A-55C0C5C11304}"/>
    <hyperlink ref="A9" location="'1.3'!A15" display="1.3b" xr:uid="{B6D3B427-397B-41C4-97DF-F9A706E926E2}"/>
    <hyperlink ref="A10:B11" location="'1.4'!A1" display="1.4a" xr:uid="{0836F322-FB3C-4BEC-8CC0-4521AF21E6F7}"/>
    <hyperlink ref="A15:B16" location="'1.6'!A1" display="1.6a" xr:uid="{D94EA623-B302-407A-9179-FC5C0817C636}"/>
    <hyperlink ref="A19:B20" location="'1.7'!A1" display="1.7a" xr:uid="{92DBE405-6243-4B9D-82D4-EEE534727632}"/>
    <hyperlink ref="A23:B23" location="'1.8'!A1" display="1.8" xr:uid="{486EAD4F-324E-4C75-95D9-061CE5FA8000}"/>
    <hyperlink ref="A26:B28" location="'2.1'!A1" display="2.1a" xr:uid="{12A0EF06-027A-442A-BA26-352DB5EDDFB1}"/>
    <hyperlink ref="A32:B32" location="'2.2'!A1" display="2.2a" xr:uid="{A0AB8BD8-1736-4E51-ACEA-91C4ABBCD743}"/>
    <hyperlink ref="A33:B33" location="'2.2'!A1" display="2.2b" xr:uid="{6C019A8C-CC52-405D-AFFD-D55935004831}"/>
    <hyperlink ref="A36:B37" location="'2.3'!A1" display="2.3a" xr:uid="{0561DCEB-42E0-4D7F-9407-E27E29281895}"/>
    <hyperlink ref="A42:B44" location="'2.4'!A1" display="2.4a" xr:uid="{C7259DC2-8EA6-4637-BE94-11F0155D9E76}"/>
    <hyperlink ref="A45:B47" location="'2.5'!A1" display="2.5a" xr:uid="{A7A24673-ADDB-4035-A15E-19F452A5E82F}"/>
    <hyperlink ref="A48:B50" location="'2.6'!A1" display="2.6a" xr:uid="{50DF10DE-D263-4589-B3AE-EAD0D59356BA}"/>
    <hyperlink ref="A51:B53" location="'2.7'!A1" display="2.7a" xr:uid="{FD2792BD-7197-4317-964C-AC57F5E273C7}"/>
    <hyperlink ref="A54:B56" location="'2.8'!A1" display="2.8a" xr:uid="{AB5BA99E-ADE6-4055-A045-B1905DBE61FA}"/>
    <hyperlink ref="A63:B64" location="'2.9'!A1" display="2.9a" xr:uid="{88D1C9CC-3548-480E-BE96-AC54EE0FE3A4}"/>
    <hyperlink ref="A66:B66" location="'2.10'!A1" display="'2.10'!A1" xr:uid="{DE847817-A1D3-417D-BD88-43D4AE8DD440}"/>
    <hyperlink ref="A99" location="'User Guidance'!A1" display="User Guide" xr:uid="{2E83B7F0-D811-47DA-8F31-0047412FA458}"/>
    <hyperlink ref="A67:B67" location="'2.11'!A1" display="2.11a" xr:uid="{36E7D086-12DF-4438-B988-A2AB27846ABC}"/>
    <hyperlink ref="A68:B68" location="'2.11'!A1" display="2.11b" xr:uid="{4CF2D2C8-8136-4BF1-80F8-4E89D4ED5ABE}"/>
    <hyperlink ref="A12:B14" location="'1.5'!A1" display="1.5a" xr:uid="{63C7CDD8-FA94-4404-A92E-B842B4E51B23}"/>
    <hyperlink ref="A4" location="'1.1'!A6" display="1.1a" xr:uid="{43EAAB42-BDD9-4C3F-9171-C92F2E6E372D}"/>
    <hyperlink ref="A6" location="'1.2'!A6" display="1.2a" xr:uid="{2A69DAA4-086B-4195-A0A5-4D585897A65A}"/>
    <hyperlink ref="A5" location="'1.1'!A15" display="1.1b" xr:uid="{603656E7-A563-46B6-B0A7-ADC964894F34}"/>
    <hyperlink ref="A7" location="'1.2'!A21" display="1.2b" xr:uid="{476CA7E8-EF4D-4F41-A064-6E43E1F8F497}"/>
    <hyperlink ref="B5" location="'1.1'!A15" display="Number of pharmacies per 100,000 population by Local Commissioning Group (Health Trust)" xr:uid="{42E878D3-E403-4A93-9A1D-8C9BEAB452F7}"/>
    <hyperlink ref="B7" location="'1.2'!A21" display="Number of pharmacies per 100,000 population by LGD and Financial Year" xr:uid="{F9602096-A869-4A57-9630-1D2F204BFFAC}"/>
    <hyperlink ref="B15" location="'1.6'!A5" display="Average total number of Items by Local Commissioning Group (Health Trust) and Financial Year" xr:uid="{FFC3B51D-15C1-45A1-8707-F146BFFBCCC2}"/>
    <hyperlink ref="B16" location="'1.6'!A14" display="Percentage change in average total number of Items per pharmacy by Local Commissioning Group (Health Trust)" xr:uid="{6F5427CB-FE30-4D2D-93B8-1DDCFF2D5B5F}"/>
    <hyperlink ref="B17" location="'1.6'!A23" display="Average total ingredient cost (before discount) per pharmacy by Local Commissioning Group (Health Trust) and Financial Year" xr:uid="{35873FE8-7C53-4688-8F1C-54ECBF726721}"/>
    <hyperlink ref="B18" location="'1.6'!A32" display="Percentage change in average total ingredient cost (before discount) per pharmacy by Local Commissioning Group (Health Trust)" xr:uid="{CE16B6FC-A05D-44F7-A20A-5B23753D8FC4}"/>
    <hyperlink ref="A18" location="'1.6'!A32" display="1.6d" xr:uid="{2A7DD66D-77D0-4088-9E10-C53D9E0384AB}"/>
    <hyperlink ref="A17" location="'1.6'!A23" display="1.6c" xr:uid="{133BA747-8E51-4FF8-9C0C-F4E6EE32641B}"/>
    <hyperlink ref="A16" location="'1.6'!A14" display="1.6b" xr:uid="{AAD50D1D-E78E-4863-81F0-5901A439443A}"/>
    <hyperlink ref="B19" location="'1.7'!A5" display="Average total number of Items per pharmacy by LGD and Financial Year" xr:uid="{BE529F1E-15A2-4379-A22F-521B0DE1B88C}"/>
    <hyperlink ref="B20" location="'1.7'!A20" display="Percentage change in average total number of Items per pharmacy by LGD" xr:uid="{E72D4A35-4A49-4143-8BB9-F3E57120E942}"/>
    <hyperlink ref="A20" location="'1.7'!A20" display="1.7b" xr:uid="{D028B42C-F00F-41F7-9F7E-D7EC6057D65C}"/>
    <hyperlink ref="A21" location="'1.7'!A35" display="1.7c" xr:uid="{A8CF5B06-88BA-4538-B638-85A16B9F4107}"/>
    <hyperlink ref="B21" location="'1.7'!A35" display="Average total ingredient cost (before discount) per pharmacy by LGD and Financial Year" xr:uid="{76B1466B-E95F-4D4B-ADC2-62D8E8D75436}"/>
    <hyperlink ref="B22" location="'1.7'!A50" display="Percentage change in average total ingredient cost (before discount) per pharmacy by LGD" xr:uid="{7FCD262A-E0D1-45F3-8781-E1037BCF54A9}"/>
    <hyperlink ref="A22" location="'1.7'!A50" display="1.7d" xr:uid="{2F6B497C-2D1B-4BD6-9800-1847230B14A8}"/>
    <hyperlink ref="B26" location="'2.1'!A8" display="Number of Prescription Items by Financial Year and Local Commissioning Group (Health Trust)" xr:uid="{97FEA9DA-9967-4343-B4DC-35001AB0703B}"/>
    <hyperlink ref="B27" location="'2.1'!A18" display="Ingredient Cost (before discount) by Financial Year and Local Commissioning Group (Health Trust)" xr:uid="{25A65C3A-FD30-4BBD-971B-D0AE7B4A2C6B}"/>
    <hyperlink ref="A27" location="'2.1'!A18" display="2.1b" xr:uid="{019B9FAB-F525-4B5D-84C0-FC833C64313C}"/>
    <hyperlink ref="B28" location="'2.1'!A28" display="Average Cost per Item by Financial Year and Local Commissioning Group (Health Trust)" xr:uid="{5F80A913-9049-46AB-8628-F749CA165016}"/>
    <hyperlink ref="A28" location="'2.1'!A28" display="2.1c" xr:uid="{956467DE-D316-4907-8139-475C842ADA62}"/>
    <hyperlink ref="B29" location="'2.1'!A38" display="Percentage Change in Average Cost per Item by Financial Year and Local Commissioning Group (Health Trust)" xr:uid="{8E712EEB-96E9-4CAA-856A-35FEF45E410E}"/>
    <hyperlink ref="A29" location="'2.1'!A38" display="2.1d" xr:uid="{F7BF4F73-3CAE-407D-A542-B92EC3D30E11}"/>
    <hyperlink ref="A30" location="'2.1'!A48" display="2.1e" xr:uid="{516A71FE-4B0F-4892-8BE5-99F7D905A1A8}"/>
    <hyperlink ref="B30" location="'2.1'!A48" display="Northern Ireland Ingredient Cost and Prescription Items per Head of Population" xr:uid="{B0037F03-F906-46F5-8288-06C448270068}"/>
    <hyperlink ref="B32" location="'2.2'!A7" display="Prescription Items by Financial Year and LGD" xr:uid="{37B7A509-794A-47D9-B173-55B8717D5A7D}"/>
    <hyperlink ref="B33" location="'2.2'!A23" display="Ingredient Cost (Before Discount) by Financial Year and LGD" xr:uid="{5FC82D6C-9BB9-4609-BDBA-26AD840FEC11}"/>
    <hyperlink ref="A33" location="'2.2'!A23" display="2.2b" xr:uid="{9E98FA73-22EA-4196-BC34-AC87DB0AC9D9}"/>
    <hyperlink ref="B34" location="'2.2'!A39" display="Average Cost per Item by Financial Year and LGD" xr:uid="{01474909-2020-4A73-9E09-979013B8DB4F}"/>
    <hyperlink ref="A34" location="'2.2'!A39" display="2.2c" xr:uid="{8A82FADE-F6E3-459F-B451-9E20B3265D4E}"/>
    <hyperlink ref="B35" location="'2.2'!A55" display="Percentage Change in Average Cost per Item by Financial Year and LGD" xr:uid="{3CF847C1-5108-4785-B35D-6987B56B20A1}"/>
    <hyperlink ref="A35" location="'2.2'!A55" display="2.2d" xr:uid="{FB56CAAD-7960-471A-AC80-D265DFB260F0}"/>
    <hyperlink ref="A37" location="'2.3'!A32" display="2.3b" xr:uid="{A68B1875-F71A-49C9-A0FF-EC6464AEF515}"/>
    <hyperlink ref="A38" location="'2.3'!A57" display="2.3c" xr:uid="{5B3487A5-ABF8-4686-ABE5-E6F0FD5C59A0}"/>
    <hyperlink ref="A39" location="'2.3'!A82" display="2.3d" xr:uid="{6E17BA52-E2F1-4565-BED1-170661417ED5}"/>
    <hyperlink ref="A40" location="'2.3'!A107" display="2.3e" xr:uid="{254E968C-9EE9-402A-9EE9-D0BAA8B7DDB1}"/>
    <hyperlink ref="A41" location="'2.3'!A132" display="2.3f" xr:uid="{1BDAC16F-C63E-4B7F-A155-2BE38DEAFACE}"/>
    <hyperlink ref="B37" location="'2.3'!A32" display="Ingredient Cost (before discount) by BNF Chapter and Financial Year" xr:uid="{0EAEC9A3-ED37-4210-9F36-94FE1DC68DC5}"/>
    <hyperlink ref="B38" location="'2.3'!A57" display="Average Cost per Item by BNF Chapter and Financial Year" xr:uid="{532FA175-D370-4357-9DAB-CB56C180F5AC}"/>
    <hyperlink ref="B39" location="'2.3'!A82" display="Percentage Change in Number of Prescription Items by BNF Chapter and Financial Year" xr:uid="{B3D46D15-DF4C-4A48-A58A-720699EA0DD5}"/>
    <hyperlink ref="B40" location="'2.3'!A107" display="Percentage Change in Ingredient Cost by BNF Chapter and Financial Year" xr:uid="{AB4F1781-8A52-4170-A8CA-F8F80160C790}"/>
    <hyperlink ref="B41" location="'2.3'!A132" display="Percentage Change in Average Cost per Item by BNF Chapter and Financial Year" xr:uid="{CB3768F8-94E7-4E3E-B101-456B95966F7F}"/>
    <hyperlink ref="A69" location="'2.11'!A22" display="2.11c" xr:uid="{4A614A7E-318E-42B4-9562-AA6D9CEBA0B6}"/>
    <hyperlink ref="A70" location="'2.11'!A29" display="2.11d" xr:uid="{A0383CCA-6720-4422-9B86-AC4653C4542F}"/>
    <hyperlink ref="A71" location="'2.11'!A36" display="2.11e" xr:uid="{DB027935-5216-496A-8192-4E72CB1C223A}"/>
    <hyperlink ref="B69" location="'2.11'!A22" display="Average Cost per Item by Calendar Year and UK Country" xr:uid="{6A685CD6-D80B-4DEF-9B02-0C9C77243DB0}"/>
    <hyperlink ref="B70" location="'2.11'!A29" display="Prescription Items per head of population by Calendar Year and UK Country" xr:uid="{880AAD2D-7E42-4591-A9E1-52A6FACBDBFF}"/>
    <hyperlink ref="B68" location="'2.11'!A15" display="Ingredient Cost by Calendar Year and UK Country" xr:uid="{310A3520-03F5-41FC-9799-D0661C74501C}"/>
    <hyperlink ref="A68" location="'2.11'!A15" display="2.11b" xr:uid="{7CCBF8A2-E75C-46DD-A6A0-92865A7EBB64}"/>
    <hyperlink ref="B71" location="'2.11'!A36" display="Ingredient Cost per head of population by Calendar Year and UK Country" xr:uid="{616EB539-D7C6-4CFF-AE29-11F84BD58167}"/>
    <hyperlink ref="A55" location="'2.8'!A32" display="2.8b" xr:uid="{651C684A-0F96-42F6-88D1-1E12E6217993}"/>
    <hyperlink ref="B9" location="'1.3'!A15" display="Population weighted average distance and population proportion proximity to nearest pharmacy by Local Government District, 2021/22" xr:uid="{F883CDA9-0DD8-4B71-8AF5-D4BAAA1ECFFB}"/>
    <hyperlink ref="A11" location="'1.4'!A19" display="1.4b" xr:uid="{C4A6DEAE-A4DB-4129-8C3D-496C19128D9D}"/>
    <hyperlink ref="B11" location="'1.4'!A19" display="Change in Pharmacies by monthly dispensed prescription item volume and financial year" xr:uid="{B4B0E4E0-C442-474A-9DE0-8BF9979B6588}"/>
    <hyperlink ref="A13" location="'1.5'!A14" display="1.5b" xr:uid="{127A63D9-E481-42C5-9C34-C516C74E01A7}"/>
    <hyperlink ref="B13" location="'1.5'!A14" display="Proportion of pharmacies by monthly dispensed prescription item volume and Local Commissioning Group (Health Trust), 2021/22" xr:uid="{40CD4975-0592-4294-BB6E-DACE5FD66B85}"/>
    <hyperlink ref="A14" location="'1.5'!A23" display="1.5c" xr:uid="{C45A5261-E7B0-4907-947B-A77C71295C50}"/>
    <hyperlink ref="B14" location="'1.5'!A23" display="Number of pharmacies by monthly dispensed prescription item volume and LGD, 2021/22" xr:uid="{69EE648D-D9E4-465D-922E-761D1EBDEE5D}"/>
    <hyperlink ref="A43" location="'2.4'!A32" display="2.4b" xr:uid="{2E4995CC-23BE-4E8B-8107-8E382348C8FC}"/>
    <hyperlink ref="B43" location="'2.4'!A32" display="Ingredient Cost of Prescription Items by BNF Chapter and Local Commissioning Group (Health Trust), 2021/22" xr:uid="{03C72A2F-6EE5-4759-8540-DD2A4FBF12B4}"/>
    <hyperlink ref="A44" location="'2.4'!A57" display="2.4c" xr:uid="{DD6E8FFB-14E3-4535-8D3A-13A5ACD06A3E}"/>
    <hyperlink ref="B44" location="'2.4'!A57" display="Average Ingredient Cost per Prescription Item by BNF Chapter and Local Commissioning Group (Health Trust), 2021/22" xr:uid="{48083F21-EFCD-425E-9B6B-BA7DF5632211}"/>
    <hyperlink ref="A46" location="'2.5'!A32" display="2.5b" xr:uid="{A6200482-92BB-4C7A-89D1-CD4F188FBC4B}"/>
    <hyperlink ref="B46" location="'2.5'!A32" display="Ingredient Cost of Prescription Items by BNF Chapter and LGD, 2021/22" xr:uid="{C014A3F4-71FE-4F35-B0FB-DF2B880FFF29}"/>
    <hyperlink ref="A47" location="'2.5'!A57" display="2.5c" xr:uid="{FE623F47-FBA9-4F4F-B3A6-A8844AE4AACA}"/>
    <hyperlink ref="B47" location="'2.5'!A57" display="Average Ingredient Cost per Prescription Item by BNF Chapter and LGD, 2021/22" xr:uid="{E0145A21-CD65-49FC-A4E5-00F3A59F8208}"/>
    <hyperlink ref="A49" location="'2.6'!A38" display="2.6b" xr:uid="{DF3A668B-AC53-4C26-9235-1146E660E5D7}"/>
    <hyperlink ref="B49" location="'2.6'!A38" display="Ingredient Cost of Prescription Items by Local Commissioning Group (Health Trust), Patient Age and Gender Breakdown, 2021/22" xr:uid="{54BDDDB7-D798-4077-8C5A-CCE7884F0803}"/>
    <hyperlink ref="A50" location="'2.6'!A69" display="2.6c" xr:uid="{4D7523DA-4988-41FF-BCAF-D0B0F83821CE}"/>
    <hyperlink ref="B50" location="'2.6'!A69" display="Average Cost per Item by Local Commissioning Group (Health Trust), Patient Age and Gender Breakdown, 2021/22" xr:uid="{D3A51692-FD00-4E3C-A95E-91371059F43C}"/>
    <hyperlink ref="A52" location="'2.7'!A37" display="2.7b" xr:uid="{AF75F912-5952-4D23-B6B7-2F77F8137EB1}"/>
    <hyperlink ref="B52" location="'2.7'!A37" display="Ingredient Cost of Prescription Items by LGD, Patient Age and Gender Breakdown, 2021/22" xr:uid="{EAEE4E8F-FE44-4CE8-A7E2-FA420D2F256B}"/>
    <hyperlink ref="A53" location="'2.7'!A68" display="2.7c" xr:uid="{1DCF023C-A9F5-42DB-8CC1-4E2A7B9ECDF6}"/>
    <hyperlink ref="B53" location="'2.7'!A68" display="Average Cost per Item by LGD, Patient Age and Gender Breakdown, 2021/22" xr:uid="{3C44BEE3-C908-4073-9714-CD9C78F8C23D}"/>
    <hyperlink ref="A54" location="'Table List'!A7" display="2.8a" xr:uid="{88B40A95-981B-4543-B759-6148CBE71BD6}"/>
    <hyperlink ref="B54" location="'2.8'!A7" display="Number of Prescription Items: All Persons by Age Group and BNF Chapter, 2021/22" xr:uid="{A7BCFE46-15C9-429A-A143-4E0FC026B450}"/>
    <hyperlink ref="B55" location="'2.8'!A32" display="Ingredient Cost : All Persons by Age Group and BNF Chapter, 2021/22" xr:uid="{38B6F441-615A-4072-B604-46EB0E2E922E}"/>
    <hyperlink ref="A56" location="'2.8'!A57" display="2.8c" xr:uid="{4CD1A9FD-5AD9-4C07-9AD5-68FB256F3502}"/>
    <hyperlink ref="B56" location="'2.8'!A57" display="Average Cost per Item: All Persons by Age Group and BNF Chapter, 2021/22" xr:uid="{3A916366-D67A-451B-8EF8-8E3CABDD9D2F}"/>
    <hyperlink ref="A57" location="'2.8'!A82" display="2.8d" xr:uid="{DFE53F7F-A973-4C65-8D64-50BCBB995562}"/>
    <hyperlink ref="B57" location="'2.8'!A82" display="Number of Prescription Items: 2021/22 Males by Age Group and BNF Chapter" xr:uid="{20938860-789E-45CB-8BCC-328C21E08B1C}"/>
    <hyperlink ref="A58" location="'2.8'!A107" display="2.8e" xr:uid="{AA163DE4-B0FC-43AF-B49F-7CC6CEFB25CB}"/>
    <hyperlink ref="B58" location="'2.8'!A107" display="Ingredient Cost: 2021/22 Males by Age Group and BNF Chapter" xr:uid="{51CC3261-56F9-4DD4-BA5A-541835C6B17C}"/>
    <hyperlink ref="A59" location="'2.8'!A132" display="2.8f" xr:uid="{531CFEC2-49CA-4346-8955-9E5635FF60A8}"/>
    <hyperlink ref="B59" location="'2.8'!A132" display="Average Cost per Item: 2021/22 Males by Age Group and BNF Chapter" xr:uid="{C747EC66-4F1C-4027-B7DA-51182BA7ED3C}"/>
    <hyperlink ref="B60" location="'2.8'!A157" display="Number of Prescription Items: 2021/22 Females by Age Group and BNF Chapter" xr:uid="{149ED362-D5C9-4315-A8B2-782EB84F317E}"/>
    <hyperlink ref="A60" location="'2.8'!A157" display="2.8g" xr:uid="{13038310-0678-418F-8A6C-19B23929E716}"/>
    <hyperlink ref="A61" location="'2.8'!A182" display="2.8h" xr:uid="{17F9A88F-1FB5-421F-B053-DB8342C8152B}"/>
    <hyperlink ref="B61" location="'2.8'!A182" display="Ingredient Cost: 2021/22 Females by Age Group and BNF Chapter" xr:uid="{2CC4F6A1-FE32-44DF-8ECA-67E800033446}"/>
    <hyperlink ref="B62" location="'2.8'!A207" display="Average Cost per Item: 2021/22 Females by Age Group and BNF Chapter" xr:uid="{28C86860-FDBB-4E13-BDD9-F944A3ACFB58}"/>
    <hyperlink ref="A62" location="'2.8'!A207" display="2.8i" xr:uid="{1C4F7183-A039-48D1-8BF3-C1D994E82EDA}"/>
    <hyperlink ref="B63" location="'2.9'!A7" display="Number of Prescription Items: All Persons by Deprivation Quintile and BNF Chapter, 2021/22" xr:uid="{5F24AA9F-000C-41A4-ABF5-62A0D09ED06C}"/>
    <hyperlink ref="A64" location="'2.9'!A32" display="2.9b" xr:uid="{0F198C33-954E-4BEE-B0F6-241760AE8025}"/>
    <hyperlink ref="B64" location="'2.9'!A32" display="Ingredient Cost: All Persons by Deprivation Quintile and BNF Chapter, 2021/22" xr:uid="{849F1968-F5E4-48CF-A9E8-02FD10BA4043}"/>
    <hyperlink ref="B65" location="'2.9'!A57" display="Average Cost per Item: All Persons by Deprivation Quintile and BNF Chapter, 2021/22" xr:uid="{D188ED91-1874-4B87-8959-C8522C233D42}"/>
    <hyperlink ref="A65" location="'2.9'!A57" display="2.9c" xr:uid="{1D79C551-D13D-49D1-A1D6-81D0D1CEA753}"/>
    <hyperlink ref="A74" location="'3.1'!A9" display="3.1a" xr:uid="{A85C76D8-C32A-4B3E-8004-F0264C833ADB}"/>
    <hyperlink ref="B74" location="'3.1'!A9" display="Individuals to whom anti-depressants were dispensed by Financial Year and Local Commissioning Group (Health Trust)" xr:uid="{AF561EB6-2867-4E43-BE12-BA18C459E3B1}"/>
    <hyperlink ref="A75" location="'3.1'!A19" display="3.1b" xr:uid="{C3B8BFE0-23DB-46E1-88DD-46F9D24BC214}"/>
    <hyperlink ref="B75" location="'3.1'!A19" display="Proportion of population to whom anti-depressants were dispensed by Financial Year and Local Commissioning Group (Health Trust)" xr:uid="{34F24631-9681-41DD-B07F-2C2EE04BA1C8}"/>
    <hyperlink ref="B76" location="'3.2'!A9" display="Individuals to whom anti-depressants were dispensed by Financial Year and LGD" xr:uid="{89B6E8EE-8272-49EA-9974-1A0B8936EC4A}"/>
    <hyperlink ref="A76" location="'3.2'!A9" display="3.2a" xr:uid="{0273F3C1-E202-44AC-A419-D5EB09BE4722}"/>
    <hyperlink ref="B77" location="'3.2'!A25" display="Proportion of population to whom anti-depressants were dispensed by Financial Year and LGD" xr:uid="{893916C4-AD33-4A61-A3A5-F11957F77E95}"/>
    <hyperlink ref="A77" location="'3.2'!A25" display="3.2b" xr:uid="{355BBF93-3B77-4719-93C7-58D2D1FA1EC3}"/>
    <hyperlink ref="A78" location="'3.3'!A9" display="3.3a" xr:uid="{0CC6ABB3-7398-48DF-82E8-E5664A0F31D4}"/>
    <hyperlink ref="B78" location="'3.3'!A9" display="Individuals to whom anti-depressants were dispensed by Patient Age and Gender" xr:uid="{486CFD89-ACE9-4CDF-9A7B-EA69C5DF63DC}"/>
    <hyperlink ref="B79" location="'3.3'!A21" display="Proportion of population to whom anti-depressants were dispensed by Patient Age and Gender" xr:uid="{32C3D9CA-D738-433B-8016-4766C31CAE7D}"/>
    <hyperlink ref="A79" location="'3.3'!A21" display="3.3b" xr:uid="{F1C86645-753B-4C99-B218-C1CFACA87E2F}"/>
    <hyperlink ref="A100" location="notes!A1" display="Notes" xr:uid="{5301C5D6-A4BC-473D-9D88-8D036A6100D0}"/>
    <hyperlink ref="A96:B97" location="'3.12'!A1" display="3.12a" xr:uid="{E090D9A5-76A6-4BB4-B7A8-CC53D32C42C9}"/>
    <hyperlink ref="A86:B87" location="'3.7'!A1" display="3.7a" xr:uid="{876F537D-A76F-4D97-8750-A73C7BA44C6E}"/>
    <hyperlink ref="A88:B89" location="'3.8'!A1" display="3.8a" xr:uid="{1324F065-C592-4DB9-9B65-A17C3D33B3A6}"/>
    <hyperlink ref="A90:B91" location="'3.9'!A1" display="3.9a" xr:uid="{82B8EDC5-35C4-4CEC-BB6D-8A95EC0B4F0B}"/>
    <hyperlink ref="A92:B93" location="'3.10'!A1" display="3.10a" xr:uid="{C60AE028-9A09-4DC4-9A7C-D60D8C8C49BF}"/>
    <hyperlink ref="A94:B95" location="'3.11'!A1" display="3.11a" xr:uid="{1114AFA0-766B-4021-B849-1D62520BD415}"/>
    <hyperlink ref="A80:B80" location="'3.4'!A1" display="3.4a" xr:uid="{10A05229-5ED0-4CE0-BDA8-614C975830F8}"/>
    <hyperlink ref="A81:B81" location="'3.4'!A14" display="3.4b" xr:uid="{DC4C5659-7A68-4410-BFBC-35619B82C574}"/>
    <hyperlink ref="A82:B82" location="'3.5'!A1" display="3.5a" xr:uid="{18CB2336-070B-4D20-9121-F5C470F6F914}"/>
    <hyperlink ref="A83:B83" location="'3.5'!A14" display="3.5b" xr:uid="{06F31BD8-2CEA-403D-8DD8-BE2EF26A1353}"/>
    <hyperlink ref="A84:B84" location="'3.6'!A1" display="3.6a" xr:uid="{F61F07BB-5046-4E8C-8BCB-1AC5035019FD}"/>
    <hyperlink ref="A85:B85" location="'3.6'!A20" display="3.6b" xr:uid="{3D845299-F252-4F2A-9833-B78F6E50ADE9}"/>
    <hyperlink ref="A87:B87" location="'3.7'!A16" display="3.7b" xr:uid="{223F99A9-6BF4-45C4-B72E-F2CF5CF8C1A5}"/>
    <hyperlink ref="A89:B89" location="'3.8'!A14" display="3.8b" xr:uid="{0C4DE928-CE2F-4CC8-854E-3860CB647191}"/>
    <hyperlink ref="A91:B91" location="'3.9'!A14" display="3.9b" xr:uid="{007EC6A9-7AB1-4D49-A5D6-55898ABDC8EE}"/>
    <hyperlink ref="A93:B93" location="'3.10'!A20" display="3.10b" xr:uid="{E7296FD4-B0D8-4CF3-9ED2-6A36A988AD98}"/>
    <hyperlink ref="A95:B95" location="'3.11'!A16" display="3.11b" xr:uid="{553E0BF6-928F-4102-BDF1-FDA2571170E2}"/>
    <hyperlink ref="A97:B97" location="'3.12'!A14" display="3.12b" xr:uid="{28743781-11B2-4761-8A7C-38D0A640F692}"/>
    <hyperlink ref="B8" location="'1.3'!A6" display="Population weighted average distance and population proportion proximity to nearest pharmacy by Local Commissioning Group (Health Trust), 2021/22" xr:uid="{585E75D4-11E3-4A6A-BDB7-5D85EE9C0012}"/>
    <hyperlink ref="A10" location="'1.4'!A5" display="1.4a" xr:uid="{5D5D0381-7292-4177-87A7-C4225AEB0AAD}"/>
    <hyperlink ref="B10" location="'1.4'!A5" display="Number of pharmacies by monthly dispensed prescription item volume and financial year" xr:uid="{0319DC9B-3E85-44E5-B1A1-2D36C4EE309F}"/>
    <hyperlink ref="A12" location="'1.5'!A5" display="1.5a" xr:uid="{CEC53E93-DD69-4D5E-8314-8067CA040C66}"/>
    <hyperlink ref="B12" location="'1.5'!A5" display="Number of pharmacies by monthly dispensed prescription item volume and Local Commissioning Group (Health Trust), 2021/22" xr:uid="{0DD6278A-A108-4CA5-AE89-ED7B44E4F228}"/>
    <hyperlink ref="A15" location="'1.6'!A5" display="1.6a" xr:uid="{DD32C5AE-845E-4551-BE7C-570888B09EEF}"/>
    <hyperlink ref="A19" location="'1.7'!A5" display="1.7a" xr:uid="{4FDA18F1-C29D-415C-B328-E99B8CC7488B}"/>
    <hyperlink ref="A23" location="'1.8'!A1" display="1.8" xr:uid="{370FDA4C-3696-46F5-8E81-13A948F89FC4}"/>
    <hyperlink ref="A26" location="'2.1'!A8" display="2.1a" xr:uid="{656C9D3A-522C-4127-8F2E-A7ACE1DD3C89}"/>
    <hyperlink ref="A32" location="'2.2'!A7" display="2.2a" xr:uid="{69F0ADD1-D71A-4A6F-B364-DA3F60D08012}"/>
    <hyperlink ref="A36" location="'2.3'!A7" display="2.3a" xr:uid="{2CA6E05B-4D80-4313-9048-1786276BA113}"/>
    <hyperlink ref="B36" location="'2.3'!A7" display="Number of Prescription Items by BNF Chapter and Financial Year" xr:uid="{34D86656-840D-4F0A-8EDF-499F8040F0A2}"/>
    <hyperlink ref="A42" location="'2.4'!A7" display="2.4a" xr:uid="{E5D1AC21-0E83-4BC2-96AB-556028122254}"/>
    <hyperlink ref="B42" location="'2.4'!A7" display="Number of Prescription Items by BNF Chapter and Local Commissioning Group (Health Trust), 2021/22" xr:uid="{2344A7F1-6B8F-4B17-AF75-1C2F7A751AE4}"/>
    <hyperlink ref="A45" location="'2.5'!A7" display="2.5a" xr:uid="{9DC55917-8964-4295-9229-B0E13B1BAD05}"/>
    <hyperlink ref="B45" location="'2.5'!A7" display="Number of Prescription Items by BNF Chapter and LGD, 2021/22" xr:uid="{C23E74D5-F608-47E0-8AF1-90EABB31FDAB}"/>
    <hyperlink ref="A48" location="'2.6'!A7" display="2.6a" xr:uid="{5548FD88-6BA7-4FF5-A472-F4CFB6B49CDC}"/>
    <hyperlink ref="B48" location="'2.6'!A7" display="Number of Prescription Items by Local Commissioning Group (Health Trust), Patient Age and Gender Breakdown, 2021/22" xr:uid="{0BCFDEAD-7EC3-4CC1-91A7-533D15278449}"/>
    <hyperlink ref="A51" location="'2.7'!A6" display="2.7a" xr:uid="{C7CA6D9D-B1A1-458E-B0A4-587E71AA21B9}"/>
    <hyperlink ref="B51" location="'2.7'!A6" display="Number of Prescription Items by LGD, Patient Age and Gender Breakdown, 2021/22" xr:uid="{E2099B35-ABE9-4FCA-AAA3-BD8EC117B48F}"/>
    <hyperlink ref="A63" location="'2.9'!A7" display="2.9a" xr:uid="{36B50BAD-4629-4454-8430-3D3FEF360CCB}"/>
    <hyperlink ref="A67" location="'2.11'!A8" display="2.11a" xr:uid="{3539FFBB-CCFA-4CCC-8B78-C34DF5602107}"/>
    <hyperlink ref="B67" location="'2.11'!A8" display="Prescription Items by Calendar Year and UK Country" xr:uid="{0A8CD1AC-3EE5-4E5C-BCA9-BFA005F65B62}"/>
    <hyperlink ref="A80" location="'3.4'!A7" display="3.4a" xr:uid="{52813391-B2A0-4A40-8E32-FAF8E02B15C5}"/>
    <hyperlink ref="B80" location="'3.4'!A7" display="Individuals to whom anti-depressants were dispensed by Financial Year and Deprivation Quintile " xr:uid="{B0810ECC-0628-44E4-847A-B6F308356D79}"/>
    <hyperlink ref="A81" location="'3.4'!A17" display="3.4b" xr:uid="{8A1471E6-D880-4409-A201-3001B58E3A7C}"/>
    <hyperlink ref="B81" location="'3.4'!A17" display="Proportion of population to whom anti-depressants were dispensed by Financial Year and Deprivation Quintile" xr:uid="{A8FB2B53-49B3-4049-892F-16B43484E51E}"/>
    <hyperlink ref="A82" location="'3.5'!A9" display="3.5a" xr:uid="{7A615812-D3D1-45AD-B6E0-E8AF76020244}"/>
    <hyperlink ref="B82" location="'3.5'!A9" display="Individuals to whom diabetes medication/products was dispensed by Financial Year and Local Commissioning Group (Health Trust)" xr:uid="{D97DD3DA-CA43-4CD8-AA0E-032351202313}"/>
    <hyperlink ref="A83" location="'3.5'!A19" display="3.5b" xr:uid="{2196A0FB-A0C6-490B-B160-32B396E30AD8}"/>
    <hyperlink ref="B83" location="'3.5'!A19" display="Proportion of population to whom diabetes medication/products was dispensed by Financial Year and Local Commissioning Group (Health Trust)" xr:uid="{FB1EFADC-1C02-493A-A189-02B91E2C55FC}"/>
    <hyperlink ref="A84" location="'3.6'!A9" display="3.6a" xr:uid="{19345BC6-BFA1-4737-8BA8-52F0B44A3D82}"/>
    <hyperlink ref="B84" location="'3.6'!A9" display="Individuals to whom diabetes medication/products was dispensed by Financial Year and LGD" xr:uid="{299DABF6-BDAA-4986-B16A-E2CDA8B098F1}"/>
    <hyperlink ref="A85" location="'3.6'!A25" display="3.6b" xr:uid="{DFE84E3E-14DE-4A67-A6D6-1A8C05FCBCB7}"/>
    <hyperlink ref="B85" location="'3.6'!A25" display="Proportion of population to whom diabetes medication/products was dispensed by Financial Year and LGD" xr:uid="{A5FF0789-05D5-44F0-953F-621B1826C6F2}"/>
    <hyperlink ref="A86" location="'3.7'!A9" display="3.7a" xr:uid="{136C42F2-690B-4045-9E54-217398476AEA}"/>
    <hyperlink ref="B86" location="'3.7'!A9" display="Individuals treated with diabetes medication/products by Patient Age and Gender" xr:uid="{A04256D3-B4C2-49D5-9472-C12D82610B80}"/>
    <hyperlink ref="A87" location="'3.7'!A21" display="3.7b" xr:uid="{DBF9CD43-7C7F-45D2-809C-9F6FB61EF4CD}"/>
    <hyperlink ref="B87" location="'3.7'!A21" display="Proportion of population to whom diabetes medication/products was dispensed by Patient Age and Gender" xr:uid="{5CB2C923-7DAB-48CB-9441-94C1D8EC625B}"/>
    <hyperlink ref="A88" location="'3.8'!A7" display="3.8a" xr:uid="{982D1148-19BD-4BC9-8C3D-869049EBADE2}"/>
    <hyperlink ref="B88" location="'3.8'!A7" display="Individuals to whom diabetes medication/products was dispensed by Financial Year and Deprivation Quintile" xr:uid="{90885625-E73D-42E6-87A9-F7FBABE8DE69}"/>
    <hyperlink ref="A89" location="'3.8'!A17" display="3.8b" xr:uid="{7426CB9A-88FC-4516-93CC-274EB821A097}"/>
    <hyperlink ref="B89" location="'3.8'!A17" display="Proportion of population to whom diabetes medication/products was dispensed by Financial Year and Deprivation Quintile" xr:uid="{DF74A395-630B-4AA9-8657-2E17F4D207EF}"/>
    <hyperlink ref="A90" location="'3.9'!A9" display="3.9a" xr:uid="{8342C0E6-1D6F-4A16-950E-BBC48EFF52D9}"/>
    <hyperlink ref="B90" location="'3.9'!A9" display="Individuals to whom opioid analgesics were dispensed by Financial Year and Local Commissioning Group (Health Trust)" xr:uid="{2FC4C0B9-9E2B-4E1D-AB79-E97CF2410D86}"/>
    <hyperlink ref="A91" location="'3.9'!A19" display="3.9b" xr:uid="{358A168C-6F1D-4CDE-9708-41B6CEEB29B1}"/>
    <hyperlink ref="B91" location="'3.9'!A19" display="Proportion of population to whom opioid analgesics were dispensed by Financial Year and Local Commissioning Group (Health Trust)" xr:uid="{D78C7DDC-7AD5-496B-A5D7-4C3E592A33B7}"/>
    <hyperlink ref="A92" location="'3.10'!A9" display="3.10a" xr:uid="{9F128662-2CF6-4EE5-95DA-47DBDD7A0420}"/>
    <hyperlink ref="B92" location="'3.10'!A9" display="Individuals to whom opioid analgesics were dispensed by Financial Year and LGD" xr:uid="{801AF67F-4CEE-4E64-B68B-7F25A8ABC693}"/>
    <hyperlink ref="A93" location="'3.10'!A25" display="3.10b" xr:uid="{71999C4D-3382-423C-A728-3BBB36A9D07A}"/>
    <hyperlink ref="B93" location="'3.10'!A25" display="Proportion of population to whom opioid analgesics were dispensed by Financial Year and LGD" xr:uid="{B01DD8A3-3612-4B93-9A1E-245E0143BEF0}"/>
    <hyperlink ref="A94" location="'3.11'!A9" display="3.11a" xr:uid="{A7D1D2F2-958F-494A-B45F-BCD443AD4351}"/>
    <hyperlink ref="B94" location="'3.11'!A9" display="Individuals to whom opioid analgesics were dispensed by Patient Age and Gender" xr:uid="{96C58B76-2B64-4415-A5E4-94ADF2EF919D}"/>
    <hyperlink ref="A95" location="'3.11'!A21" display="3.11b" xr:uid="{487DC314-3A3E-4DE4-B5B6-68B602C5D032}"/>
    <hyperlink ref="B95" location="'3.11'!A21" display="Proportion of population to whom opioid analgesics were dispensed by Patient Age and Gender" xr:uid="{EC641A70-99B3-498A-B50A-440505D64A11}"/>
    <hyperlink ref="A96" location="'3.12'!A7" display="3.12a" xr:uid="{D746FD7B-A6EA-4FC7-BA5F-5F37A4A0DC2D}"/>
    <hyperlink ref="B96" location="'3.12'!A7" display="Individuals to whom opioid analgesics were dispensed by Financial Year and Deprivation Quintile" xr:uid="{F252B631-A5DC-48F8-BFC5-B1937831850C}"/>
    <hyperlink ref="A97" location="'3.12'!A17" display="3.12b" xr:uid="{30F26B0B-E103-4F70-BE8A-4D9B5B978CFE}"/>
    <hyperlink ref="B97" location="'3.12'!A17" display="Proportion of population to whom opioid analgesics were dispensed by Financial Year and Deprivation Quintile" xr:uid="{2F55A008-D55E-4E92-AC41-79FE329ECF2F}"/>
    <hyperlink ref="B31" location="'2.1'!A56" display="Number of Prescription Forms Processed by BSO and Average Prescription Items per Pharmacy Form" xr:uid="{74BD06F7-3207-4E76-AAB1-5B9047B06B84}"/>
    <hyperlink ref="A31" location="'2.1'!A56" display="2.1f" xr:uid="{5A690E6C-025C-44C3-8DE9-A9D8D8C2C62F}"/>
  </hyperlinks>
  <pageMargins left="0.7" right="0.7" top="0.75" bottom="0.75" header="0.3" footer="0.3"/>
  <ignoredErrors>
    <ignoredError sqref="A2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2CDFE-58AA-4183-9AB1-8BC308C64C00}">
  <dimension ref="A1:L63"/>
  <sheetViews>
    <sheetView workbookViewId="0"/>
  </sheetViews>
  <sheetFormatPr defaultColWidth="0" defaultRowHeight="15" zeroHeight="1" x14ac:dyDescent="0.25"/>
  <cols>
    <col min="1" max="1" width="52" customWidth="1"/>
    <col min="2" max="11" width="13.7109375" customWidth="1"/>
    <col min="12" max="12" width="11.28515625" customWidth="1"/>
    <col min="13" max="16384" width="9.140625" hidden="1"/>
  </cols>
  <sheetData>
    <row r="1" spans="1:12" ht="19.5" x14ac:dyDescent="0.3">
      <c r="A1" s="39" t="s">
        <v>816</v>
      </c>
      <c r="B1" s="42"/>
      <c r="C1" s="42"/>
      <c r="D1" s="42"/>
      <c r="E1" s="42"/>
      <c r="F1" s="42"/>
      <c r="G1" s="42"/>
      <c r="H1" s="42"/>
      <c r="I1" s="42"/>
      <c r="J1" s="42"/>
      <c r="K1" s="42"/>
      <c r="L1" s="42"/>
    </row>
    <row r="2" spans="1:12" x14ac:dyDescent="0.25">
      <c r="A2" s="42" t="s">
        <v>375</v>
      </c>
      <c r="B2" s="42"/>
      <c r="C2" s="42"/>
      <c r="D2" s="42"/>
      <c r="E2" s="42"/>
      <c r="F2" s="42"/>
      <c r="G2" s="42"/>
      <c r="H2" s="42"/>
      <c r="I2" s="42"/>
      <c r="J2" s="42"/>
      <c r="K2" s="42"/>
      <c r="L2" s="42"/>
    </row>
    <row r="3" spans="1:12" x14ac:dyDescent="0.25">
      <c r="A3" s="42" t="s">
        <v>792</v>
      </c>
      <c r="B3" s="42"/>
      <c r="C3" s="42"/>
      <c r="D3" s="42"/>
      <c r="E3" s="42"/>
      <c r="F3" s="42"/>
      <c r="G3" s="42"/>
      <c r="H3" s="42"/>
      <c r="I3" s="42"/>
      <c r="J3" s="42"/>
      <c r="K3" s="42"/>
      <c r="L3" s="42"/>
    </row>
    <row r="4" spans="1:12" x14ac:dyDescent="0.25">
      <c r="A4" s="42" t="s">
        <v>803</v>
      </c>
      <c r="B4" s="42"/>
      <c r="C4" s="42"/>
      <c r="D4" s="42"/>
      <c r="E4" s="42"/>
      <c r="F4" s="42"/>
      <c r="G4" s="42"/>
      <c r="H4" s="42"/>
      <c r="I4" s="42"/>
      <c r="J4" s="42"/>
      <c r="K4" s="42"/>
      <c r="L4" s="42"/>
    </row>
    <row r="5" spans="1:12" x14ac:dyDescent="0.25">
      <c r="A5" s="42"/>
      <c r="B5" s="42"/>
      <c r="C5" s="42"/>
      <c r="D5" s="42"/>
      <c r="E5" s="42"/>
      <c r="F5" s="42"/>
      <c r="G5" s="42"/>
      <c r="H5" s="42"/>
      <c r="I5" s="42"/>
      <c r="J5" s="42"/>
      <c r="K5" s="42"/>
      <c r="L5" s="42"/>
    </row>
    <row r="6" spans="1:12" x14ac:dyDescent="0.25">
      <c r="A6" s="42" t="s">
        <v>672</v>
      </c>
      <c r="B6" s="42"/>
      <c r="C6" s="42"/>
      <c r="D6" s="42"/>
      <c r="E6" s="42"/>
      <c r="F6" s="42"/>
      <c r="G6" s="42"/>
      <c r="H6" s="42"/>
      <c r="I6" s="42"/>
      <c r="J6" s="42"/>
      <c r="K6" s="42"/>
      <c r="L6" s="42"/>
    </row>
    <row r="7" spans="1:12" x14ac:dyDescent="0.25">
      <c r="A7" s="42"/>
      <c r="B7" s="42"/>
      <c r="C7" s="42"/>
      <c r="D7" s="42"/>
      <c r="E7" s="42"/>
      <c r="F7" s="42"/>
      <c r="G7" s="42"/>
      <c r="H7" s="42"/>
      <c r="I7" s="42"/>
      <c r="J7" s="42"/>
      <c r="K7" s="42"/>
      <c r="L7" s="42"/>
    </row>
    <row r="8" spans="1:12" ht="17.25" x14ac:dyDescent="0.3">
      <c r="A8" s="99" t="s">
        <v>197</v>
      </c>
      <c r="B8" s="99"/>
      <c r="C8" s="99"/>
      <c r="D8" s="99"/>
      <c r="E8" s="99"/>
      <c r="F8" s="99"/>
      <c r="G8" s="99"/>
      <c r="H8" s="99"/>
      <c r="I8" s="99"/>
      <c r="J8" s="99"/>
      <c r="K8" s="99"/>
      <c r="L8" s="99"/>
    </row>
    <row r="9" spans="1:12" ht="28.5" x14ac:dyDescent="0.25">
      <c r="A9" s="45" t="s">
        <v>67</v>
      </c>
      <c r="B9" s="116" t="s">
        <v>343</v>
      </c>
      <c r="C9" s="117" t="s">
        <v>344</v>
      </c>
      <c r="D9" s="117" t="s">
        <v>345</v>
      </c>
      <c r="E9" s="117" t="s">
        <v>346</v>
      </c>
      <c r="F9" s="117" t="s">
        <v>347</v>
      </c>
      <c r="G9" s="117" t="s">
        <v>348</v>
      </c>
      <c r="H9" s="117" t="s">
        <v>349</v>
      </c>
      <c r="I9" s="226" t="s">
        <v>350</v>
      </c>
      <c r="J9" s="226" t="s">
        <v>564</v>
      </c>
      <c r="K9" s="226" t="s">
        <v>694</v>
      </c>
      <c r="L9" s="113"/>
    </row>
    <row r="10" spans="1:12" x14ac:dyDescent="0.25">
      <c r="A10" s="49" t="s">
        <v>1</v>
      </c>
      <c r="B10" s="291">
        <v>6906.9179999999997</v>
      </c>
      <c r="C10" s="291">
        <v>6924.7120000000004</v>
      </c>
      <c r="D10" s="291">
        <v>6854.7439999999997</v>
      </c>
      <c r="E10" s="291">
        <v>6719.1719999999996</v>
      </c>
      <c r="F10" s="291">
        <v>6155.7730000000001</v>
      </c>
      <c r="G10" s="387">
        <v>6177.6959999999999</v>
      </c>
      <c r="H10" s="387">
        <v>7486</v>
      </c>
      <c r="I10" s="383">
        <v>7388.6980000000003</v>
      </c>
      <c r="J10" s="387">
        <v>7715.4170000000004</v>
      </c>
      <c r="K10" s="387">
        <v>7825.2</v>
      </c>
      <c r="L10" s="118"/>
    </row>
    <row r="11" spans="1:12" x14ac:dyDescent="0.25">
      <c r="A11" s="49" t="s">
        <v>5</v>
      </c>
      <c r="B11" s="291">
        <v>8462.7690000000002</v>
      </c>
      <c r="C11" s="291">
        <v>8644.1880000000001</v>
      </c>
      <c r="D11" s="291">
        <v>8639.6479999999992</v>
      </c>
      <c r="E11" s="291">
        <v>8553.9439999999995</v>
      </c>
      <c r="F11" s="291">
        <v>7657.8890000000001</v>
      </c>
      <c r="G11" s="387">
        <v>7545.9970000000003</v>
      </c>
      <c r="H11" s="387">
        <v>8972.7999999999993</v>
      </c>
      <c r="I11" s="383">
        <v>8962.7980000000007</v>
      </c>
      <c r="J11" s="387">
        <v>9451.1820000000007</v>
      </c>
      <c r="K11" s="387">
        <v>9791.2999999999993</v>
      </c>
      <c r="L11" s="118"/>
    </row>
    <row r="12" spans="1:12" x14ac:dyDescent="0.25">
      <c r="A12" s="49" t="s">
        <v>2</v>
      </c>
      <c r="B12" s="291">
        <v>6189.0029999999997</v>
      </c>
      <c r="C12" s="291">
        <v>6334.7020000000002</v>
      </c>
      <c r="D12" s="291">
        <v>6316.2740000000003</v>
      </c>
      <c r="E12" s="291">
        <v>6251.3609999999999</v>
      </c>
      <c r="F12" s="291">
        <v>5615.2259999999997</v>
      </c>
      <c r="G12" s="387">
        <v>5823.25</v>
      </c>
      <c r="H12" s="387">
        <v>7089.4</v>
      </c>
      <c r="I12" s="383">
        <v>6999.1729999999998</v>
      </c>
      <c r="J12" s="387">
        <v>7386.75</v>
      </c>
      <c r="K12" s="387">
        <v>7621.8</v>
      </c>
      <c r="L12" s="118"/>
    </row>
    <row r="13" spans="1:12" x14ac:dyDescent="0.25">
      <c r="A13" s="49" t="s">
        <v>4</v>
      </c>
      <c r="B13" s="291">
        <v>6654.8190000000004</v>
      </c>
      <c r="C13" s="291">
        <v>6771.3119999999999</v>
      </c>
      <c r="D13" s="291">
        <v>6738.3639999999996</v>
      </c>
      <c r="E13" s="291">
        <v>6639.5860000000002</v>
      </c>
      <c r="F13" s="291">
        <v>6273.1270000000004</v>
      </c>
      <c r="G13" s="387">
        <v>6014.6229999999996</v>
      </c>
      <c r="H13" s="387">
        <v>7282.6</v>
      </c>
      <c r="I13" s="383">
        <v>7234.3829999999998</v>
      </c>
      <c r="J13" s="387">
        <v>7525.8339999999998</v>
      </c>
      <c r="K13" s="387">
        <v>7836.2</v>
      </c>
      <c r="L13" s="118"/>
    </row>
    <row r="14" spans="1:12" x14ac:dyDescent="0.25">
      <c r="A14" s="49" t="s">
        <v>3</v>
      </c>
      <c r="B14" s="291">
        <v>5862.201</v>
      </c>
      <c r="C14" s="291">
        <v>5840.1009999999997</v>
      </c>
      <c r="D14" s="291">
        <v>5804.2129999999997</v>
      </c>
      <c r="E14" s="291">
        <v>5899.317</v>
      </c>
      <c r="F14" s="291">
        <v>5453.4160000000002</v>
      </c>
      <c r="G14" s="387">
        <v>5535.9369999999999</v>
      </c>
      <c r="H14" s="387">
        <v>6724.4</v>
      </c>
      <c r="I14" s="383">
        <v>6793.86</v>
      </c>
      <c r="J14" s="387">
        <v>7015</v>
      </c>
      <c r="K14" s="387">
        <v>7263.9</v>
      </c>
      <c r="L14" s="118"/>
    </row>
    <row r="15" spans="1:12" x14ac:dyDescent="0.25">
      <c r="A15" s="49" t="s">
        <v>370</v>
      </c>
      <c r="B15" s="291">
        <v>4748.6469999999999</v>
      </c>
      <c r="C15" s="291">
        <v>5540.7470000000003</v>
      </c>
      <c r="D15" s="291">
        <v>6359.3959999999997</v>
      </c>
      <c r="E15" s="291">
        <v>7531.201</v>
      </c>
      <c r="F15" s="291">
        <v>10564.633</v>
      </c>
      <c r="G15" s="387">
        <v>10736.929</v>
      </c>
      <c r="H15" s="387">
        <v>5497.7</v>
      </c>
      <c r="I15" s="383">
        <v>4320.9440000000004</v>
      </c>
      <c r="J15" s="387">
        <v>4099.402</v>
      </c>
      <c r="K15" s="452">
        <v>4276.8</v>
      </c>
      <c r="L15" s="118"/>
    </row>
    <row r="16" spans="1:12" x14ac:dyDescent="0.25">
      <c r="A16" s="50" t="s">
        <v>22</v>
      </c>
      <c r="B16" s="264">
        <v>38824.356999999996</v>
      </c>
      <c r="C16" s="264">
        <v>40055.76200000001</v>
      </c>
      <c r="D16" s="264">
        <v>40712.639000000003</v>
      </c>
      <c r="E16" s="264">
        <v>41594.580999999998</v>
      </c>
      <c r="F16" s="264">
        <v>41720.063999999998</v>
      </c>
      <c r="G16" s="119">
        <v>41834.432000000001</v>
      </c>
      <c r="H16" s="119">
        <v>43052.800000000003</v>
      </c>
      <c r="I16" s="120">
        <v>41699.856</v>
      </c>
      <c r="J16" s="228">
        <v>43193.599999999999</v>
      </c>
      <c r="K16" s="228">
        <v>44615</v>
      </c>
      <c r="L16" s="113"/>
    </row>
    <row r="17" spans="1:12" x14ac:dyDescent="0.25">
      <c r="A17" s="129"/>
      <c r="B17" s="365"/>
      <c r="C17" s="365"/>
      <c r="D17" s="365"/>
      <c r="E17" s="365"/>
      <c r="F17" s="365"/>
      <c r="G17" s="430"/>
      <c r="H17" s="430"/>
      <c r="I17" s="430"/>
      <c r="J17" s="430"/>
      <c r="K17" s="130"/>
      <c r="L17" s="430"/>
    </row>
    <row r="18" spans="1:12" ht="17.25" x14ac:dyDescent="0.3">
      <c r="A18" s="99" t="s">
        <v>373</v>
      </c>
      <c r="B18" s="99"/>
      <c r="C18" s="99"/>
      <c r="D18" s="99"/>
      <c r="E18" s="99"/>
      <c r="F18" s="99"/>
      <c r="G18" s="99"/>
      <c r="H18" s="99"/>
      <c r="I18" s="99"/>
      <c r="J18" s="99"/>
      <c r="K18" s="99"/>
      <c r="L18" s="99"/>
    </row>
    <row r="19" spans="1:12" ht="28.5" x14ac:dyDescent="0.25">
      <c r="A19" s="45" t="s">
        <v>67</v>
      </c>
      <c r="B19" s="422" t="s">
        <v>351</v>
      </c>
      <c r="C19" s="117" t="s">
        <v>352</v>
      </c>
      <c r="D19" s="117" t="s">
        <v>353</v>
      </c>
      <c r="E19" s="117" t="s">
        <v>354</v>
      </c>
      <c r="F19" s="117" t="s">
        <v>355</v>
      </c>
      <c r="G19" s="117" t="s">
        <v>356</v>
      </c>
      <c r="H19" s="117" t="s">
        <v>357</v>
      </c>
      <c r="I19" s="226" t="s">
        <v>358</v>
      </c>
      <c r="J19" s="226" t="s">
        <v>563</v>
      </c>
      <c r="K19" s="226" t="s">
        <v>695</v>
      </c>
      <c r="L19" s="113"/>
    </row>
    <row r="20" spans="1:12" x14ac:dyDescent="0.25">
      <c r="A20" s="49" t="s">
        <v>1</v>
      </c>
      <c r="B20" s="291">
        <v>71670.004420047189</v>
      </c>
      <c r="C20" s="291">
        <v>72554.944062091308</v>
      </c>
      <c r="D20" s="291">
        <v>73058.365737022497</v>
      </c>
      <c r="E20" s="291">
        <v>69580.920401014504</v>
      </c>
      <c r="F20" s="291">
        <v>61729.577419998801</v>
      </c>
      <c r="G20" s="378">
        <v>58931.932028996402</v>
      </c>
      <c r="H20" s="378">
        <v>74873.3</v>
      </c>
      <c r="I20" s="379">
        <v>79496.100000000006</v>
      </c>
      <c r="J20" s="378">
        <v>80662.62</v>
      </c>
      <c r="K20" s="378">
        <v>84667.5</v>
      </c>
      <c r="L20" s="118"/>
    </row>
    <row r="21" spans="1:12" x14ac:dyDescent="0.25">
      <c r="A21" s="49" t="s">
        <v>5</v>
      </c>
      <c r="B21" s="291">
        <v>93064.511410053397</v>
      </c>
      <c r="C21" s="291">
        <v>95762.813810075197</v>
      </c>
      <c r="D21" s="291">
        <v>97691.958797945699</v>
      </c>
      <c r="E21" s="291">
        <v>93508.789167993804</v>
      </c>
      <c r="F21" s="291">
        <v>81002.459443996588</v>
      </c>
      <c r="G21" s="378">
        <v>75646.203874987303</v>
      </c>
      <c r="H21" s="378">
        <v>94015.9</v>
      </c>
      <c r="I21" s="379">
        <v>99888.7</v>
      </c>
      <c r="J21" s="378">
        <v>101577.59</v>
      </c>
      <c r="K21" s="378">
        <v>108474.5</v>
      </c>
      <c r="L21" s="118"/>
    </row>
    <row r="22" spans="1:12" x14ac:dyDescent="0.25">
      <c r="A22" s="49" t="s">
        <v>2</v>
      </c>
      <c r="B22" s="291">
        <v>70100.071280051605</v>
      </c>
      <c r="C22" s="291">
        <v>71594.352506089708</v>
      </c>
      <c r="D22" s="291">
        <v>73101.412313042805</v>
      </c>
      <c r="E22" s="291">
        <v>70591.846984021904</v>
      </c>
      <c r="F22" s="291">
        <v>61790.434943000102</v>
      </c>
      <c r="G22" s="378">
        <v>61237.610634992197</v>
      </c>
      <c r="H22" s="378">
        <v>77413.7</v>
      </c>
      <c r="I22" s="379">
        <v>81780.100000000006</v>
      </c>
      <c r="J22" s="378">
        <v>84393.8</v>
      </c>
      <c r="K22" s="378">
        <v>89505.1</v>
      </c>
      <c r="L22" s="118"/>
    </row>
    <row r="23" spans="1:12" x14ac:dyDescent="0.25">
      <c r="A23" s="49" t="s">
        <v>4</v>
      </c>
      <c r="B23" s="291">
        <v>66981.719790048999</v>
      </c>
      <c r="C23" s="291">
        <v>68558.685952061904</v>
      </c>
      <c r="D23" s="291">
        <v>70156.959516037008</v>
      </c>
      <c r="E23" s="291">
        <v>67529.365737014901</v>
      </c>
      <c r="F23" s="291">
        <v>63265.477603992498</v>
      </c>
      <c r="G23" s="378">
        <v>57777.944226996304</v>
      </c>
      <c r="H23" s="378">
        <v>72031.3</v>
      </c>
      <c r="I23" s="379">
        <v>75378.5</v>
      </c>
      <c r="J23" s="378">
        <v>75895.61</v>
      </c>
      <c r="K23" s="378">
        <v>81998</v>
      </c>
      <c r="L23" s="118"/>
    </row>
    <row r="24" spans="1:12" x14ac:dyDescent="0.25">
      <c r="A24" s="49" t="s">
        <v>3</v>
      </c>
      <c r="B24" s="291">
        <v>55893.7258500596</v>
      </c>
      <c r="C24" s="291">
        <v>56121.578234086097</v>
      </c>
      <c r="D24" s="291">
        <v>57154.024637036302</v>
      </c>
      <c r="E24" s="291">
        <v>56453.055998013493</v>
      </c>
      <c r="F24" s="291">
        <v>51687.676970001899</v>
      </c>
      <c r="G24" s="378">
        <v>50492.559740991397</v>
      </c>
      <c r="H24" s="378">
        <v>63811.6</v>
      </c>
      <c r="I24" s="379">
        <v>68371.600000000006</v>
      </c>
      <c r="J24" s="378">
        <v>68276.81</v>
      </c>
      <c r="K24" s="451">
        <v>72772.2</v>
      </c>
      <c r="L24" s="118"/>
    </row>
    <row r="25" spans="1:12" x14ac:dyDescent="0.25">
      <c r="A25" s="49" t="s">
        <v>370</v>
      </c>
      <c r="B25" s="291">
        <v>54330.608620057297</v>
      </c>
      <c r="C25" s="291">
        <v>61217.655025099302</v>
      </c>
      <c r="D25" s="291">
        <v>69985.748532058598</v>
      </c>
      <c r="E25" s="291">
        <v>81786.512071984791</v>
      </c>
      <c r="F25" s="291">
        <v>116790.90573199201</v>
      </c>
      <c r="G25" s="378">
        <v>117210.910488015</v>
      </c>
      <c r="H25" s="378">
        <v>61931.7</v>
      </c>
      <c r="I25" s="379">
        <v>49341.3</v>
      </c>
      <c r="J25" s="378">
        <v>45393.18</v>
      </c>
      <c r="K25" s="378">
        <v>49436.9</v>
      </c>
      <c r="L25" s="118"/>
    </row>
    <row r="26" spans="1:12" x14ac:dyDescent="0.25">
      <c r="A26" s="50" t="s">
        <v>22</v>
      </c>
      <c r="B26" s="119">
        <v>412040.64137031807</v>
      </c>
      <c r="C26" s="119">
        <v>425810.02958950354</v>
      </c>
      <c r="D26" s="119">
        <v>441148.46953314292</v>
      </c>
      <c r="E26" s="119">
        <v>439450.49036004336</v>
      </c>
      <c r="F26" s="119">
        <v>436266.53211298189</v>
      </c>
      <c r="G26" s="119">
        <v>421297.16099497856</v>
      </c>
      <c r="H26" s="119">
        <v>444077.6</v>
      </c>
      <c r="I26" s="119">
        <v>454256.2</v>
      </c>
      <c r="J26" s="338">
        <v>456199.6</v>
      </c>
      <c r="K26" s="338">
        <v>486854.3</v>
      </c>
      <c r="L26" s="118"/>
    </row>
    <row r="27" spans="1:12" x14ac:dyDescent="0.25">
      <c r="A27" s="129"/>
      <c r="B27" s="365"/>
      <c r="C27" s="365"/>
      <c r="D27" s="365"/>
      <c r="E27" s="365"/>
      <c r="F27" s="365"/>
      <c r="G27" s="430"/>
      <c r="H27" s="430"/>
      <c r="I27" s="430"/>
      <c r="J27" s="430"/>
      <c r="K27" s="130"/>
      <c r="L27" s="430"/>
    </row>
    <row r="28" spans="1:12" ht="17.25" x14ac:dyDescent="0.3">
      <c r="A28" s="99" t="s">
        <v>198</v>
      </c>
      <c r="B28" s="405"/>
      <c r="C28" s="405"/>
      <c r="D28" s="405"/>
      <c r="E28" s="405"/>
      <c r="F28" s="405"/>
      <c r="G28" s="405"/>
      <c r="H28" s="405"/>
      <c r="I28" s="405"/>
      <c r="J28" s="405"/>
      <c r="K28" s="405"/>
      <c r="L28" s="405"/>
    </row>
    <row r="29" spans="1:12" ht="28.5" x14ac:dyDescent="0.25">
      <c r="A29" s="45" t="s">
        <v>67</v>
      </c>
      <c r="B29" s="121" t="s">
        <v>359</v>
      </c>
      <c r="C29" s="122" t="s">
        <v>360</v>
      </c>
      <c r="D29" s="122" t="s">
        <v>361</v>
      </c>
      <c r="E29" s="122" t="s">
        <v>362</v>
      </c>
      <c r="F29" s="122" t="s">
        <v>363</v>
      </c>
      <c r="G29" s="122" t="s">
        <v>364</v>
      </c>
      <c r="H29" s="122" t="s">
        <v>365</v>
      </c>
      <c r="I29" s="140" t="s">
        <v>366</v>
      </c>
      <c r="J29" s="140" t="s">
        <v>696</v>
      </c>
      <c r="K29" s="140" t="s">
        <v>697</v>
      </c>
      <c r="L29" s="42"/>
    </row>
    <row r="30" spans="1:12" x14ac:dyDescent="0.25">
      <c r="A30" s="49" t="s">
        <v>1</v>
      </c>
      <c r="B30" s="123">
        <v>10.376553539516062</v>
      </c>
      <c r="C30" s="118">
        <v>10.477683990625358</v>
      </c>
      <c r="D30" s="118">
        <v>10.658073552713638</v>
      </c>
      <c r="E30" s="118">
        <v>10.35557958644525</v>
      </c>
      <c r="F30" s="118">
        <v>10.027916464755734</v>
      </c>
      <c r="G30" s="118">
        <v>9.5394677933320775</v>
      </c>
      <c r="H30" s="118">
        <v>10</v>
      </c>
      <c r="I30" s="118">
        <v>10.76</v>
      </c>
      <c r="J30" s="118">
        <v>10.45</v>
      </c>
      <c r="K30" s="118">
        <v>10.82</v>
      </c>
      <c r="L30" s="118"/>
    </row>
    <row r="31" spans="1:12" x14ac:dyDescent="0.25">
      <c r="A31" s="49" t="s">
        <v>5</v>
      </c>
      <c r="B31" s="123">
        <v>10.996933912535411</v>
      </c>
      <c r="C31" s="118">
        <v>11.078289112878526</v>
      </c>
      <c r="D31" s="118">
        <v>11.307400347554172</v>
      </c>
      <c r="E31" s="118">
        <v>10.931657860747487</v>
      </c>
      <c r="F31" s="118">
        <v>10.577648676286191</v>
      </c>
      <c r="G31" s="118">
        <v>10.024679823618708</v>
      </c>
      <c r="H31" s="118">
        <v>10.48</v>
      </c>
      <c r="I31" s="118">
        <v>11.14</v>
      </c>
      <c r="J31" s="118">
        <v>10.75</v>
      </c>
      <c r="K31" s="118">
        <v>11.08</v>
      </c>
      <c r="L31" s="118"/>
    </row>
    <row r="32" spans="1:12" x14ac:dyDescent="0.25">
      <c r="A32" s="49" t="s">
        <v>2</v>
      </c>
      <c r="B32" s="123">
        <v>11.32655312657816</v>
      </c>
      <c r="C32" s="118">
        <v>11.301929041980145</v>
      </c>
      <c r="D32" s="118">
        <v>11.573502402372474</v>
      </c>
      <c r="E32" s="118">
        <v>11.292236520018905</v>
      </c>
      <c r="F32" s="118">
        <v>11.004086913509822</v>
      </c>
      <c r="G32" s="118">
        <v>10.51605385909796</v>
      </c>
      <c r="H32" s="118">
        <v>10.92</v>
      </c>
      <c r="I32" s="118">
        <v>11.68</v>
      </c>
      <c r="J32" s="118">
        <v>11.43</v>
      </c>
      <c r="K32" s="118">
        <v>11.74</v>
      </c>
      <c r="L32" s="118"/>
    </row>
    <row r="33" spans="1:12" x14ac:dyDescent="0.25">
      <c r="A33" s="49" t="s">
        <v>4</v>
      </c>
      <c r="B33" s="123">
        <v>10.065145241373056</v>
      </c>
      <c r="C33" s="118">
        <v>10.12487475869697</v>
      </c>
      <c r="D33" s="118">
        <v>10.411571639056158</v>
      </c>
      <c r="E33" s="118">
        <v>10.170719339581549</v>
      </c>
      <c r="F33" s="118">
        <v>10.085158104401918</v>
      </c>
      <c r="G33" s="118">
        <v>9.6062453502067058</v>
      </c>
      <c r="H33" s="118">
        <v>9.89</v>
      </c>
      <c r="I33" s="118">
        <v>10.42</v>
      </c>
      <c r="J33" s="118">
        <v>10.08</v>
      </c>
      <c r="K33" s="118">
        <v>10.46</v>
      </c>
      <c r="L33" s="118"/>
    </row>
    <row r="34" spans="1:12" x14ac:dyDescent="0.25">
      <c r="A34" s="49" t="s">
        <v>3</v>
      </c>
      <c r="B34" s="123">
        <v>9.5345973039920668</v>
      </c>
      <c r="C34" s="118">
        <v>9.6096930916239458</v>
      </c>
      <c r="D34" s="118">
        <v>9.8469895293360707</v>
      </c>
      <c r="E34" s="118">
        <v>9.5694223582176541</v>
      </c>
      <c r="F34" s="118">
        <v>9.4780366966323299</v>
      </c>
      <c r="G34" s="118">
        <v>9.1208696451913021</v>
      </c>
      <c r="H34" s="118">
        <v>9.49</v>
      </c>
      <c r="I34" s="118">
        <v>10.06</v>
      </c>
      <c r="J34" s="118">
        <v>9.73</v>
      </c>
      <c r="K34" s="118">
        <v>10.02</v>
      </c>
      <c r="L34" s="118"/>
    </row>
    <row r="35" spans="1:12" x14ac:dyDescent="0.25">
      <c r="A35" s="49" t="s">
        <v>370</v>
      </c>
      <c r="B35" s="123">
        <v>11.441281826182763</v>
      </c>
      <c r="C35" s="118">
        <v>11.048628465638171</v>
      </c>
      <c r="D35" s="118">
        <v>11.005093649154512</v>
      </c>
      <c r="E35" s="118">
        <v>10.85969051576034</v>
      </c>
      <c r="F35" s="118">
        <v>11.054894735291988</v>
      </c>
      <c r="G35" s="118">
        <v>10.916614097756909</v>
      </c>
      <c r="H35" s="118">
        <v>11.27</v>
      </c>
      <c r="I35" s="118">
        <v>11.42</v>
      </c>
      <c r="J35" s="118">
        <v>11.07</v>
      </c>
      <c r="K35" s="118">
        <v>11.56</v>
      </c>
      <c r="L35" s="118"/>
    </row>
    <row r="36" spans="1:12" x14ac:dyDescent="0.25">
      <c r="A36" s="50" t="s">
        <v>22</v>
      </c>
      <c r="B36" s="124">
        <v>10.61294180275331</v>
      </c>
      <c r="C36" s="125">
        <v>10.63043138686273</v>
      </c>
      <c r="D36" s="125">
        <v>10.835663822557484</v>
      </c>
      <c r="E36" s="125">
        <v>10.565089965927132</v>
      </c>
      <c r="F36" s="125">
        <v>10.45699575420071</v>
      </c>
      <c r="G36" s="125">
        <v>10.070583986773826</v>
      </c>
      <c r="H36" s="125">
        <v>10.31</v>
      </c>
      <c r="I36" s="125">
        <v>10.89</v>
      </c>
      <c r="J36" s="242">
        <v>10.56</v>
      </c>
      <c r="K36" s="242">
        <v>10.91</v>
      </c>
      <c r="L36" s="118"/>
    </row>
    <row r="37" spans="1:12" x14ac:dyDescent="0.25">
      <c r="A37" s="414"/>
      <c r="B37" s="449"/>
      <c r="C37" s="449"/>
      <c r="D37" s="449"/>
      <c r="E37" s="449"/>
      <c r="F37" s="449"/>
      <c r="G37" s="450"/>
      <c r="H37" s="450"/>
      <c r="I37" s="450"/>
      <c r="J37" s="450"/>
      <c r="K37" s="450"/>
      <c r="L37" s="450"/>
    </row>
    <row r="38" spans="1:12" ht="17.25" x14ac:dyDescent="0.25">
      <c r="A38" s="98" t="s">
        <v>199</v>
      </c>
      <c r="B38" s="405"/>
      <c r="C38" s="405"/>
      <c r="D38" s="405"/>
      <c r="E38" s="405"/>
      <c r="F38" s="405"/>
      <c r="G38" s="405"/>
      <c r="H38" s="405"/>
      <c r="I38" s="405"/>
      <c r="J38" s="405"/>
      <c r="K38" s="405"/>
      <c r="L38" s="405"/>
    </row>
    <row r="39" spans="1:12" ht="30" x14ac:dyDescent="0.25">
      <c r="A39" s="126" t="s">
        <v>67</v>
      </c>
      <c r="B39" s="121" t="s">
        <v>46</v>
      </c>
      <c r="C39" s="122" t="s">
        <v>47</v>
      </c>
      <c r="D39" s="122" t="s">
        <v>48</v>
      </c>
      <c r="E39" s="122" t="s">
        <v>49</v>
      </c>
      <c r="F39" s="122" t="s">
        <v>79</v>
      </c>
      <c r="G39" s="122" t="s">
        <v>89</v>
      </c>
      <c r="H39" s="122" t="s">
        <v>162</v>
      </c>
      <c r="I39" s="140" t="s">
        <v>558</v>
      </c>
      <c r="J39" s="140" t="s">
        <v>686</v>
      </c>
      <c r="K39" s="140" t="s">
        <v>698</v>
      </c>
      <c r="L39" s="375"/>
    </row>
    <row r="40" spans="1:12" x14ac:dyDescent="0.25">
      <c r="A40" s="49" t="s">
        <v>1</v>
      </c>
      <c r="B40" s="280">
        <v>9.7460539980034119E-3</v>
      </c>
      <c r="C40" s="279">
        <v>1.7216549215425737E-2</v>
      </c>
      <c r="D40" s="279">
        <v>-2.83816737398449E-2</v>
      </c>
      <c r="E40" s="279">
        <v>-3.1641215149213399E-2</v>
      </c>
      <c r="F40" s="279">
        <v>-4.8708889143658632E-2</v>
      </c>
      <c r="G40" s="374">
        <v>4.8276509407561133E-2</v>
      </c>
      <c r="H40" s="374">
        <v>7.5999999999999984E-2</v>
      </c>
      <c r="I40" s="420">
        <v>-2.8810408921933133E-2</v>
      </c>
      <c r="J40" s="420">
        <v>3.54066985645934E-2</v>
      </c>
      <c r="K40" s="353">
        <v>4.2735428366962397E-2</v>
      </c>
      <c r="L40" s="279"/>
    </row>
    <row r="41" spans="1:12" x14ac:dyDescent="0.25">
      <c r="A41" s="49" t="s">
        <v>5</v>
      </c>
      <c r="B41" s="280">
        <v>7.3979893841480664E-3</v>
      </c>
      <c r="C41" s="279">
        <v>2.068110268121668E-2</v>
      </c>
      <c r="D41" s="279">
        <v>-3.3229785384574176E-2</v>
      </c>
      <c r="E41" s="279">
        <v>-3.2383851467986675E-2</v>
      </c>
      <c r="F41" s="279">
        <v>-5.2277105204597357E-2</v>
      </c>
      <c r="G41" s="374">
        <v>4.5419922071579015E-2</v>
      </c>
      <c r="H41" s="374">
        <v>6.2977099236641229E-2</v>
      </c>
      <c r="I41" s="420">
        <v>-3.5008976660682277E-2</v>
      </c>
      <c r="J41" s="420">
        <v>3.0697674418604659E-2</v>
      </c>
      <c r="K41" s="353">
        <v>7.5535679422335991E-3</v>
      </c>
      <c r="L41" s="42"/>
    </row>
    <row r="42" spans="1:12" x14ac:dyDescent="0.25">
      <c r="A42" s="49" t="s">
        <v>2</v>
      </c>
      <c r="B42" s="280">
        <v>-2.1740139584242734E-3</v>
      </c>
      <c r="C42" s="279">
        <v>2.4028938722194332E-2</v>
      </c>
      <c r="D42" s="279">
        <v>-2.4302572598586231E-2</v>
      </c>
      <c r="E42" s="279">
        <v>-2.5517496555996791E-2</v>
      </c>
      <c r="F42" s="279">
        <v>-4.4350163557205148E-2</v>
      </c>
      <c r="G42" s="374">
        <v>3.8412330928922149E-2</v>
      </c>
      <c r="H42" s="374">
        <v>6.9597069597069572E-2</v>
      </c>
      <c r="I42" s="420">
        <v>-2.1404109589041095E-2</v>
      </c>
      <c r="J42" s="420">
        <v>2.7121609798775197E-2</v>
      </c>
      <c r="K42" s="353">
        <v>3.6502444194754395E-2</v>
      </c>
      <c r="L42" s="279"/>
    </row>
    <row r="43" spans="1:12" x14ac:dyDescent="0.25">
      <c r="A43" s="49" t="s">
        <v>4</v>
      </c>
      <c r="B43" s="280">
        <v>5.9342926397519301E-3</v>
      </c>
      <c r="C43" s="279">
        <v>2.8316091526260429E-2</v>
      </c>
      <c r="D43" s="279">
        <v>-2.313313569020815E-2</v>
      </c>
      <c r="E43" s="279">
        <v>-8.4125057749505142E-3</v>
      </c>
      <c r="F43" s="279">
        <v>-4.7486886099106264E-2</v>
      </c>
      <c r="G43" s="374">
        <v>2.9538559494234552E-2</v>
      </c>
      <c r="H43" s="374">
        <v>5.3589484327603569E-2</v>
      </c>
      <c r="I43" s="420">
        <v>-3.2629558541266784E-2</v>
      </c>
      <c r="J43" s="420">
        <v>3.7698412698412773E-2</v>
      </c>
      <c r="K43" s="353">
        <v>3.9229911656305121E-2</v>
      </c>
      <c r="L43" s="279"/>
    </row>
    <row r="44" spans="1:12" x14ac:dyDescent="0.25">
      <c r="A44" s="49" t="s">
        <v>3</v>
      </c>
      <c r="B44" s="280">
        <v>7.876136268538253E-3</v>
      </c>
      <c r="C44" s="279">
        <v>2.4693446028880836E-2</v>
      </c>
      <c r="D44" s="279">
        <v>-2.8188023384354256E-2</v>
      </c>
      <c r="E44" s="279">
        <v>-9.549757358849097E-3</v>
      </c>
      <c r="F44" s="279">
        <v>-3.7683653574366725E-2</v>
      </c>
      <c r="G44" s="374">
        <v>4.0470960464094645E-2</v>
      </c>
      <c r="H44" s="374">
        <v>6.006322444678612E-2</v>
      </c>
      <c r="I44" s="420">
        <v>-3.2803180914512925E-2</v>
      </c>
      <c r="J44" s="420">
        <v>2.9804727646454175E-2</v>
      </c>
      <c r="K44" s="353">
        <v>5.0909616896426042E-2</v>
      </c>
      <c r="L44" s="279"/>
    </row>
    <row r="45" spans="1:12" x14ac:dyDescent="0.25">
      <c r="A45" s="49" t="s">
        <v>370</v>
      </c>
      <c r="B45" s="280">
        <v>-3.4319000834856304E-2</v>
      </c>
      <c r="C45" s="279">
        <v>-3.9402914686700041E-3</v>
      </c>
      <c r="D45" s="279">
        <v>-1.3212348575093041E-2</v>
      </c>
      <c r="E45" s="279">
        <v>1.7975118098287828E-2</v>
      </c>
      <c r="F45" s="279">
        <v>-1.2508544029245934E-2</v>
      </c>
      <c r="G45" s="374">
        <v>3.2371383569902157E-2</v>
      </c>
      <c r="H45" s="374">
        <v>1.3309671694764895E-2</v>
      </c>
      <c r="I45" s="420">
        <v>-3.0647985989492088E-2</v>
      </c>
      <c r="J45" s="420">
        <v>4.4263775971093065E-2</v>
      </c>
      <c r="K45" s="353">
        <v>1.0376300105251946E-2</v>
      </c>
      <c r="L45" s="279"/>
    </row>
    <row r="46" spans="1:12" x14ac:dyDescent="0.25">
      <c r="A46" s="50" t="s">
        <v>22</v>
      </c>
      <c r="B46" s="243">
        <v>1.6479487435691483E-3</v>
      </c>
      <c r="C46" s="287">
        <v>1.9306124862287666E-2</v>
      </c>
      <c r="D46" s="287">
        <v>-2.4970676560403769E-2</v>
      </c>
      <c r="E46" s="287">
        <v>-1.0231262779117924E-2</v>
      </c>
      <c r="F46" s="287">
        <v>-3.6952464791013905E-2</v>
      </c>
      <c r="G46" s="128">
        <v>2.3773796389624534E-2</v>
      </c>
      <c r="H46" s="128">
        <v>5.6256062075654707E-2</v>
      </c>
      <c r="I46" s="339">
        <v>-3.0303030303030307E-2</v>
      </c>
      <c r="J46" s="339">
        <v>3.3143939393939358E-2</v>
      </c>
      <c r="K46" s="287">
        <v>2.7990184320960308E-2</v>
      </c>
      <c r="L46" s="279"/>
    </row>
    <row r="47" spans="1:12" x14ac:dyDescent="0.25">
      <c r="A47" s="129"/>
      <c r="B47" s="130"/>
      <c r="C47" s="130"/>
      <c r="D47" s="130"/>
      <c r="E47" s="130"/>
      <c r="F47" s="130"/>
      <c r="G47" s="130"/>
      <c r="H47" s="130"/>
      <c r="I47" s="42"/>
      <c r="J47" s="42"/>
      <c r="K47" s="42"/>
      <c r="L47" s="42"/>
    </row>
    <row r="48" spans="1:12" ht="17.25" x14ac:dyDescent="0.25">
      <c r="A48" s="98" t="s">
        <v>369</v>
      </c>
      <c r="B48" s="55"/>
      <c r="C48" s="55"/>
      <c r="D48" s="55"/>
      <c r="E48" s="55"/>
      <c r="F48" s="55"/>
      <c r="G48" s="55"/>
      <c r="H48" s="55"/>
      <c r="I48" s="55"/>
      <c r="J48" s="55"/>
      <c r="K48" s="55"/>
      <c r="L48" s="55"/>
    </row>
    <row r="49" spans="1:12" x14ac:dyDescent="0.25">
      <c r="A49" s="131" t="s">
        <v>22</v>
      </c>
      <c r="B49" s="132" t="s">
        <v>7</v>
      </c>
      <c r="C49" s="132" t="s">
        <v>8</v>
      </c>
      <c r="D49" s="132" t="s">
        <v>9</v>
      </c>
      <c r="E49" s="132" t="s">
        <v>10</v>
      </c>
      <c r="F49" s="132" t="s">
        <v>11</v>
      </c>
      <c r="G49" s="132" t="s">
        <v>78</v>
      </c>
      <c r="H49" s="132" t="s">
        <v>88</v>
      </c>
      <c r="I49" s="140" t="s">
        <v>610</v>
      </c>
      <c r="J49" s="132" t="s">
        <v>557</v>
      </c>
      <c r="K49" s="132" t="s">
        <v>682</v>
      </c>
      <c r="L49" s="42"/>
    </row>
    <row r="50" spans="1:12" x14ac:dyDescent="0.25">
      <c r="A50" s="49" t="s">
        <v>611</v>
      </c>
      <c r="B50" s="133">
        <v>1829725</v>
      </c>
      <c r="C50" s="133">
        <v>1840498</v>
      </c>
      <c r="D50" s="133">
        <v>1851621</v>
      </c>
      <c r="E50" s="133">
        <v>1862137</v>
      </c>
      <c r="F50" s="133">
        <v>1870834</v>
      </c>
      <c r="G50" s="133">
        <v>1881641</v>
      </c>
      <c r="H50" s="133">
        <v>1893667</v>
      </c>
      <c r="I50" s="133">
        <v>1895510</v>
      </c>
      <c r="J50" s="133">
        <v>1903100</v>
      </c>
      <c r="K50" s="133">
        <v>1918481</v>
      </c>
      <c r="L50" s="42"/>
    </row>
    <row r="51" spans="1:12" x14ac:dyDescent="0.25">
      <c r="A51" s="49" t="s">
        <v>368</v>
      </c>
      <c r="B51" s="134">
        <v>412040.64137031807</v>
      </c>
      <c r="C51" s="134">
        <v>425810.02958950354</v>
      </c>
      <c r="D51" s="134">
        <v>441148.46953314292</v>
      </c>
      <c r="E51" s="134">
        <v>439450.49036004336</v>
      </c>
      <c r="F51" s="134">
        <v>436266.53211298189</v>
      </c>
      <c r="G51" s="134">
        <v>421297.16099497856</v>
      </c>
      <c r="H51" s="134">
        <v>444077.6</v>
      </c>
      <c r="I51" s="134">
        <v>454256.2</v>
      </c>
      <c r="J51" s="237">
        <v>456199.6</v>
      </c>
      <c r="K51" s="237">
        <v>486854.3</v>
      </c>
      <c r="L51" s="42"/>
    </row>
    <row r="52" spans="1:12" x14ac:dyDescent="0.25">
      <c r="A52" s="135" t="s">
        <v>85</v>
      </c>
      <c r="B52" s="136">
        <v>225.19266084811545</v>
      </c>
      <c r="C52" s="136">
        <v>231.35587737096347</v>
      </c>
      <c r="D52" s="136">
        <v>238.24987377716224</v>
      </c>
      <c r="E52" s="136">
        <v>235.99256679827712</v>
      </c>
      <c r="F52" s="136">
        <v>233.19360890008517</v>
      </c>
      <c r="G52" s="136">
        <v>223.89879950265677</v>
      </c>
      <c r="H52" s="136">
        <v>234.5067004916915</v>
      </c>
      <c r="I52" s="136">
        <v>239.64853786052302</v>
      </c>
      <c r="J52" s="136">
        <v>239.71362513793284</v>
      </c>
      <c r="K52" s="136">
        <v>253.77071756248824</v>
      </c>
      <c r="L52" s="42"/>
    </row>
    <row r="53" spans="1:12" x14ac:dyDescent="0.25">
      <c r="A53" s="49" t="s">
        <v>69</v>
      </c>
      <c r="B53" s="137">
        <v>38824.356999999996</v>
      </c>
      <c r="C53" s="137">
        <v>40055.76200000001</v>
      </c>
      <c r="D53" s="137">
        <v>40712.639000000003</v>
      </c>
      <c r="E53" s="137">
        <v>41594.580999999998</v>
      </c>
      <c r="F53" s="137">
        <v>41720.063999999998</v>
      </c>
      <c r="G53" s="137">
        <v>41834.432000000001</v>
      </c>
      <c r="H53" s="137">
        <v>43052.800000000003</v>
      </c>
      <c r="I53" s="137">
        <v>41699.856</v>
      </c>
      <c r="J53" s="137">
        <v>43193.599999999999</v>
      </c>
      <c r="K53" s="137">
        <v>44615</v>
      </c>
      <c r="L53" s="42"/>
    </row>
    <row r="54" spans="1:12" x14ac:dyDescent="0.25">
      <c r="A54" s="135" t="s">
        <v>86</v>
      </c>
      <c r="B54" s="138">
        <v>21.218684228504284</v>
      </c>
      <c r="C54" s="138">
        <v>21.763545518658542</v>
      </c>
      <c r="D54" s="138">
        <v>21.987566029981298</v>
      </c>
      <c r="E54" s="138">
        <v>22.337014408714289</v>
      </c>
      <c r="F54" s="138">
        <v>22.300248979866733</v>
      </c>
      <c r="G54" s="138">
        <v>22.23295091890536</v>
      </c>
      <c r="H54" s="138">
        <v>22.735148259963342</v>
      </c>
      <c r="I54" s="138">
        <v>21.999280404745953</v>
      </c>
      <c r="J54" s="138">
        <v>22.696127371131311</v>
      </c>
      <c r="K54" s="138">
        <v>23.255377561727222</v>
      </c>
      <c r="L54" s="139"/>
    </row>
    <row r="55" spans="1:12" x14ac:dyDescent="0.25">
      <c r="A55" s="423"/>
      <c r="B55" s="138"/>
      <c r="C55" s="138"/>
      <c r="D55" s="138"/>
      <c r="E55" s="138"/>
      <c r="F55" s="138"/>
      <c r="G55" s="138"/>
      <c r="H55" s="138"/>
      <c r="I55" s="138"/>
      <c r="J55" s="138"/>
      <c r="K55" s="138"/>
      <c r="L55" s="139"/>
    </row>
    <row r="56" spans="1:12" ht="17.25" x14ac:dyDescent="0.25">
      <c r="A56" s="98" t="s">
        <v>815</v>
      </c>
      <c r="B56" s="20"/>
      <c r="C56" s="20"/>
      <c r="D56" s="20"/>
      <c r="E56" s="20"/>
      <c r="F56" s="20"/>
      <c r="G56" s="20"/>
      <c r="H56" s="20"/>
      <c r="I56" s="448"/>
      <c r="J56" s="138"/>
      <c r="K56" s="138"/>
      <c r="L56" s="139"/>
    </row>
    <row r="57" spans="1:12" ht="45" x14ac:dyDescent="0.25">
      <c r="A57" s="131" t="s">
        <v>22</v>
      </c>
      <c r="B57" s="140" t="s">
        <v>822</v>
      </c>
      <c r="C57" s="140" t="s">
        <v>823</v>
      </c>
      <c r="D57" s="140" t="s">
        <v>824</v>
      </c>
      <c r="E57" s="140" t="s">
        <v>825</v>
      </c>
      <c r="F57" s="127" t="s">
        <v>826</v>
      </c>
      <c r="G57" s="140" t="s">
        <v>690</v>
      </c>
      <c r="H57" s="140" t="s">
        <v>811</v>
      </c>
      <c r="I57" s="424" t="s">
        <v>812</v>
      </c>
      <c r="J57" s="138"/>
      <c r="K57" s="138"/>
      <c r="L57" s="139"/>
    </row>
    <row r="58" spans="1:12" x14ac:dyDescent="0.25">
      <c r="A58" s="49" t="s">
        <v>827</v>
      </c>
      <c r="B58" s="397">
        <v>23206.879000000001</v>
      </c>
      <c r="C58" s="397">
        <v>23345.587</v>
      </c>
      <c r="D58" s="397">
        <v>24356.901000000002</v>
      </c>
      <c r="E58" s="397">
        <v>23132.755000000001</v>
      </c>
      <c r="F58" s="397">
        <v>24243.472000000002</v>
      </c>
      <c r="G58" s="397">
        <v>25204.210999999999</v>
      </c>
      <c r="H58" s="425">
        <v>3.9628770994517525E-2</v>
      </c>
      <c r="I58" s="426">
        <v>8.6066377128953805E-2</v>
      </c>
      <c r="J58" s="138"/>
      <c r="K58" s="138"/>
      <c r="L58" s="139"/>
    </row>
    <row r="59" spans="1:12" x14ac:dyDescent="0.25">
      <c r="A59" s="49" t="s">
        <v>828</v>
      </c>
      <c r="B59" s="397">
        <v>41720.063999999998</v>
      </c>
      <c r="C59" s="397">
        <v>41834.434999999998</v>
      </c>
      <c r="D59" s="397">
        <v>43052.821000000004</v>
      </c>
      <c r="E59" s="397">
        <v>41699.9</v>
      </c>
      <c r="F59" s="397">
        <v>43193.587</v>
      </c>
      <c r="G59" s="397">
        <v>44614.997000000003</v>
      </c>
      <c r="H59" s="427">
        <v>3.2907894405713595E-2</v>
      </c>
      <c r="I59" s="426">
        <v>6.9389466900146801E-2</v>
      </c>
      <c r="J59" s="138"/>
      <c r="K59" s="138"/>
      <c r="L59" s="139"/>
    </row>
    <row r="60" spans="1:12" x14ac:dyDescent="0.25">
      <c r="A60" s="135" t="s">
        <v>813</v>
      </c>
      <c r="B60" s="446">
        <v>1.7977455736292673</v>
      </c>
      <c r="C60" s="446">
        <v>1.7919632948188451</v>
      </c>
      <c r="D60" s="446">
        <v>1.7675820499496222</v>
      </c>
      <c r="E60" s="446">
        <v>1.8026344030358683</v>
      </c>
      <c r="F60" s="446">
        <v>1.7816584604713384</v>
      </c>
      <c r="G60" s="446">
        <v>1.7701405927763423</v>
      </c>
      <c r="H60" s="429">
        <v>-6.4646889123457585E-3</v>
      </c>
      <c r="I60" s="428">
        <v>-1.5355332399565562E-2</v>
      </c>
      <c r="J60" s="138"/>
      <c r="K60" s="138"/>
      <c r="L60" s="139"/>
    </row>
    <row r="61" spans="1:12" x14ac:dyDescent="0.25">
      <c r="A61" s="11"/>
      <c r="B61" s="14"/>
      <c r="C61" s="14"/>
      <c r="D61" s="14"/>
      <c r="E61" s="14"/>
      <c r="F61" s="14"/>
      <c r="G61" s="14"/>
      <c r="H61" s="14"/>
      <c r="I61" s="20"/>
      <c r="J61" s="20"/>
      <c r="K61" s="20"/>
      <c r="L61" s="20"/>
    </row>
    <row r="62" spans="1:12" x14ac:dyDescent="0.25">
      <c r="A62" s="31" t="s">
        <v>44</v>
      </c>
      <c r="B62" s="365"/>
      <c r="C62" s="430"/>
      <c r="D62" s="430"/>
      <c r="E62" s="431"/>
      <c r="F62" s="432"/>
      <c r="G62" s="432"/>
      <c r="H62" s="20"/>
      <c r="I62" s="20"/>
      <c r="J62" s="447"/>
      <c r="K62" s="398"/>
      <c r="L62" s="20"/>
    </row>
    <row r="63" spans="1:12" x14ac:dyDescent="0.25">
      <c r="A63" s="318" t="s">
        <v>529</v>
      </c>
      <c r="B63" s="20"/>
      <c r="C63" s="20"/>
      <c r="D63" s="20"/>
      <c r="E63" s="20"/>
      <c r="F63" s="20"/>
      <c r="G63" s="20"/>
      <c r="H63" s="20"/>
      <c r="I63" s="447"/>
      <c r="J63" s="447"/>
      <c r="K63" s="20"/>
      <c r="L63" s="20"/>
    </row>
  </sheetData>
  <hyperlinks>
    <hyperlink ref="A62" location="'Table List'!A1" display="Back to Table List" xr:uid="{E600EB4B-4BA5-4BC1-BDBD-8158DB24E38A}"/>
    <hyperlink ref="A63" location="notes!A1" display="Notes" xr:uid="{627AE163-F2D1-496C-BD81-D6CD258B6CBA}"/>
  </hyperlinks>
  <pageMargins left="0.7" right="0.7" top="0.75" bottom="0.75" header="0.3" footer="0.3"/>
  <tableParts count="6">
    <tablePart r:id="rId1"/>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0120-DF51-47E7-A9BD-707441788AD9}">
  <dimension ref="A1:L72"/>
  <sheetViews>
    <sheetView workbookViewId="0"/>
  </sheetViews>
  <sheetFormatPr defaultColWidth="0" defaultRowHeight="15" zeroHeight="1" x14ac:dyDescent="0.25"/>
  <cols>
    <col min="1" max="1" width="39" customWidth="1"/>
    <col min="2" max="11" width="9.85546875" customWidth="1"/>
    <col min="12" max="12" width="12.85546875" customWidth="1"/>
    <col min="13" max="16384" width="9.140625" hidden="1"/>
  </cols>
  <sheetData>
    <row r="1" spans="1:12" ht="19.5" x14ac:dyDescent="0.3">
      <c r="A1" s="39" t="s">
        <v>371</v>
      </c>
      <c r="B1" s="42"/>
      <c r="C1" s="42"/>
      <c r="D1" s="42"/>
      <c r="E1" s="42"/>
      <c r="F1" s="42"/>
      <c r="G1" s="42"/>
      <c r="H1" s="42"/>
      <c r="I1" s="42"/>
      <c r="J1" s="42"/>
      <c r="K1" s="42"/>
      <c r="L1" s="42"/>
    </row>
    <row r="2" spans="1:12" x14ac:dyDescent="0.25">
      <c r="A2" s="42" t="s">
        <v>312</v>
      </c>
      <c r="B2" s="42"/>
      <c r="C2" s="42"/>
      <c r="D2" s="42"/>
      <c r="E2" s="42"/>
      <c r="F2" s="42"/>
      <c r="G2" s="42"/>
      <c r="H2" s="42"/>
      <c r="I2" s="42"/>
      <c r="J2" s="42"/>
      <c r="K2" s="42"/>
      <c r="L2" s="42"/>
    </row>
    <row r="3" spans="1:12" x14ac:dyDescent="0.25">
      <c r="A3" s="42" t="s">
        <v>304</v>
      </c>
      <c r="B3" s="42"/>
      <c r="C3" s="42"/>
      <c r="D3" s="42"/>
      <c r="E3" s="42"/>
      <c r="F3" s="42"/>
      <c r="G3" s="42"/>
      <c r="H3" s="42"/>
      <c r="I3" s="42"/>
      <c r="J3" s="42"/>
      <c r="K3" s="42"/>
      <c r="L3" s="42"/>
    </row>
    <row r="4" spans="1:12" x14ac:dyDescent="0.25">
      <c r="A4" s="42"/>
      <c r="B4" s="42"/>
      <c r="C4" s="42"/>
      <c r="D4" s="42"/>
      <c r="E4" s="42"/>
      <c r="F4" s="42"/>
      <c r="G4" s="42"/>
      <c r="H4" s="42"/>
      <c r="I4" s="42"/>
      <c r="J4" s="42"/>
      <c r="K4" s="42"/>
      <c r="L4" s="42"/>
    </row>
    <row r="5" spans="1:12" x14ac:dyDescent="0.25">
      <c r="A5" s="42" t="s">
        <v>672</v>
      </c>
      <c r="B5" s="42"/>
      <c r="C5" s="42"/>
      <c r="D5" s="42"/>
      <c r="E5" s="42"/>
      <c r="F5" s="42"/>
      <c r="G5" s="42"/>
      <c r="H5" s="42"/>
      <c r="I5" s="42"/>
      <c r="J5" s="42"/>
      <c r="K5" s="42"/>
      <c r="L5" s="42"/>
    </row>
    <row r="6" spans="1:12" x14ac:dyDescent="0.25">
      <c r="A6" s="42"/>
      <c r="B6" s="42"/>
      <c r="C6" s="42"/>
      <c r="D6" s="42"/>
      <c r="E6" s="42"/>
      <c r="F6" s="42"/>
      <c r="G6" s="42"/>
      <c r="H6" s="42"/>
      <c r="I6" s="42"/>
      <c r="J6" s="42"/>
      <c r="K6" s="42"/>
      <c r="L6" s="42"/>
    </row>
    <row r="7" spans="1:12" ht="17.25" x14ac:dyDescent="0.3">
      <c r="A7" s="99" t="s">
        <v>257</v>
      </c>
      <c r="B7" s="44"/>
      <c r="C7" s="44"/>
      <c r="D7" s="44"/>
      <c r="E7" s="44"/>
      <c r="F7" s="44"/>
      <c r="G7" s="44"/>
      <c r="H7" s="44"/>
      <c r="I7" s="44"/>
      <c r="J7" s="44"/>
      <c r="K7" s="44"/>
      <c r="L7" s="44"/>
    </row>
    <row r="8" spans="1:12" ht="28.5" x14ac:dyDescent="0.25">
      <c r="A8" s="45" t="s">
        <v>68</v>
      </c>
      <c r="B8" s="116" t="s">
        <v>343</v>
      </c>
      <c r="C8" s="117" t="s">
        <v>344</v>
      </c>
      <c r="D8" s="117" t="s">
        <v>345</v>
      </c>
      <c r="E8" s="117" t="s">
        <v>346</v>
      </c>
      <c r="F8" s="117" t="s">
        <v>347</v>
      </c>
      <c r="G8" s="117" t="s">
        <v>348</v>
      </c>
      <c r="H8" s="117" t="s">
        <v>349</v>
      </c>
      <c r="I8" s="117" t="s">
        <v>350</v>
      </c>
      <c r="J8" s="117" t="s">
        <v>564</v>
      </c>
      <c r="K8" s="117" t="s">
        <v>694</v>
      </c>
      <c r="L8" s="113"/>
    </row>
    <row r="9" spans="1:12" x14ac:dyDescent="0.25">
      <c r="A9" s="49" t="s">
        <v>12</v>
      </c>
      <c r="B9" s="291">
        <v>2481.2139999999999</v>
      </c>
      <c r="C9" s="291">
        <v>2531.0659999999998</v>
      </c>
      <c r="D9" s="291">
        <v>2521.7020000000002</v>
      </c>
      <c r="E9" s="291">
        <v>2503.701</v>
      </c>
      <c r="F9" s="197">
        <v>2307.3789999999999</v>
      </c>
      <c r="G9" s="380">
        <v>2269.7739999999999</v>
      </c>
      <c r="H9" s="380">
        <v>2692.9</v>
      </c>
      <c r="I9" s="381">
        <v>2654.8420000000001</v>
      </c>
      <c r="J9" s="382">
        <v>2805.2890000000002</v>
      </c>
      <c r="K9" s="382">
        <v>2919.9</v>
      </c>
      <c r="L9" s="118"/>
    </row>
    <row r="10" spans="1:12" x14ac:dyDescent="0.25">
      <c r="A10" s="49" t="s">
        <v>21</v>
      </c>
      <c r="B10" s="291">
        <v>2885.645</v>
      </c>
      <c r="C10" s="291">
        <v>2945.9169999999999</v>
      </c>
      <c r="D10" s="291">
        <v>2879.2559999999999</v>
      </c>
      <c r="E10" s="291">
        <v>2870.0239999999999</v>
      </c>
      <c r="F10" s="291">
        <v>2549.5839999999998</v>
      </c>
      <c r="G10" s="376">
        <v>2619.346</v>
      </c>
      <c r="H10" s="376">
        <v>3170.9</v>
      </c>
      <c r="I10" s="383">
        <v>3150.1060000000002</v>
      </c>
      <c r="J10" s="382">
        <v>3301.31</v>
      </c>
      <c r="K10" s="382">
        <v>3350.6</v>
      </c>
      <c r="L10" s="118"/>
    </row>
    <row r="11" spans="1:12" x14ac:dyDescent="0.25">
      <c r="A11" s="49" t="s">
        <v>13</v>
      </c>
      <c r="B11" s="291">
        <v>3734.3560000000002</v>
      </c>
      <c r="C11" s="291">
        <v>3794.3270000000002</v>
      </c>
      <c r="D11" s="291">
        <v>3774.75</v>
      </c>
      <c r="E11" s="291">
        <v>3681.2020000000002</v>
      </c>
      <c r="F11" s="291">
        <v>3532.58</v>
      </c>
      <c r="G11" s="376">
        <v>3378.9609999999998</v>
      </c>
      <c r="H11" s="376">
        <v>4043.4</v>
      </c>
      <c r="I11" s="383">
        <v>4044.4740000000002</v>
      </c>
      <c r="J11" s="382">
        <v>4193.4949999999999</v>
      </c>
      <c r="K11" s="382">
        <v>4348.2</v>
      </c>
      <c r="L11" s="118"/>
    </row>
    <row r="12" spans="1:12" x14ac:dyDescent="0.25">
      <c r="A12" s="49" t="s">
        <v>1</v>
      </c>
      <c r="B12" s="291">
        <v>6667.9830000000002</v>
      </c>
      <c r="C12" s="291">
        <v>6710.1970000000001</v>
      </c>
      <c r="D12" s="291">
        <v>6664.143</v>
      </c>
      <c r="E12" s="291">
        <v>6535.8469999999998</v>
      </c>
      <c r="F12" s="291">
        <v>5989.375</v>
      </c>
      <c r="G12" s="376">
        <v>6024.7920000000004</v>
      </c>
      <c r="H12" s="376">
        <v>7281.5</v>
      </c>
      <c r="I12" s="383">
        <v>7199.0940000000001</v>
      </c>
      <c r="J12" s="382">
        <v>7526.732</v>
      </c>
      <c r="K12" s="382">
        <v>7619.8</v>
      </c>
      <c r="L12" s="118"/>
    </row>
    <row r="13" spans="1:12" x14ac:dyDescent="0.25">
      <c r="A13" s="49" t="s">
        <v>14</v>
      </c>
      <c r="B13" s="291">
        <v>2527.6019999999999</v>
      </c>
      <c r="C13" s="291">
        <v>2575.7040000000002</v>
      </c>
      <c r="D13" s="291">
        <v>2538.1080000000002</v>
      </c>
      <c r="E13" s="291">
        <v>2544.5450000000001</v>
      </c>
      <c r="F13" s="291">
        <v>2253.27</v>
      </c>
      <c r="G13" s="376">
        <v>2212.7939999999999</v>
      </c>
      <c r="H13" s="376">
        <v>2740.8</v>
      </c>
      <c r="I13" s="383">
        <v>2741.788</v>
      </c>
      <c r="J13" s="382">
        <v>2822.9450000000002</v>
      </c>
      <c r="K13" s="382">
        <v>2858.8</v>
      </c>
      <c r="L13" s="118"/>
    </row>
    <row r="14" spans="1:12" x14ac:dyDescent="0.25">
      <c r="A14" s="49" t="s">
        <v>15</v>
      </c>
      <c r="B14" s="291">
        <v>3069.4920000000002</v>
      </c>
      <c r="C14" s="291">
        <v>3048.502</v>
      </c>
      <c r="D14" s="291">
        <v>3022.25</v>
      </c>
      <c r="E14" s="291">
        <v>3095.4810000000002</v>
      </c>
      <c r="F14" s="291">
        <v>2790.5349999999999</v>
      </c>
      <c r="G14" s="376">
        <v>2842.4839999999999</v>
      </c>
      <c r="H14" s="376">
        <v>3501.5</v>
      </c>
      <c r="I14" s="383">
        <v>3544.5129999999999</v>
      </c>
      <c r="J14" s="382">
        <v>3631.4810000000002</v>
      </c>
      <c r="K14" s="382">
        <v>3819.6</v>
      </c>
      <c r="L14" s="118"/>
    </row>
    <row r="15" spans="1:12" x14ac:dyDescent="0.25">
      <c r="A15" s="49" t="s">
        <v>16</v>
      </c>
      <c r="B15" s="291">
        <v>2160.1590000000001</v>
      </c>
      <c r="C15" s="291">
        <v>2152.4749999999999</v>
      </c>
      <c r="D15" s="291">
        <v>2171.915</v>
      </c>
      <c r="E15" s="291">
        <v>2174.4720000000002</v>
      </c>
      <c r="F15" s="291">
        <v>2058.7220000000002</v>
      </c>
      <c r="G15" s="376">
        <v>2116.8110000000001</v>
      </c>
      <c r="H15" s="376">
        <v>2521.9</v>
      </c>
      <c r="I15" s="383">
        <v>2532.3040000000001</v>
      </c>
      <c r="J15" s="382">
        <v>2639.0619999999999</v>
      </c>
      <c r="K15" s="382">
        <v>2708.7</v>
      </c>
      <c r="L15" s="118"/>
    </row>
    <row r="16" spans="1:12" x14ac:dyDescent="0.25">
      <c r="A16" s="49" t="s">
        <v>17</v>
      </c>
      <c r="B16" s="291">
        <v>2180.681</v>
      </c>
      <c r="C16" s="291">
        <v>2247.7069999999999</v>
      </c>
      <c r="D16" s="291">
        <v>2258.5410000000002</v>
      </c>
      <c r="E16" s="291">
        <v>2231.9569999999999</v>
      </c>
      <c r="F16" s="291">
        <v>2065.502</v>
      </c>
      <c r="G16" s="376">
        <v>2067.0590000000002</v>
      </c>
      <c r="H16" s="376">
        <v>2528.5</v>
      </c>
      <c r="I16" s="383">
        <v>2475.5859999999998</v>
      </c>
      <c r="J16" s="382">
        <v>2652.5120000000002</v>
      </c>
      <c r="K16" s="382">
        <v>2771.3</v>
      </c>
      <c r="L16" s="118"/>
    </row>
    <row r="17" spans="1:12" x14ac:dyDescent="0.25">
      <c r="A17" s="49" t="s">
        <v>18</v>
      </c>
      <c r="B17" s="291">
        <v>2573.7489999999998</v>
      </c>
      <c r="C17" s="291">
        <v>2607.8760000000002</v>
      </c>
      <c r="D17" s="291">
        <v>2633.712</v>
      </c>
      <c r="E17" s="291">
        <v>2628.4070000000002</v>
      </c>
      <c r="F17" s="291">
        <v>2298.0639999999999</v>
      </c>
      <c r="G17" s="376">
        <v>2314.1509999999998</v>
      </c>
      <c r="H17" s="376">
        <v>2649.6</v>
      </c>
      <c r="I17" s="383">
        <v>2686.89</v>
      </c>
      <c r="J17" s="382">
        <v>2858.5</v>
      </c>
      <c r="K17" s="382">
        <v>2991.7</v>
      </c>
      <c r="L17" s="118"/>
    </row>
    <row r="18" spans="1:12" x14ac:dyDescent="0.25">
      <c r="A18" s="49" t="s">
        <v>19</v>
      </c>
      <c r="B18" s="291">
        <v>2551.192</v>
      </c>
      <c r="C18" s="291">
        <v>2604.0450000000001</v>
      </c>
      <c r="D18" s="291">
        <v>2558.011</v>
      </c>
      <c r="E18" s="291">
        <v>2527.5360000000001</v>
      </c>
      <c r="F18" s="291">
        <v>2357.09</v>
      </c>
      <c r="G18" s="376">
        <v>2224.3919999999998</v>
      </c>
      <c r="H18" s="376">
        <v>2697.3</v>
      </c>
      <c r="I18" s="383">
        <v>2669.89</v>
      </c>
      <c r="J18" s="382">
        <v>2827.7750000000001</v>
      </c>
      <c r="K18" s="382">
        <v>2940.3</v>
      </c>
      <c r="L18" s="118"/>
    </row>
    <row r="19" spans="1:12" x14ac:dyDescent="0.25">
      <c r="A19" s="49" t="s">
        <v>20</v>
      </c>
      <c r="B19" s="291">
        <v>3243.6370000000002</v>
      </c>
      <c r="C19" s="291">
        <v>3297.1990000000001</v>
      </c>
      <c r="D19" s="291">
        <v>3330.855</v>
      </c>
      <c r="E19" s="291">
        <v>3270.2080000000001</v>
      </c>
      <c r="F19" s="291">
        <v>2953.33</v>
      </c>
      <c r="G19" s="376">
        <v>3026.9389999999999</v>
      </c>
      <c r="H19" s="376">
        <v>3726.8</v>
      </c>
      <c r="I19" s="383">
        <v>3679.4250000000002</v>
      </c>
      <c r="J19" s="382">
        <v>3835.0819999999999</v>
      </c>
      <c r="K19" s="382">
        <v>4009.3</v>
      </c>
      <c r="L19" s="118"/>
    </row>
    <row r="20" spans="1:12" x14ac:dyDescent="0.25">
      <c r="A20" s="49" t="s">
        <v>370</v>
      </c>
      <c r="B20" s="291">
        <v>4748.6469999999999</v>
      </c>
      <c r="C20" s="291">
        <v>5540.7470000000003</v>
      </c>
      <c r="D20" s="291">
        <v>6359.3959999999997</v>
      </c>
      <c r="E20" s="291">
        <v>7531.201</v>
      </c>
      <c r="F20" s="291">
        <v>10564.633</v>
      </c>
      <c r="G20" s="376">
        <v>10736.929</v>
      </c>
      <c r="H20" s="376">
        <v>5497.7</v>
      </c>
      <c r="I20" s="383">
        <v>4320.9440000000004</v>
      </c>
      <c r="J20" s="382">
        <v>4099.402</v>
      </c>
      <c r="K20" s="382">
        <v>4276.8</v>
      </c>
      <c r="L20" s="118"/>
    </row>
    <row r="21" spans="1:12" x14ac:dyDescent="0.25">
      <c r="A21" s="50" t="s">
        <v>22</v>
      </c>
      <c r="B21" s="264">
        <v>38824.356999999996</v>
      </c>
      <c r="C21" s="264">
        <v>40055.762000000002</v>
      </c>
      <c r="D21" s="264">
        <v>40712.639000000003</v>
      </c>
      <c r="E21" s="264">
        <v>41594.580999999998</v>
      </c>
      <c r="F21" s="264">
        <v>41720.063999999998</v>
      </c>
      <c r="G21" s="264">
        <v>41834.432000000001</v>
      </c>
      <c r="H21" s="264">
        <v>43052.800000000003</v>
      </c>
      <c r="I21" s="264">
        <v>41699.856</v>
      </c>
      <c r="J21" s="241">
        <v>43193.599999999999</v>
      </c>
      <c r="K21" s="229">
        <f>SUM(K9:K20)</f>
        <v>44615.000000000007</v>
      </c>
      <c r="L21" s="118"/>
    </row>
    <row r="22" spans="1:12" x14ac:dyDescent="0.25">
      <c r="A22" s="42"/>
      <c r="B22" s="42"/>
      <c r="C22" s="42"/>
      <c r="D22" s="42"/>
      <c r="E22" s="42"/>
      <c r="F22" s="42"/>
      <c r="G22" s="42"/>
      <c r="H22" s="42"/>
      <c r="I22" s="42"/>
      <c r="J22" s="42"/>
      <c r="K22" s="42"/>
      <c r="L22" s="80"/>
    </row>
    <row r="23" spans="1:12" ht="17.25" x14ac:dyDescent="0.25">
      <c r="A23" s="98" t="s">
        <v>372</v>
      </c>
      <c r="B23" s="55"/>
      <c r="C23" s="55"/>
      <c r="D23" s="55"/>
      <c r="E23" s="55"/>
      <c r="F23" s="55"/>
      <c r="G23" s="55"/>
      <c r="H23" s="55"/>
      <c r="I23" s="55"/>
      <c r="J23" s="55"/>
      <c r="K23" s="55"/>
      <c r="L23" s="55"/>
    </row>
    <row r="24" spans="1:12" ht="28.5" x14ac:dyDescent="0.25">
      <c r="A24" s="45" t="s">
        <v>68</v>
      </c>
      <c r="B24" s="117" t="s">
        <v>351</v>
      </c>
      <c r="C24" s="117" t="s">
        <v>352</v>
      </c>
      <c r="D24" s="117" t="s">
        <v>353</v>
      </c>
      <c r="E24" s="117" t="s">
        <v>354</v>
      </c>
      <c r="F24" s="117" t="s">
        <v>355</v>
      </c>
      <c r="G24" s="117" t="s">
        <v>356</v>
      </c>
      <c r="H24" s="117" t="s">
        <v>357</v>
      </c>
      <c r="I24" s="117" t="s">
        <v>358</v>
      </c>
      <c r="J24" s="117" t="s">
        <v>563</v>
      </c>
      <c r="K24" s="117" t="s">
        <v>695</v>
      </c>
      <c r="L24" s="113"/>
    </row>
    <row r="25" spans="1:12" x14ac:dyDescent="0.25">
      <c r="A25" s="49" t="s">
        <v>12</v>
      </c>
      <c r="B25" s="291">
        <v>26816.363150002901</v>
      </c>
      <c r="C25" s="291">
        <v>27625.2892590107</v>
      </c>
      <c r="D25" s="291">
        <v>28161.218806001601</v>
      </c>
      <c r="E25" s="291">
        <v>27044.946011009997</v>
      </c>
      <c r="F25" s="291">
        <v>24429.265215998999</v>
      </c>
      <c r="G25" s="376">
        <v>22811.393848996198</v>
      </c>
      <c r="H25" s="376">
        <v>28431.3</v>
      </c>
      <c r="I25" s="377">
        <v>29936.3</v>
      </c>
      <c r="J25" s="378">
        <v>30504.446</v>
      </c>
      <c r="K25" s="379">
        <v>33090.800000000003</v>
      </c>
      <c r="L25" s="118"/>
    </row>
    <row r="26" spans="1:12" x14ac:dyDescent="0.25">
      <c r="A26" s="49" t="s">
        <v>21</v>
      </c>
      <c r="B26" s="291">
        <v>33879.204710002101</v>
      </c>
      <c r="C26" s="291">
        <v>34525.353166009903</v>
      </c>
      <c r="D26" s="291">
        <v>34619.9873550056</v>
      </c>
      <c r="E26" s="291">
        <v>33730.864965011599</v>
      </c>
      <c r="F26" s="291">
        <v>28861.3203030021</v>
      </c>
      <c r="G26" s="376">
        <v>28284.424881991901</v>
      </c>
      <c r="H26" s="376">
        <v>35900.400000000001</v>
      </c>
      <c r="I26" s="377">
        <v>38021.800000000003</v>
      </c>
      <c r="J26" s="378">
        <v>39183.904999999999</v>
      </c>
      <c r="K26" s="379">
        <v>40955.699999999997</v>
      </c>
      <c r="L26" s="118"/>
    </row>
    <row r="27" spans="1:12" x14ac:dyDescent="0.25">
      <c r="A27" s="49" t="s">
        <v>13</v>
      </c>
      <c r="B27" s="291">
        <v>38963.447940015401</v>
      </c>
      <c r="C27" s="291">
        <v>39591.485681018297</v>
      </c>
      <c r="D27" s="291">
        <v>40460.677682019799</v>
      </c>
      <c r="E27" s="291">
        <v>38441.051427015904</v>
      </c>
      <c r="F27" s="291">
        <v>36418.453922012101</v>
      </c>
      <c r="G27" s="376">
        <v>33200.363631997097</v>
      </c>
      <c r="H27" s="376">
        <v>40981</v>
      </c>
      <c r="I27" s="377">
        <v>43200.9</v>
      </c>
      <c r="J27" s="378">
        <v>43478.694000000003</v>
      </c>
      <c r="K27" s="379">
        <v>46699.6</v>
      </c>
      <c r="L27" s="118"/>
    </row>
    <row r="28" spans="1:12" x14ac:dyDescent="0.25">
      <c r="A28" s="49" t="s">
        <v>1</v>
      </c>
      <c r="B28" s="291">
        <v>68645.448880055905</v>
      </c>
      <c r="C28" s="291">
        <v>69729.154171097995</v>
      </c>
      <c r="D28" s="291">
        <v>70358.707244036501</v>
      </c>
      <c r="E28" s="291">
        <v>67047.124495020995</v>
      </c>
      <c r="F28" s="291">
        <v>59474.780199000801</v>
      </c>
      <c r="G28" s="376">
        <v>56871.5871439974</v>
      </c>
      <c r="H28" s="376">
        <v>71859.8</v>
      </c>
      <c r="I28" s="377">
        <v>76574.7</v>
      </c>
      <c r="J28" s="378">
        <v>77690.558999999994</v>
      </c>
      <c r="K28" s="379">
        <v>81563.3</v>
      </c>
      <c r="L28" s="118"/>
    </row>
    <row r="29" spans="1:12" x14ac:dyDescent="0.25">
      <c r="A29" s="49" t="s">
        <v>14</v>
      </c>
      <c r="B29" s="291">
        <v>27826.226290003899</v>
      </c>
      <c r="C29" s="291">
        <v>28641.987131011199</v>
      </c>
      <c r="D29" s="291">
        <v>28887.206371002001</v>
      </c>
      <c r="E29" s="291">
        <v>27929.285745011002</v>
      </c>
      <c r="F29" s="291">
        <v>23778.926378997399</v>
      </c>
      <c r="G29" s="376">
        <v>22405.7805619959</v>
      </c>
      <c r="H29" s="376">
        <v>28918.9</v>
      </c>
      <c r="I29" s="377">
        <v>30721.8</v>
      </c>
      <c r="J29" s="378">
        <v>30224.703000000001</v>
      </c>
      <c r="K29" s="379">
        <v>31186.3</v>
      </c>
      <c r="L29" s="118"/>
    </row>
    <row r="30" spans="1:12" x14ac:dyDescent="0.25">
      <c r="A30" s="49" t="s">
        <v>15</v>
      </c>
      <c r="B30" s="291">
        <v>27793.712769995702</v>
      </c>
      <c r="C30" s="291">
        <v>27975.398796015299</v>
      </c>
      <c r="D30" s="291">
        <v>28205.989084011202</v>
      </c>
      <c r="E30" s="291">
        <v>28179.291103027001</v>
      </c>
      <c r="F30" s="291">
        <v>25065.414669001198</v>
      </c>
      <c r="G30" s="376">
        <v>24662.1142439945</v>
      </c>
      <c r="H30" s="376">
        <v>31648.7</v>
      </c>
      <c r="I30" s="377">
        <v>34002.6</v>
      </c>
      <c r="J30" s="378">
        <v>33594.421999999999</v>
      </c>
      <c r="K30" s="379">
        <v>36574.300000000003</v>
      </c>
      <c r="L30" s="118"/>
    </row>
    <row r="31" spans="1:12" x14ac:dyDescent="0.25">
      <c r="A31" s="49" t="s">
        <v>16</v>
      </c>
      <c r="B31" s="291">
        <v>21688.372809996799</v>
      </c>
      <c r="C31" s="291">
        <v>21583.661200004499</v>
      </c>
      <c r="D31" s="291">
        <v>22459.898042999001</v>
      </c>
      <c r="E31" s="291">
        <v>21662.860434009599</v>
      </c>
      <c r="F31" s="291">
        <v>20401.8215920002</v>
      </c>
      <c r="G31" s="376">
        <v>20069.796925997802</v>
      </c>
      <c r="H31" s="376">
        <v>24874.1</v>
      </c>
      <c r="I31" s="377">
        <v>26445.4</v>
      </c>
      <c r="J31" s="378">
        <v>26855.623</v>
      </c>
      <c r="K31" s="379">
        <v>28390.7</v>
      </c>
      <c r="L31" s="118"/>
    </row>
    <row r="32" spans="1:12" x14ac:dyDescent="0.25">
      <c r="A32" s="49" t="s">
        <v>17</v>
      </c>
      <c r="B32" s="291">
        <v>25168.924040001901</v>
      </c>
      <c r="C32" s="291">
        <v>25925.694657005999</v>
      </c>
      <c r="D32" s="291">
        <v>26802.676009001501</v>
      </c>
      <c r="E32" s="291">
        <v>25771.486602008303</v>
      </c>
      <c r="F32" s="291">
        <v>23221.654743998901</v>
      </c>
      <c r="G32" s="376">
        <v>22316.035570997199</v>
      </c>
      <c r="H32" s="376">
        <v>28387.1</v>
      </c>
      <c r="I32" s="377">
        <v>29788.6</v>
      </c>
      <c r="J32" s="378">
        <v>30908.295999999998</v>
      </c>
      <c r="K32" s="379">
        <v>32932.199999999997</v>
      </c>
      <c r="L32" s="118"/>
    </row>
    <row r="33" spans="1:12" x14ac:dyDescent="0.25">
      <c r="A33" s="49" t="s">
        <v>18</v>
      </c>
      <c r="B33" s="291">
        <v>29037.868350005501</v>
      </c>
      <c r="C33" s="291">
        <v>29492.9740190099</v>
      </c>
      <c r="D33" s="291">
        <v>30350.681163002497</v>
      </c>
      <c r="E33" s="291">
        <v>29193.302927011002</v>
      </c>
      <c r="F33" s="291">
        <v>24660.637076997999</v>
      </c>
      <c r="G33" s="376">
        <v>23484.661992994101</v>
      </c>
      <c r="H33" s="376">
        <v>28209</v>
      </c>
      <c r="I33" s="377">
        <v>30336.400000000001</v>
      </c>
      <c r="J33" s="378">
        <v>31127.285</v>
      </c>
      <c r="K33" s="379">
        <v>33717.300000000003</v>
      </c>
      <c r="L33" s="118"/>
    </row>
    <row r="34" spans="1:12" x14ac:dyDescent="0.25">
      <c r="A34" s="49" t="s">
        <v>19</v>
      </c>
      <c r="B34" s="291">
        <v>25800.402420005499</v>
      </c>
      <c r="C34" s="291">
        <v>26659.565070009201</v>
      </c>
      <c r="D34" s="291">
        <v>26929.216356006298</v>
      </c>
      <c r="E34" s="291">
        <v>26073.5333000137</v>
      </c>
      <c r="F34" s="291">
        <v>23727.546413998101</v>
      </c>
      <c r="G34" s="376">
        <v>21079.088426997201</v>
      </c>
      <c r="H34" s="376">
        <v>26483.7</v>
      </c>
      <c r="I34" s="377">
        <v>27653.9</v>
      </c>
      <c r="J34" s="378">
        <v>28283.741000000002</v>
      </c>
      <c r="K34" s="379">
        <v>30066.3</v>
      </c>
      <c r="L34" s="118"/>
    </row>
    <row r="35" spans="1:12" x14ac:dyDescent="0.25">
      <c r="A35" s="49" t="s">
        <v>20</v>
      </c>
      <c r="B35" s="291">
        <v>32090.0613900057</v>
      </c>
      <c r="C35" s="291">
        <v>32841.811414019998</v>
      </c>
      <c r="D35" s="291">
        <v>33926.462888017202</v>
      </c>
      <c r="E35" s="291">
        <v>32590.231279025</v>
      </c>
      <c r="F35" s="291">
        <v>29435.805866006198</v>
      </c>
      <c r="G35" s="376">
        <v>28901.0032769926</v>
      </c>
      <c r="H35" s="376">
        <v>36451.9</v>
      </c>
      <c r="I35" s="377">
        <v>38232.6</v>
      </c>
      <c r="J35" s="378">
        <v>38954.771000000001</v>
      </c>
      <c r="K35" s="379">
        <v>42241</v>
      </c>
      <c r="L35" s="118"/>
    </row>
    <row r="36" spans="1:12" x14ac:dyDescent="0.25">
      <c r="A36" s="49" t="s">
        <v>370</v>
      </c>
      <c r="B36" s="291">
        <v>54330.608620057799</v>
      </c>
      <c r="C36" s="291">
        <v>61217.655025099302</v>
      </c>
      <c r="D36" s="291">
        <v>69985.748532059195</v>
      </c>
      <c r="E36" s="291">
        <v>81786.512071984791</v>
      </c>
      <c r="F36" s="291">
        <v>116790.905731993</v>
      </c>
      <c r="G36" s="376">
        <v>117210.910488015</v>
      </c>
      <c r="H36" s="376">
        <v>61931.7</v>
      </c>
      <c r="I36" s="377">
        <v>49341.3</v>
      </c>
      <c r="J36" s="378">
        <v>45393.180999999997</v>
      </c>
      <c r="K36" s="379">
        <v>49436.9</v>
      </c>
      <c r="L36" s="118"/>
    </row>
    <row r="37" spans="1:12" x14ac:dyDescent="0.25">
      <c r="A37" s="50" t="s">
        <v>22</v>
      </c>
      <c r="B37" s="264">
        <v>412040.64137014904</v>
      </c>
      <c r="C37" s="264">
        <v>425810.02958931233</v>
      </c>
      <c r="D37" s="264">
        <v>441148.46953316237</v>
      </c>
      <c r="E37" s="264">
        <v>439450.49036014895</v>
      </c>
      <c r="F37" s="264">
        <v>436266.53211300704</v>
      </c>
      <c r="G37" s="141">
        <v>421297.16099496686</v>
      </c>
      <c r="H37" s="141">
        <v>444077.6</v>
      </c>
      <c r="I37" s="141">
        <v>454256.2</v>
      </c>
      <c r="J37" s="246">
        <v>456199.6</v>
      </c>
      <c r="K37" s="338">
        <v>486854.3</v>
      </c>
      <c r="L37" s="118"/>
    </row>
    <row r="38" spans="1:12" x14ac:dyDescent="0.25">
      <c r="A38" s="42"/>
      <c r="B38" s="42"/>
      <c r="C38" s="42"/>
      <c r="D38" s="42"/>
      <c r="E38" s="42"/>
      <c r="F38" s="42"/>
      <c r="G38" s="42"/>
      <c r="H38" s="42"/>
      <c r="I38" s="42"/>
      <c r="J38" s="42"/>
      <c r="K38" s="42"/>
      <c r="L38" s="80"/>
    </row>
    <row r="39" spans="1:12" ht="17.25" x14ac:dyDescent="0.25">
      <c r="A39" s="98" t="s">
        <v>200</v>
      </c>
      <c r="B39" s="55"/>
      <c r="C39" s="55"/>
      <c r="D39" s="55"/>
      <c r="E39" s="55"/>
      <c r="F39" s="55"/>
      <c r="G39" s="55"/>
      <c r="H39" s="55"/>
      <c r="I39" s="55"/>
      <c r="J39" s="55"/>
      <c r="K39" s="55"/>
      <c r="L39" s="55"/>
    </row>
    <row r="40" spans="1:12" ht="28.5" x14ac:dyDescent="0.25">
      <c r="A40" s="45" t="s">
        <v>68</v>
      </c>
      <c r="B40" s="121" t="s">
        <v>359</v>
      </c>
      <c r="C40" s="122" t="s">
        <v>360</v>
      </c>
      <c r="D40" s="122" t="s">
        <v>361</v>
      </c>
      <c r="E40" s="122" t="s">
        <v>362</v>
      </c>
      <c r="F40" s="122" t="s">
        <v>363</v>
      </c>
      <c r="G40" s="122" t="s">
        <v>364</v>
      </c>
      <c r="H40" s="122" t="s">
        <v>365</v>
      </c>
      <c r="I40" s="122" t="s">
        <v>366</v>
      </c>
      <c r="J40" s="122" t="s">
        <v>565</v>
      </c>
      <c r="K40" s="122" t="s">
        <v>697</v>
      </c>
      <c r="L40" s="113"/>
    </row>
    <row r="41" spans="1:12" x14ac:dyDescent="0.25">
      <c r="A41" s="49" t="s">
        <v>12</v>
      </c>
      <c r="B41" s="123">
        <v>10.807759084868497</v>
      </c>
      <c r="C41" s="118">
        <v>10.914487911026699</v>
      </c>
      <c r="D41" s="118">
        <v>11.167544303808143</v>
      </c>
      <c r="E41" s="118">
        <v>10.801987142638037</v>
      </c>
      <c r="F41" s="142">
        <v>10.587452350046958</v>
      </c>
      <c r="G41" s="118">
        <v>10.050072760105719</v>
      </c>
      <c r="H41" s="118">
        <v>10.56</v>
      </c>
      <c r="I41" s="155">
        <v>11.28</v>
      </c>
      <c r="J41" s="277">
        <v>10.87</v>
      </c>
      <c r="K41" s="118">
        <v>11.33</v>
      </c>
      <c r="L41" s="118"/>
    </row>
    <row r="42" spans="1:12" x14ac:dyDescent="0.25">
      <c r="A42" s="49" t="s">
        <v>21</v>
      </c>
      <c r="B42" s="123">
        <v>11.740600354514191</v>
      </c>
      <c r="C42" s="118">
        <v>11.719730449299796</v>
      </c>
      <c r="D42" s="118">
        <v>12.02393512595115</v>
      </c>
      <c r="E42" s="118">
        <v>11.75281634056426</v>
      </c>
      <c r="F42" s="118">
        <v>11.320011540314852</v>
      </c>
      <c r="G42" s="118">
        <v>10.798277463913474</v>
      </c>
      <c r="H42" s="118">
        <v>11.32</v>
      </c>
      <c r="I42" s="155">
        <v>12.07</v>
      </c>
      <c r="J42" s="277">
        <v>11.87</v>
      </c>
      <c r="K42" s="118">
        <v>12.22</v>
      </c>
      <c r="L42" s="118"/>
    </row>
    <row r="43" spans="1:12" x14ac:dyDescent="0.25">
      <c r="A43" s="49" t="s">
        <v>13</v>
      </c>
      <c r="B43" s="123">
        <v>10.433779730699323</v>
      </c>
      <c r="C43" s="118">
        <v>10.434389466437208</v>
      </c>
      <c r="D43" s="118">
        <v>10.718770165446665</v>
      </c>
      <c r="E43" s="118">
        <v>10.442527040628551</v>
      </c>
      <c r="F43" s="118">
        <v>10.309307622760731</v>
      </c>
      <c r="G43" s="118">
        <v>9.8256131491298948</v>
      </c>
      <c r="H43" s="118">
        <v>10.14</v>
      </c>
      <c r="I43" s="155">
        <v>10.68</v>
      </c>
      <c r="J43" s="277">
        <v>10.37</v>
      </c>
      <c r="K43" s="118">
        <v>10.74</v>
      </c>
      <c r="L43" s="118"/>
    </row>
    <row r="44" spans="1:12" x14ac:dyDescent="0.25">
      <c r="A44" s="49" t="s">
        <v>1</v>
      </c>
      <c r="B44" s="123">
        <v>10.294784626783827</v>
      </c>
      <c r="C44" s="118">
        <v>10.391521168618148</v>
      </c>
      <c r="D44" s="118">
        <v>10.557802742833776</v>
      </c>
      <c r="E44" s="118">
        <v>10.258368118932557</v>
      </c>
      <c r="F44" s="118">
        <v>9.9300478261923484</v>
      </c>
      <c r="G44" s="118">
        <v>9.4395934571678826</v>
      </c>
      <c r="H44" s="118">
        <v>9.8699999999999992</v>
      </c>
      <c r="I44" s="155">
        <v>10.64</v>
      </c>
      <c r="J44" s="277">
        <v>10.32</v>
      </c>
      <c r="K44" s="118">
        <v>10.7</v>
      </c>
      <c r="L44" s="118"/>
    </row>
    <row r="45" spans="1:12" x14ac:dyDescent="0.25">
      <c r="A45" s="49" t="s">
        <v>14</v>
      </c>
      <c r="B45" s="123">
        <v>11.008942978366017</v>
      </c>
      <c r="C45" s="118">
        <v>11.120061595203175</v>
      </c>
      <c r="D45" s="118">
        <v>11.381393688133837</v>
      </c>
      <c r="E45" s="118">
        <v>10.9761414103547</v>
      </c>
      <c r="F45" s="118">
        <v>10.553074588929601</v>
      </c>
      <c r="G45" s="118">
        <v>10.125560970427388</v>
      </c>
      <c r="H45" s="118">
        <v>10.55</v>
      </c>
      <c r="I45" s="155">
        <v>11.21</v>
      </c>
      <c r="J45" s="277">
        <v>10.71</v>
      </c>
      <c r="K45" s="118">
        <v>10.91</v>
      </c>
      <c r="L45" s="118"/>
    </row>
    <row r="46" spans="1:12" x14ac:dyDescent="0.25">
      <c r="A46" s="49" t="s">
        <v>15</v>
      </c>
      <c r="B46" s="123">
        <v>9.05482495800468</v>
      </c>
      <c r="C46" s="118">
        <v>9.1767690478849282</v>
      </c>
      <c r="D46" s="118">
        <v>9.3327782559388535</v>
      </c>
      <c r="E46" s="118">
        <v>9.1033642600381004</v>
      </c>
      <c r="F46" s="118">
        <v>8.9822971827987104</v>
      </c>
      <c r="G46" s="118">
        <v>8.6762543761000934</v>
      </c>
      <c r="H46" s="118">
        <v>9.0399999999999991</v>
      </c>
      <c r="I46" s="155">
        <v>9.59</v>
      </c>
      <c r="J46" s="277">
        <v>9.25</v>
      </c>
      <c r="K46" s="118">
        <v>9.58</v>
      </c>
      <c r="L46" s="118"/>
    </row>
    <row r="47" spans="1:12" x14ac:dyDescent="0.25">
      <c r="A47" s="49" t="s">
        <v>16</v>
      </c>
      <c r="B47" s="123">
        <v>10.040174269577747</v>
      </c>
      <c r="C47" s="118">
        <v>10.027369051907455</v>
      </c>
      <c r="D47" s="118">
        <v>10.341057565788256</v>
      </c>
      <c r="E47" s="118">
        <v>9.9623542791121693</v>
      </c>
      <c r="F47" s="118">
        <v>9.9099449036830602</v>
      </c>
      <c r="G47" s="118">
        <v>9.4811473135758462</v>
      </c>
      <c r="H47" s="118">
        <v>9.86</v>
      </c>
      <c r="I47" s="155">
        <v>10.44</v>
      </c>
      <c r="J47" s="277">
        <v>10.18</v>
      </c>
      <c r="K47" s="118">
        <v>10.48</v>
      </c>
      <c r="L47" s="118"/>
    </row>
    <row r="48" spans="1:12" x14ac:dyDescent="0.25">
      <c r="A48" s="49" t="s">
        <v>17</v>
      </c>
      <c r="B48" s="123">
        <v>11.541772519686235</v>
      </c>
      <c r="C48" s="118">
        <v>11.534285677361863</v>
      </c>
      <c r="D48" s="118">
        <v>11.867252358492275</v>
      </c>
      <c r="E48" s="118">
        <v>11.546587412754056</v>
      </c>
      <c r="F48" s="118">
        <v>11.242620314092603</v>
      </c>
      <c r="G48" s="118">
        <v>10.796032223075006</v>
      </c>
      <c r="H48" s="118">
        <v>11.23</v>
      </c>
      <c r="I48" s="155">
        <v>12.03</v>
      </c>
      <c r="J48" s="277">
        <v>11.65</v>
      </c>
      <c r="K48" s="118">
        <v>11.88</v>
      </c>
      <c r="L48" s="118"/>
    </row>
    <row r="49" spans="1:12" x14ac:dyDescent="0.25">
      <c r="A49" s="49" t="s">
        <v>18</v>
      </c>
      <c r="B49" s="123">
        <v>11.282323315135043</v>
      </c>
      <c r="C49" s="118">
        <v>11.309193389183342</v>
      </c>
      <c r="D49" s="118">
        <v>11.523918014954747</v>
      </c>
      <c r="E49" s="118">
        <v>11.106842633964604</v>
      </c>
      <c r="F49" s="118">
        <v>10.731048864173495</v>
      </c>
      <c r="G49" s="118">
        <v>10.148284184132368</v>
      </c>
      <c r="H49" s="118">
        <v>10.65</v>
      </c>
      <c r="I49" s="155">
        <v>11.29</v>
      </c>
      <c r="J49" s="277">
        <v>10.89</v>
      </c>
      <c r="K49" s="118">
        <v>11.27</v>
      </c>
      <c r="L49" s="118"/>
    </row>
    <row r="50" spans="1:12" x14ac:dyDescent="0.25">
      <c r="A50" s="49" t="s">
        <v>19</v>
      </c>
      <c r="B50" s="123">
        <v>10.113077502597021</v>
      </c>
      <c r="C50" s="118">
        <v>10.237751294624017</v>
      </c>
      <c r="D50" s="118">
        <v>10.527404438841858</v>
      </c>
      <c r="E50" s="118">
        <v>10.315791070834877</v>
      </c>
      <c r="F50" s="118">
        <v>10.06645754468353</v>
      </c>
      <c r="G50" s="118">
        <v>9.4763370966076135</v>
      </c>
      <c r="H50" s="118">
        <v>9.82</v>
      </c>
      <c r="I50" s="155">
        <v>10.36</v>
      </c>
      <c r="J50" s="277">
        <v>10</v>
      </c>
      <c r="K50" s="118">
        <v>10.23</v>
      </c>
      <c r="L50" s="118"/>
    </row>
    <row r="51" spans="1:12" x14ac:dyDescent="0.25">
      <c r="A51" s="49" t="s">
        <v>20</v>
      </c>
      <c r="B51" s="123">
        <v>9.8932344741429752</v>
      </c>
      <c r="C51" s="118">
        <v>9.9605184321662108</v>
      </c>
      <c r="D51" s="118">
        <v>10.185511794424315</v>
      </c>
      <c r="E51" s="118">
        <v>9.9657976737335972</v>
      </c>
      <c r="F51" s="118">
        <v>9.9669884049551527</v>
      </c>
      <c r="G51" s="118">
        <v>9.5479305255218563</v>
      </c>
      <c r="H51" s="118">
        <v>9.7799999999999994</v>
      </c>
      <c r="I51" s="155">
        <v>10.39</v>
      </c>
      <c r="J51" s="277">
        <v>10.16</v>
      </c>
      <c r="K51" s="118">
        <v>10.54</v>
      </c>
      <c r="L51" s="118"/>
    </row>
    <row r="52" spans="1:12" x14ac:dyDescent="0.25">
      <c r="A52" s="49" t="s">
        <v>370</v>
      </c>
      <c r="B52" s="123">
        <v>11.441281826182868</v>
      </c>
      <c r="C52" s="118">
        <v>11.048628465638171</v>
      </c>
      <c r="D52" s="118">
        <v>11.005093649154604</v>
      </c>
      <c r="E52" s="118">
        <v>10.85969051576034</v>
      </c>
      <c r="F52" s="118">
        <v>11.054894735292082</v>
      </c>
      <c r="G52" s="118">
        <v>10.916614097756909</v>
      </c>
      <c r="H52" s="118">
        <v>11.27</v>
      </c>
      <c r="I52" s="155">
        <v>11.42</v>
      </c>
      <c r="J52" s="277">
        <v>11.07</v>
      </c>
      <c r="K52" s="118">
        <v>11.56</v>
      </c>
      <c r="L52" s="118"/>
    </row>
    <row r="53" spans="1:12" x14ac:dyDescent="0.25">
      <c r="A53" s="50" t="s">
        <v>22</v>
      </c>
      <c r="B53" s="124">
        <v>10.612941802748956</v>
      </c>
      <c r="C53" s="125">
        <v>10.630431386857959</v>
      </c>
      <c r="D53" s="125">
        <v>10.835663822557962</v>
      </c>
      <c r="E53" s="125">
        <v>10.565089965929671</v>
      </c>
      <c r="F53" s="125">
        <v>10.456995754201314</v>
      </c>
      <c r="G53" s="125">
        <v>10.070583986773547</v>
      </c>
      <c r="H53" s="125">
        <v>10.31</v>
      </c>
      <c r="I53" s="125">
        <v>10.89</v>
      </c>
      <c r="J53" s="242">
        <v>10.56</v>
      </c>
      <c r="K53" s="242">
        <f>K37/K21</f>
        <v>10.912345623669168</v>
      </c>
      <c r="L53" s="118"/>
    </row>
    <row r="54" spans="1:12" x14ac:dyDescent="0.25">
      <c r="A54" s="129"/>
      <c r="B54" s="365"/>
      <c r="C54" s="365"/>
      <c r="D54" s="365"/>
      <c r="E54" s="365"/>
      <c r="F54" s="365"/>
      <c r="G54" s="365"/>
      <c r="H54" s="365"/>
      <c r="I54" s="365"/>
      <c r="J54" s="365"/>
      <c r="K54" s="365"/>
      <c r="L54" s="365"/>
    </row>
    <row r="55" spans="1:12" ht="17.25" x14ac:dyDescent="0.25">
      <c r="A55" s="98" t="s">
        <v>201</v>
      </c>
      <c r="B55" s="55"/>
      <c r="C55" s="55"/>
      <c r="D55" s="55"/>
      <c r="E55" s="55"/>
      <c r="F55" s="55"/>
      <c r="G55" s="55"/>
      <c r="H55" s="55"/>
      <c r="I55" s="55"/>
      <c r="J55" s="55"/>
      <c r="K55" s="55"/>
      <c r="L55" s="55"/>
    </row>
    <row r="56" spans="1:12" ht="30" x14ac:dyDescent="0.25">
      <c r="A56" s="143" t="s">
        <v>68</v>
      </c>
      <c r="B56" s="121" t="s">
        <v>188</v>
      </c>
      <c r="C56" s="122" t="s">
        <v>189</v>
      </c>
      <c r="D56" s="122" t="s">
        <v>196</v>
      </c>
      <c r="E56" s="122" t="s">
        <v>191</v>
      </c>
      <c r="F56" s="122" t="s">
        <v>192</v>
      </c>
      <c r="G56" s="122" t="s">
        <v>193</v>
      </c>
      <c r="H56" s="122" t="s">
        <v>194</v>
      </c>
      <c r="I56" s="140" t="s">
        <v>561</v>
      </c>
      <c r="J56" s="140" t="s">
        <v>691</v>
      </c>
      <c r="K56" s="121" t="s">
        <v>699</v>
      </c>
      <c r="L56" s="375"/>
    </row>
    <row r="57" spans="1:12" x14ac:dyDescent="0.25">
      <c r="A57" s="49" t="s">
        <v>12</v>
      </c>
      <c r="B57" s="279">
        <v>9.8752040381459346E-3</v>
      </c>
      <c r="C57" s="279">
        <v>2.3185365620844722E-2</v>
      </c>
      <c r="D57" s="279">
        <v>-3.2733889494886564E-2</v>
      </c>
      <c r="E57" s="279">
        <v>-1.9860678387984661E-2</v>
      </c>
      <c r="F57" s="279">
        <v>-5.0756269985843684E-2</v>
      </c>
      <c r="G57" s="373">
        <v>5.0738661506856346E-2</v>
      </c>
      <c r="H57" s="373">
        <v>6.8181818181818066E-2</v>
      </c>
      <c r="I57" s="374">
        <v>-3.6347517730496472E-2</v>
      </c>
      <c r="J57" s="374">
        <v>4.2318307267709375E-2</v>
      </c>
      <c r="K57" s="244">
        <v>4.8320924905022287E-2</v>
      </c>
      <c r="L57" s="80"/>
    </row>
    <row r="58" spans="1:12" x14ac:dyDescent="0.25">
      <c r="A58" s="49" t="s">
        <v>21</v>
      </c>
      <c r="B58" s="279">
        <v>-1.7775841596014202E-3</v>
      </c>
      <c r="C58" s="279">
        <v>2.5956627412836865E-2</v>
      </c>
      <c r="D58" s="279">
        <v>-2.2548257500303381E-2</v>
      </c>
      <c r="E58" s="279">
        <v>-3.6825624404220859E-2</v>
      </c>
      <c r="F58" s="279">
        <v>-4.608953573441911E-2</v>
      </c>
      <c r="G58" s="374">
        <v>4.8315348242352528E-2</v>
      </c>
      <c r="H58" s="374">
        <v>6.6254416961130741E-2</v>
      </c>
      <c r="I58" s="374">
        <v>-1.6570008285004229E-2</v>
      </c>
      <c r="J58" s="374">
        <v>2.9486099410278133E-2</v>
      </c>
      <c r="K58" s="245">
        <v>4.0832634704364441E-2</v>
      </c>
      <c r="L58" s="80"/>
    </row>
    <row r="59" spans="1:12" x14ac:dyDescent="0.25">
      <c r="A59" s="49" t="s">
        <v>13</v>
      </c>
      <c r="B59" s="279">
        <v>5.8438624700074885E-5</v>
      </c>
      <c r="C59" s="279">
        <v>2.7254177153745635E-2</v>
      </c>
      <c r="D59" s="279">
        <v>-2.5771904850485489E-2</v>
      </c>
      <c r="E59" s="279">
        <v>-1.2757392664582661E-2</v>
      </c>
      <c r="F59" s="279">
        <v>-4.6918230722201221E-2</v>
      </c>
      <c r="G59" s="374">
        <v>3.1996664849149516E-2</v>
      </c>
      <c r="H59" s="374">
        <v>5.3254437869822396E-2</v>
      </c>
      <c r="I59" s="374">
        <v>-2.9026217228464466E-2</v>
      </c>
      <c r="J59" s="374">
        <v>3.5679845708775415E-2</v>
      </c>
      <c r="K59" s="245">
        <v>2.9348929841760529E-2</v>
      </c>
      <c r="L59" s="80"/>
    </row>
    <row r="60" spans="1:12" x14ac:dyDescent="0.25">
      <c r="A60" s="49" t="s">
        <v>1</v>
      </c>
      <c r="B60" s="279">
        <v>9.3966552328489678E-3</v>
      </c>
      <c r="C60" s="279">
        <v>1.6001658613542483E-2</v>
      </c>
      <c r="D60" s="279">
        <v>-2.8361452775243691E-2</v>
      </c>
      <c r="E60" s="279">
        <v>-3.2005119033920212E-2</v>
      </c>
      <c r="F60" s="279">
        <v>-4.9390937245115896E-2</v>
      </c>
      <c r="G60" s="374">
        <v>4.5595877066643239E-2</v>
      </c>
      <c r="H60" s="374">
        <v>7.8014184397163261E-2</v>
      </c>
      <c r="I60" s="374">
        <v>-3.0075187969924838E-2</v>
      </c>
      <c r="J60" s="374">
        <v>3.6821705426356495E-2</v>
      </c>
      <c r="K60" s="245">
        <v>3.9361228807247545E-2</v>
      </c>
      <c r="L60" s="80"/>
    </row>
    <row r="61" spans="1:12" x14ac:dyDescent="0.25">
      <c r="A61" s="49" t="s">
        <v>14</v>
      </c>
      <c r="B61" s="279">
        <v>1.0093486455104802E-2</v>
      </c>
      <c r="C61" s="279">
        <v>2.3500957318742882E-2</v>
      </c>
      <c r="D61" s="279">
        <v>-3.5606560047356121E-2</v>
      </c>
      <c r="E61" s="279">
        <v>-3.8544221107244953E-2</v>
      </c>
      <c r="F61" s="279">
        <v>-4.0510811792298256E-2</v>
      </c>
      <c r="G61" s="374">
        <v>4.1917581733221965E-2</v>
      </c>
      <c r="H61" s="374">
        <v>6.2559241706161145E-2</v>
      </c>
      <c r="I61" s="374">
        <v>-4.4603033006244422E-2</v>
      </c>
      <c r="J61" s="374">
        <v>1.8674136321195078E-2</v>
      </c>
      <c r="K61" s="245">
        <v>-8.9875093876362472E-3</v>
      </c>
      <c r="L61" s="80"/>
    </row>
    <row r="62" spans="1:12" x14ac:dyDescent="0.25">
      <c r="A62" s="49" t="s">
        <v>15</v>
      </c>
      <c r="B62" s="279">
        <v>1.3467305049607472E-2</v>
      </c>
      <c r="C62" s="279">
        <v>1.7000450511488293E-2</v>
      </c>
      <c r="D62" s="279">
        <v>-2.4581532916499643E-2</v>
      </c>
      <c r="E62" s="279">
        <v>-1.3299157737854086E-2</v>
      </c>
      <c r="F62" s="279">
        <v>-3.4071774788825226E-2</v>
      </c>
      <c r="G62" s="374">
        <v>4.1924269175635492E-2</v>
      </c>
      <c r="H62" s="374">
        <v>6.0840707964601858E-2</v>
      </c>
      <c r="I62" s="374">
        <v>-3.5453597497393102E-2</v>
      </c>
      <c r="J62" s="374">
        <v>3.5675675675675686E-2</v>
      </c>
      <c r="K62" s="245">
        <v>5.7999469280855934E-2</v>
      </c>
      <c r="L62" s="80"/>
    </row>
    <row r="63" spans="1:12" x14ac:dyDescent="0.25">
      <c r="A63" s="49" t="s">
        <v>16</v>
      </c>
      <c r="B63" s="279">
        <v>-1.2753979489273522E-3</v>
      </c>
      <c r="C63" s="279">
        <v>3.128323214763204E-2</v>
      </c>
      <c r="D63" s="279">
        <v>-3.6621330484511244E-2</v>
      </c>
      <c r="E63" s="279">
        <v>-5.2607419853552637E-3</v>
      </c>
      <c r="F63" s="279">
        <v>-4.3269422209184047E-2</v>
      </c>
      <c r="G63" s="374">
        <v>3.9958527580484106E-2</v>
      </c>
      <c r="H63" s="374">
        <v>5.8823529411764719E-2</v>
      </c>
      <c r="I63" s="374">
        <v>-2.4904214559386954E-2</v>
      </c>
      <c r="J63" s="374">
        <v>2.9469548133595355E-2</v>
      </c>
      <c r="K63" s="245">
        <v>4.3806583293573717E-2</v>
      </c>
      <c r="L63" s="80"/>
    </row>
    <row r="64" spans="1:12" x14ac:dyDescent="0.25">
      <c r="A64" s="49" t="s">
        <v>17</v>
      </c>
      <c r="B64" s="279">
        <v>-6.4867353013605094E-4</v>
      </c>
      <c r="C64" s="279">
        <v>2.8867559764357082E-2</v>
      </c>
      <c r="D64" s="279">
        <v>-2.7020993238485353E-2</v>
      </c>
      <c r="E64" s="279">
        <v>-2.6325275840868655E-2</v>
      </c>
      <c r="F64" s="279">
        <v>-3.9722776233739737E-2</v>
      </c>
      <c r="G64" s="374">
        <v>4.0196969401170297E-2</v>
      </c>
      <c r="H64" s="374">
        <v>7.1237756010685563E-2</v>
      </c>
      <c r="I64" s="374">
        <v>-3.1587697423108817E-2</v>
      </c>
      <c r="J64" s="374">
        <v>1.9742489270386302E-2</v>
      </c>
      <c r="K64" s="245">
        <v>2.9304639277621131E-2</v>
      </c>
      <c r="L64" s="80"/>
    </row>
    <row r="65" spans="1:12" x14ac:dyDescent="0.25">
      <c r="A65" s="49" t="s">
        <v>18</v>
      </c>
      <c r="B65" s="279">
        <v>2.3816082288878417E-3</v>
      </c>
      <c r="C65" s="279">
        <v>1.8986732155166594E-2</v>
      </c>
      <c r="D65" s="279">
        <v>-3.6192151007053211E-2</v>
      </c>
      <c r="E65" s="279">
        <v>-3.3834437218182571E-2</v>
      </c>
      <c r="F65" s="279">
        <v>-5.4306404473353512E-2</v>
      </c>
      <c r="G65" s="374">
        <v>4.9438487015578826E-2</v>
      </c>
      <c r="H65" s="374">
        <v>6.0093896713614911E-2</v>
      </c>
      <c r="I65" s="374">
        <v>-3.5429583702391375E-2</v>
      </c>
      <c r="J65" s="374">
        <v>3.4894398530762073E-2</v>
      </c>
      <c r="K65" s="245">
        <v>-1.0922675047356765E-3</v>
      </c>
      <c r="L65" s="80"/>
    </row>
    <row r="66" spans="1:12" x14ac:dyDescent="0.25">
      <c r="A66" s="49" t="s">
        <v>19</v>
      </c>
      <c r="B66" s="279">
        <v>1.2327977511789111E-2</v>
      </c>
      <c r="C66" s="279">
        <v>2.82926529354099E-2</v>
      </c>
      <c r="D66" s="279">
        <v>-2.0101191061513087E-2</v>
      </c>
      <c r="E66" s="279">
        <v>-2.4170082976599824E-2</v>
      </c>
      <c r="F66" s="279">
        <v>-5.86224543695196E-2</v>
      </c>
      <c r="G66" s="374">
        <v>3.6265373412625111E-2</v>
      </c>
      <c r="H66" s="374">
        <v>5.4989816700610906E-2</v>
      </c>
      <c r="I66" s="374">
        <v>-3.4749034749034693E-2</v>
      </c>
      <c r="J66" s="374">
        <v>2.3000000000000041E-2</v>
      </c>
      <c r="K66" s="245">
        <v>1.1561515015874683E-2</v>
      </c>
      <c r="L66" s="80"/>
    </row>
    <row r="67" spans="1:12" x14ac:dyDescent="0.25">
      <c r="A67" s="49" t="s">
        <v>20</v>
      </c>
      <c r="B67" s="279">
        <v>6.8010071123947805E-3</v>
      </c>
      <c r="C67" s="279">
        <v>2.2588519241279338E-2</v>
      </c>
      <c r="D67" s="279">
        <v>-2.1571240122758687E-2</v>
      </c>
      <c r="E67" s="279">
        <v>1.1948177762969327E-4</v>
      </c>
      <c r="F67" s="279">
        <v>-4.2044583820821851E-2</v>
      </c>
      <c r="G67" s="374">
        <v>2.430573555785891E-2</v>
      </c>
      <c r="H67" s="374">
        <v>6.2372188139059433E-2</v>
      </c>
      <c r="I67" s="374">
        <v>-2.2136669874879732E-2</v>
      </c>
      <c r="J67" s="374">
        <v>3.7401574803149505E-2</v>
      </c>
      <c r="K67" s="245">
        <v>6.5374527162720616E-2</v>
      </c>
      <c r="L67" s="80"/>
    </row>
    <row r="68" spans="1:12" x14ac:dyDescent="0.25">
      <c r="A68" s="49" t="s">
        <v>370</v>
      </c>
      <c r="B68" s="144">
        <v>-3.4319000834865152E-2</v>
      </c>
      <c r="C68" s="145">
        <v>-3.9402914686616445E-3</v>
      </c>
      <c r="D68" s="145">
        <v>-1.3212348575101325E-2</v>
      </c>
      <c r="E68" s="145">
        <v>1.7975118098296498E-2</v>
      </c>
      <c r="F68" s="145">
        <v>-1.2508544029254344E-2</v>
      </c>
      <c r="G68" s="374">
        <v>3.2371383569902157E-2</v>
      </c>
      <c r="H68" s="374">
        <v>1.3309671694764895E-2</v>
      </c>
      <c r="I68" s="374">
        <v>-3.0647985989492088E-2</v>
      </c>
      <c r="J68" s="374">
        <v>4.4263775971093065E-2</v>
      </c>
      <c r="K68" s="245">
        <v>1.0376300105242689E-2</v>
      </c>
      <c r="L68" s="80"/>
    </row>
    <row r="69" spans="1:12" x14ac:dyDescent="0.25">
      <c r="A69" s="50" t="s">
        <v>22</v>
      </c>
      <c r="B69" s="243">
        <v>1.6479487435304909E-3</v>
      </c>
      <c r="C69" s="287">
        <v>1.9306124862790115E-2</v>
      </c>
      <c r="D69" s="287">
        <v>-2.4970676560212502E-2</v>
      </c>
      <c r="E69" s="287">
        <v>-1.0231262779298565E-2</v>
      </c>
      <c r="F69" s="287">
        <v>-3.69524647910962E-2</v>
      </c>
      <c r="G69" s="287">
        <v>2.3773796389652886E-2</v>
      </c>
      <c r="H69" s="287">
        <v>5.6256062075654707E-2</v>
      </c>
      <c r="I69" s="287">
        <v>-3.0303030303030307E-2</v>
      </c>
      <c r="J69" s="287">
        <v>3.3366062847459049E-2</v>
      </c>
      <c r="K69" s="243">
        <v>2.8211199729999491E-2</v>
      </c>
      <c r="L69" s="80"/>
    </row>
    <row r="70" spans="1:12" x14ac:dyDescent="0.25">
      <c r="A70" s="146"/>
      <c r="B70" s="42"/>
      <c r="C70" s="42"/>
      <c r="D70" s="42"/>
      <c r="E70" s="42"/>
      <c r="F70" s="42"/>
      <c r="G70" s="42"/>
      <c r="H70" s="42"/>
      <c r="I70" s="42"/>
      <c r="J70" s="42"/>
      <c r="K70" s="42"/>
      <c r="L70" s="42"/>
    </row>
    <row r="71" spans="1:12" x14ac:dyDescent="0.25">
      <c r="A71" s="31" t="s">
        <v>44</v>
      </c>
      <c r="B71" s="372"/>
      <c r="C71" s="372"/>
      <c r="D71" s="372"/>
      <c r="E71" s="372"/>
      <c r="F71" s="372"/>
      <c r="G71" s="372"/>
      <c r="H71" s="372"/>
      <c r="I71" s="372"/>
      <c r="J71" s="372"/>
      <c r="K71" s="372"/>
      <c r="L71" s="372"/>
    </row>
    <row r="72" spans="1:12" x14ac:dyDescent="0.25">
      <c r="A72" s="318" t="s">
        <v>529</v>
      </c>
      <c r="B72" s="20"/>
      <c r="C72" s="20"/>
      <c r="D72" s="20"/>
      <c r="E72" s="20"/>
      <c r="F72" s="20"/>
      <c r="G72" s="20"/>
      <c r="H72" s="20"/>
      <c r="I72" s="20"/>
      <c r="J72" s="20"/>
      <c r="K72" s="20"/>
      <c r="L72" s="20"/>
    </row>
  </sheetData>
  <hyperlinks>
    <hyperlink ref="A71" location="'Table List'!A25" display="Back to Table List" xr:uid="{F1F2AA74-F3A9-4A0F-942A-55B617834560}"/>
    <hyperlink ref="A72" location="notes!A1" display="Notes" xr:uid="{9267F1FD-B7F2-4AF6-BF90-76AB91B00E4D}"/>
  </hyperlinks>
  <pageMargins left="0.7" right="0.7" top="0.75" bottom="0.75" header="0.3" footer="0.3"/>
  <tableParts count="4">
    <tablePart r:id="rId1"/>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DB5B8-D60D-4252-A3B8-9897B46B6E5A}">
  <dimension ref="A1:L158"/>
  <sheetViews>
    <sheetView workbookViewId="0"/>
  </sheetViews>
  <sheetFormatPr defaultColWidth="0" defaultRowHeight="15" zeroHeight="1" x14ac:dyDescent="0.25"/>
  <cols>
    <col min="1" max="1" width="55.85546875" customWidth="1"/>
    <col min="2" max="11" width="11.28515625" customWidth="1"/>
    <col min="12" max="12" width="9.140625" customWidth="1"/>
    <col min="13" max="16384" width="9.140625" hidden="1"/>
  </cols>
  <sheetData>
    <row r="1" spans="1:12" ht="19.5" x14ac:dyDescent="0.3">
      <c r="A1" s="39" t="s">
        <v>374</v>
      </c>
      <c r="B1" s="42"/>
      <c r="C1" s="42"/>
      <c r="D1" s="42"/>
      <c r="E1" s="42"/>
      <c r="F1" s="42"/>
      <c r="G1" s="42"/>
      <c r="H1" s="42"/>
      <c r="I1" s="42"/>
      <c r="J1" s="42"/>
      <c r="K1" s="42"/>
      <c r="L1" s="42"/>
    </row>
    <row r="2" spans="1:12" x14ac:dyDescent="0.25">
      <c r="A2" s="42" t="s">
        <v>375</v>
      </c>
      <c r="B2" s="42"/>
      <c r="C2" s="42"/>
      <c r="D2" s="42"/>
      <c r="E2" s="42"/>
      <c r="F2" s="42"/>
      <c r="G2" s="42"/>
      <c r="H2" s="42"/>
      <c r="I2" s="42"/>
      <c r="J2" s="42"/>
      <c r="K2" s="42"/>
      <c r="L2" s="42"/>
    </row>
    <row r="3" spans="1:12" x14ac:dyDescent="0.25">
      <c r="A3" s="42" t="s">
        <v>376</v>
      </c>
      <c r="B3" s="42"/>
      <c r="C3" s="42"/>
      <c r="D3" s="42"/>
      <c r="E3" s="42"/>
      <c r="F3" s="42"/>
      <c r="G3" s="42"/>
      <c r="H3" s="42"/>
      <c r="I3" s="42"/>
      <c r="J3" s="42"/>
      <c r="K3" s="42"/>
      <c r="L3" s="42"/>
    </row>
    <row r="4" spans="1:12" x14ac:dyDescent="0.25">
      <c r="A4" s="42"/>
      <c r="B4" s="42"/>
      <c r="C4" s="42"/>
      <c r="D4" s="42"/>
      <c r="E4" s="42"/>
      <c r="F4" s="42"/>
      <c r="G4" s="42"/>
      <c r="H4" s="42"/>
      <c r="I4" s="42"/>
      <c r="J4" s="42"/>
      <c r="K4" s="42"/>
      <c r="L4" s="42"/>
    </row>
    <row r="5" spans="1:12" x14ac:dyDescent="0.25">
      <c r="A5" s="42" t="s">
        <v>672</v>
      </c>
      <c r="B5" s="42"/>
      <c r="C5" s="42"/>
      <c r="D5" s="42"/>
      <c r="E5" s="42"/>
      <c r="F5" s="42"/>
      <c r="G5" s="42"/>
      <c r="H5" s="42"/>
      <c r="I5" s="42"/>
      <c r="J5" s="42"/>
      <c r="K5" s="42"/>
      <c r="L5" s="42"/>
    </row>
    <row r="6" spans="1:12" x14ac:dyDescent="0.25">
      <c r="A6" s="42"/>
      <c r="B6" s="42"/>
      <c r="C6" s="42"/>
      <c r="D6" s="42"/>
      <c r="E6" s="42"/>
      <c r="F6" s="42"/>
      <c r="G6" s="42"/>
      <c r="H6" s="42"/>
      <c r="I6" s="42"/>
      <c r="J6" s="42"/>
      <c r="K6" s="42"/>
      <c r="L6" s="42"/>
    </row>
    <row r="7" spans="1:12" ht="17.25" x14ac:dyDescent="0.3">
      <c r="A7" s="99" t="s">
        <v>138</v>
      </c>
      <c r="B7" s="44"/>
      <c r="C7" s="44"/>
      <c r="D7" s="44"/>
      <c r="E7" s="44"/>
      <c r="F7" s="44"/>
      <c r="G7" s="44"/>
      <c r="H7" s="44"/>
      <c r="I7" s="44"/>
      <c r="J7" s="44"/>
      <c r="K7" s="44"/>
      <c r="L7" s="44"/>
    </row>
    <row r="8" spans="1:12" ht="41.25" x14ac:dyDescent="0.25">
      <c r="A8" s="147" t="s">
        <v>0</v>
      </c>
      <c r="B8" s="116" t="s">
        <v>343</v>
      </c>
      <c r="C8" s="117" t="s">
        <v>344</v>
      </c>
      <c r="D8" s="117" t="s">
        <v>345</v>
      </c>
      <c r="E8" s="117" t="s">
        <v>346</v>
      </c>
      <c r="F8" s="117" t="s">
        <v>347</v>
      </c>
      <c r="G8" s="117" t="s">
        <v>348</v>
      </c>
      <c r="H8" s="117" t="s">
        <v>349</v>
      </c>
      <c r="I8" s="117" t="s">
        <v>350</v>
      </c>
      <c r="J8" s="422" t="s">
        <v>806</v>
      </c>
      <c r="K8" s="117" t="s">
        <v>694</v>
      </c>
      <c r="L8" s="42"/>
    </row>
    <row r="9" spans="1:12" x14ac:dyDescent="0.25">
      <c r="A9" s="148" t="s">
        <v>23</v>
      </c>
      <c r="B9" s="266">
        <v>3599.6</v>
      </c>
      <c r="C9" s="384">
        <v>3751.433</v>
      </c>
      <c r="D9" s="384">
        <v>3868.0010000000002</v>
      </c>
      <c r="E9" s="384">
        <v>3979.8040000000001</v>
      </c>
      <c r="F9" s="291">
        <v>3998.2</v>
      </c>
      <c r="G9" s="385">
        <v>4045.4290000000001</v>
      </c>
      <c r="H9" s="385">
        <v>4164.5519999999997</v>
      </c>
      <c r="I9" s="386">
        <v>4107.46</v>
      </c>
      <c r="J9" s="387">
        <v>4204.5230000000001</v>
      </c>
      <c r="K9" s="387">
        <v>4306</v>
      </c>
      <c r="L9" s="388"/>
    </row>
    <row r="10" spans="1:12" x14ac:dyDescent="0.25">
      <c r="A10" s="148" t="s">
        <v>24</v>
      </c>
      <c r="B10" s="266">
        <v>8762.5</v>
      </c>
      <c r="C10" s="384">
        <v>8921.9660000000003</v>
      </c>
      <c r="D10" s="384">
        <v>9004.3320000000003</v>
      </c>
      <c r="E10" s="384">
        <v>9177.8590000000004</v>
      </c>
      <c r="F10" s="291">
        <v>9292.2999999999993</v>
      </c>
      <c r="G10" s="384">
        <v>9408.3410000000003</v>
      </c>
      <c r="H10" s="384">
        <v>9753.8490000000002</v>
      </c>
      <c r="I10" s="387">
        <v>9674.607</v>
      </c>
      <c r="J10" s="387">
        <v>9901.8649999999998</v>
      </c>
      <c r="K10" s="387">
        <v>10186.9</v>
      </c>
      <c r="L10" s="388"/>
    </row>
    <row r="11" spans="1:12" x14ac:dyDescent="0.25">
      <c r="A11" s="148" t="s">
        <v>25</v>
      </c>
      <c r="B11" s="266">
        <v>2949.2</v>
      </c>
      <c r="C11" s="384">
        <v>3067.433</v>
      </c>
      <c r="D11" s="384">
        <v>3076.3339999999998</v>
      </c>
      <c r="E11" s="384">
        <v>3153.5230000000001</v>
      </c>
      <c r="F11" s="291">
        <v>3176.1</v>
      </c>
      <c r="G11" s="384">
        <v>3039.1720000000005</v>
      </c>
      <c r="H11" s="384">
        <v>3178.4670000000001</v>
      </c>
      <c r="I11" s="387">
        <v>2926.7640000000001</v>
      </c>
      <c r="J11" s="387">
        <v>2986.8780000000002</v>
      </c>
      <c r="K11" s="387">
        <v>3088.7</v>
      </c>
      <c r="L11" s="388"/>
    </row>
    <row r="12" spans="1:12" x14ac:dyDescent="0.25">
      <c r="A12" s="148" t="s">
        <v>26</v>
      </c>
      <c r="B12" s="266">
        <v>9526.1</v>
      </c>
      <c r="C12" s="384">
        <v>9861.4339999999993</v>
      </c>
      <c r="D12" s="384">
        <v>10094.067999999999</v>
      </c>
      <c r="E12" s="384">
        <v>10346.852000000001</v>
      </c>
      <c r="F12" s="291">
        <v>10397.200000000001</v>
      </c>
      <c r="G12" s="384">
        <v>10450.689</v>
      </c>
      <c r="H12" s="384">
        <v>10737.312</v>
      </c>
      <c r="I12" s="387">
        <v>10747.558999999999</v>
      </c>
      <c r="J12" s="387">
        <v>10960.341</v>
      </c>
      <c r="K12" s="387">
        <v>11106.5</v>
      </c>
      <c r="L12" s="388"/>
    </row>
    <row r="13" spans="1:12" x14ac:dyDescent="0.25">
      <c r="A13" s="148" t="s">
        <v>27</v>
      </c>
      <c r="B13" s="266">
        <v>2217.1</v>
      </c>
      <c r="C13" s="384">
        <v>2229.89</v>
      </c>
      <c r="D13" s="384">
        <v>2180.482</v>
      </c>
      <c r="E13" s="384">
        <v>2150.3110000000001</v>
      </c>
      <c r="F13" s="291">
        <v>2084</v>
      </c>
      <c r="G13" s="384">
        <v>1915.1259999999997</v>
      </c>
      <c r="H13" s="384">
        <v>1931.3330000000001</v>
      </c>
      <c r="I13" s="387">
        <v>1567.63</v>
      </c>
      <c r="J13" s="387">
        <v>1877.127</v>
      </c>
      <c r="K13" s="387">
        <v>2199.3000000000002</v>
      </c>
      <c r="L13" s="388"/>
    </row>
    <row r="14" spans="1:12" x14ac:dyDescent="0.25">
      <c r="A14" s="148" t="s">
        <v>28</v>
      </c>
      <c r="B14" s="266">
        <v>2974.2</v>
      </c>
      <c r="C14" s="384">
        <v>3099.2489999999998</v>
      </c>
      <c r="D14" s="384">
        <v>3218.2150000000001</v>
      </c>
      <c r="E14" s="384">
        <v>3352.337</v>
      </c>
      <c r="F14" s="291">
        <v>3457</v>
      </c>
      <c r="G14" s="384">
        <v>3353.3420000000001</v>
      </c>
      <c r="H14" s="384">
        <v>3550.78</v>
      </c>
      <c r="I14" s="387">
        <v>3470.5520000000001</v>
      </c>
      <c r="J14" s="387">
        <v>3682.1129999999998</v>
      </c>
      <c r="K14" s="387">
        <v>3960.7</v>
      </c>
      <c r="L14" s="388"/>
    </row>
    <row r="15" spans="1:12" x14ac:dyDescent="0.25">
      <c r="A15" s="148" t="s">
        <v>29</v>
      </c>
      <c r="B15" s="266">
        <v>987.2</v>
      </c>
      <c r="C15" s="384">
        <v>1041.6510000000001</v>
      </c>
      <c r="D15" s="384">
        <v>1065.789</v>
      </c>
      <c r="E15" s="384">
        <v>1084.807</v>
      </c>
      <c r="F15" s="291">
        <v>1093.8</v>
      </c>
      <c r="G15" s="384">
        <v>1095.806</v>
      </c>
      <c r="H15" s="384">
        <v>1123.393</v>
      </c>
      <c r="I15" s="387">
        <v>1048.52</v>
      </c>
      <c r="J15" s="387">
        <v>1084.047</v>
      </c>
      <c r="K15" s="387">
        <v>1119.7</v>
      </c>
      <c r="L15" s="388"/>
    </row>
    <row r="16" spans="1:12" x14ac:dyDescent="0.25">
      <c r="A16" s="148" t="s">
        <v>30</v>
      </c>
      <c r="B16" s="266">
        <v>141.69999999999999</v>
      </c>
      <c r="C16" s="384">
        <v>148.94200000000001</v>
      </c>
      <c r="D16" s="384">
        <v>155.09</v>
      </c>
      <c r="E16" s="384">
        <v>160.827</v>
      </c>
      <c r="F16" s="291">
        <v>167.6</v>
      </c>
      <c r="G16" s="384">
        <v>175.94300000000001</v>
      </c>
      <c r="H16" s="384">
        <v>182.98500000000001</v>
      </c>
      <c r="I16" s="387">
        <v>181.60900000000001</v>
      </c>
      <c r="J16" s="387">
        <v>184.68199999999999</v>
      </c>
      <c r="K16" s="387">
        <v>186.2</v>
      </c>
      <c r="L16" s="388"/>
    </row>
    <row r="17" spans="1:12" x14ac:dyDescent="0.25">
      <c r="A17" s="148" t="s">
        <v>31</v>
      </c>
      <c r="B17" s="266">
        <v>1687.5</v>
      </c>
      <c r="C17" s="384">
        <v>1750.2550000000001</v>
      </c>
      <c r="D17" s="384">
        <v>1813.578</v>
      </c>
      <c r="E17" s="384">
        <v>1903.1310000000001</v>
      </c>
      <c r="F17" s="291">
        <v>2049.3000000000002</v>
      </c>
      <c r="G17" s="384">
        <v>2075.9860000000003</v>
      </c>
      <c r="H17" s="384">
        <v>2148.2930000000001</v>
      </c>
      <c r="I17" s="387">
        <v>2168.4859999999999</v>
      </c>
      <c r="J17" s="387">
        <v>2286.8560000000002</v>
      </c>
      <c r="K17" s="387">
        <v>2374.8000000000002</v>
      </c>
      <c r="L17" s="388"/>
    </row>
    <row r="18" spans="1:12" x14ac:dyDescent="0.25">
      <c r="A18" s="148" t="s">
        <v>32</v>
      </c>
      <c r="B18" s="266">
        <v>1555</v>
      </c>
      <c r="C18" s="384">
        <v>1582.7429999999999</v>
      </c>
      <c r="D18" s="384">
        <v>1579.9839999999999</v>
      </c>
      <c r="E18" s="384">
        <v>1561.82</v>
      </c>
      <c r="F18" s="291">
        <v>1503.3</v>
      </c>
      <c r="G18" s="384">
        <v>1476.623</v>
      </c>
      <c r="H18" s="384">
        <v>1462.538</v>
      </c>
      <c r="I18" s="387">
        <v>1410.2339999999999</v>
      </c>
      <c r="J18" s="387">
        <v>1463.703</v>
      </c>
      <c r="K18" s="387">
        <v>1465.9</v>
      </c>
      <c r="L18" s="388"/>
    </row>
    <row r="19" spans="1:12" x14ac:dyDescent="0.25">
      <c r="A19" s="148" t="s">
        <v>33</v>
      </c>
      <c r="B19" s="266">
        <v>602.5</v>
      </c>
      <c r="C19" s="384">
        <v>621.41800000000001</v>
      </c>
      <c r="D19" s="384">
        <v>631.55600000000004</v>
      </c>
      <c r="E19" s="384">
        <v>651.447</v>
      </c>
      <c r="F19" s="291">
        <v>654.70000000000005</v>
      </c>
      <c r="G19" s="384">
        <v>492.18</v>
      </c>
      <c r="H19" s="384">
        <v>475.19099999999997</v>
      </c>
      <c r="I19" s="387">
        <v>428.03199999999998</v>
      </c>
      <c r="J19" s="387">
        <v>453.85199999999998</v>
      </c>
      <c r="K19" s="387">
        <v>453.6</v>
      </c>
      <c r="L19" s="388"/>
    </row>
    <row r="20" spans="1:12" x14ac:dyDescent="0.25">
      <c r="A20" s="148" t="s">
        <v>34</v>
      </c>
      <c r="B20" s="266">
        <v>639.70000000000005</v>
      </c>
      <c r="C20" s="384">
        <v>690.79399999999998</v>
      </c>
      <c r="D20" s="384">
        <v>707.18700000000001</v>
      </c>
      <c r="E20" s="384">
        <v>719.84299999999996</v>
      </c>
      <c r="F20" s="291">
        <v>703.6</v>
      </c>
      <c r="G20" s="384">
        <v>625.08199999999999</v>
      </c>
      <c r="H20" s="384">
        <v>612.91300000000001</v>
      </c>
      <c r="I20" s="387">
        <v>510.78199999999998</v>
      </c>
      <c r="J20" s="387">
        <v>555.47900000000004</v>
      </c>
      <c r="K20" s="387">
        <v>585</v>
      </c>
      <c r="L20" s="388"/>
    </row>
    <row r="21" spans="1:12" x14ac:dyDescent="0.25">
      <c r="A21" s="148" t="s">
        <v>35</v>
      </c>
      <c r="B21" s="266">
        <v>2107.4</v>
      </c>
      <c r="C21" s="384">
        <v>2170.2370000000001</v>
      </c>
      <c r="D21" s="384">
        <v>2174.5639999999999</v>
      </c>
      <c r="E21" s="384">
        <v>2187.1439999999998</v>
      </c>
      <c r="F21" s="291">
        <v>2115.1</v>
      </c>
      <c r="G21" s="384">
        <v>1810.9879999999998</v>
      </c>
      <c r="H21" s="384">
        <v>1683.2750000000001</v>
      </c>
      <c r="I21" s="387">
        <v>1496.364</v>
      </c>
      <c r="J21" s="387">
        <v>1669.0419999999999</v>
      </c>
      <c r="K21" s="387">
        <v>1657.8</v>
      </c>
      <c r="L21" s="388"/>
    </row>
    <row r="22" spans="1:12" x14ac:dyDescent="0.25">
      <c r="A22" s="148" t="s">
        <v>548</v>
      </c>
      <c r="B22" s="266">
        <v>45.5</v>
      </c>
      <c r="C22" s="384">
        <v>43.901000000000003</v>
      </c>
      <c r="D22" s="384">
        <v>38.783999999999999</v>
      </c>
      <c r="E22" s="384">
        <v>43.6</v>
      </c>
      <c r="F22" s="291">
        <v>41.2</v>
      </c>
      <c r="G22" s="384">
        <v>37.994</v>
      </c>
      <c r="H22" s="384">
        <v>36.075000000000003</v>
      </c>
      <c r="I22" s="387">
        <v>6.423</v>
      </c>
      <c r="J22" s="387">
        <v>6.7329999999999997</v>
      </c>
      <c r="K22" s="387">
        <v>14.2</v>
      </c>
      <c r="L22" s="388"/>
    </row>
    <row r="23" spans="1:12" x14ac:dyDescent="0.25">
      <c r="A23" s="148" t="s">
        <v>36</v>
      </c>
      <c r="B23" s="266">
        <v>56.3</v>
      </c>
      <c r="C23" s="384">
        <v>59.320999999999998</v>
      </c>
      <c r="D23" s="384">
        <v>60.665999999999997</v>
      </c>
      <c r="E23" s="384">
        <v>67.475999999999999</v>
      </c>
      <c r="F23" s="291">
        <v>70.400000000000006</v>
      </c>
      <c r="G23" s="384">
        <v>71.534999999999997</v>
      </c>
      <c r="H23" s="384">
        <v>74.034000000000006</v>
      </c>
      <c r="I23" s="387">
        <v>74.962000000000003</v>
      </c>
      <c r="J23" s="387">
        <v>79.753</v>
      </c>
      <c r="K23" s="387">
        <v>82.9</v>
      </c>
      <c r="L23" s="388"/>
    </row>
    <row r="24" spans="1:12" x14ac:dyDescent="0.25">
      <c r="A24" s="148" t="s">
        <v>37</v>
      </c>
      <c r="B24" s="266">
        <v>1</v>
      </c>
      <c r="C24" s="384">
        <v>1.006</v>
      </c>
      <c r="D24" s="384">
        <v>0.75900000000000001</v>
      </c>
      <c r="E24" s="384">
        <v>0.67900000000000005</v>
      </c>
      <c r="F24" s="291">
        <v>0.8</v>
      </c>
      <c r="G24" s="384">
        <v>83.974999999999994</v>
      </c>
      <c r="H24" s="384">
        <v>83.954999999999998</v>
      </c>
      <c r="I24" s="387">
        <v>82.852000000000004</v>
      </c>
      <c r="J24" s="387">
        <v>80.927000000000007</v>
      </c>
      <c r="K24" s="387">
        <v>43.2</v>
      </c>
      <c r="L24" s="388"/>
    </row>
    <row r="25" spans="1:12" x14ac:dyDescent="0.25">
      <c r="A25" s="148" t="s">
        <v>38</v>
      </c>
      <c r="B25" s="266">
        <v>453.4</v>
      </c>
      <c r="C25" s="384">
        <v>455.399</v>
      </c>
      <c r="D25" s="384">
        <v>452.05200000000002</v>
      </c>
      <c r="E25" s="384">
        <v>464.43599999999998</v>
      </c>
      <c r="F25" s="291">
        <v>440.8</v>
      </c>
      <c r="G25" s="384">
        <v>383.24299999999999</v>
      </c>
      <c r="H25" s="384">
        <v>361.51900000000001</v>
      </c>
      <c r="I25" s="387">
        <v>349.31599999999997</v>
      </c>
      <c r="J25" s="387">
        <v>352.43200000000002</v>
      </c>
      <c r="K25" s="387">
        <v>335.3</v>
      </c>
      <c r="L25" s="388"/>
    </row>
    <row r="26" spans="1:12" x14ac:dyDescent="0.25">
      <c r="A26" s="148" t="s">
        <v>39</v>
      </c>
      <c r="B26" s="266">
        <v>150.80000000000001</v>
      </c>
      <c r="C26" s="384">
        <v>163.56299999999999</v>
      </c>
      <c r="D26" s="384">
        <v>175.14699999999999</v>
      </c>
      <c r="E26" s="384">
        <v>184.19</v>
      </c>
      <c r="F26" s="291">
        <v>189.2</v>
      </c>
      <c r="G26" s="384">
        <v>966.59699999999998</v>
      </c>
      <c r="H26" s="384">
        <v>1168.9169999999999</v>
      </c>
      <c r="I26" s="387">
        <v>1119.8620000000001</v>
      </c>
      <c r="J26" s="387">
        <v>1019.529</v>
      </c>
      <c r="K26" s="387">
        <v>1100.5</v>
      </c>
      <c r="L26" s="388"/>
    </row>
    <row r="27" spans="1:12" x14ac:dyDescent="0.25">
      <c r="A27" s="148" t="s">
        <v>40</v>
      </c>
      <c r="B27" s="266">
        <v>39.9</v>
      </c>
      <c r="C27" s="384">
        <v>43.591000000000001</v>
      </c>
      <c r="D27" s="384">
        <v>56.530999999999999</v>
      </c>
      <c r="E27" s="384">
        <v>59.551000000000002</v>
      </c>
      <c r="F27" s="291">
        <v>58.7</v>
      </c>
      <c r="G27" s="384">
        <v>60.543000000000006</v>
      </c>
      <c r="H27" s="384">
        <v>59.430999999999997</v>
      </c>
      <c r="I27" s="387">
        <v>62.070999999999998</v>
      </c>
      <c r="J27" s="387">
        <v>65.185000000000002</v>
      </c>
      <c r="K27" s="387">
        <v>63.7</v>
      </c>
      <c r="L27" s="388"/>
    </row>
    <row r="28" spans="1:12" x14ac:dyDescent="0.25">
      <c r="A28" s="148" t="s">
        <v>41</v>
      </c>
      <c r="B28" s="266">
        <v>52.7</v>
      </c>
      <c r="C28" s="384">
        <v>52.000999999999998</v>
      </c>
      <c r="D28" s="384">
        <v>115.23099999999999</v>
      </c>
      <c r="E28" s="384">
        <v>121.46599999999999</v>
      </c>
      <c r="F28" s="291">
        <v>125</v>
      </c>
      <c r="G28" s="384">
        <v>173.12200000000001</v>
      </c>
      <c r="H28" s="384">
        <v>181.62899999999999</v>
      </c>
      <c r="I28" s="387">
        <v>192.65600000000001</v>
      </c>
      <c r="J28" s="387">
        <v>205.184</v>
      </c>
      <c r="K28" s="387">
        <v>205.1</v>
      </c>
      <c r="L28" s="388"/>
    </row>
    <row r="29" spans="1:12" x14ac:dyDescent="0.25">
      <c r="A29" s="148" t="s">
        <v>42</v>
      </c>
      <c r="B29" s="266">
        <v>275.10000000000002</v>
      </c>
      <c r="C29" s="384">
        <v>299.53199999999998</v>
      </c>
      <c r="D29" s="384">
        <v>244.28899999999999</v>
      </c>
      <c r="E29" s="384">
        <v>223.47800000000001</v>
      </c>
      <c r="F29" s="291">
        <v>101.8</v>
      </c>
      <c r="G29" s="384">
        <v>92.715999999999994</v>
      </c>
      <c r="H29" s="384">
        <v>82.382000000000005</v>
      </c>
      <c r="I29" s="387">
        <v>73.114999999999995</v>
      </c>
      <c r="J29" s="387">
        <v>73.334000000000003</v>
      </c>
      <c r="K29" s="387">
        <v>78.7</v>
      </c>
      <c r="L29" s="388"/>
    </row>
    <row r="30" spans="1:12" x14ac:dyDescent="0.25">
      <c r="A30" s="149" t="s">
        <v>6</v>
      </c>
      <c r="B30" s="150">
        <v>38824.400000000009</v>
      </c>
      <c r="C30" s="151">
        <v>40055.759000000005</v>
      </c>
      <c r="D30" s="151">
        <v>40712.638999999988</v>
      </c>
      <c r="E30" s="151">
        <v>41594.581000000006</v>
      </c>
      <c r="F30" s="151">
        <v>41720.1</v>
      </c>
      <c r="G30" s="151">
        <v>41834.432000000001</v>
      </c>
      <c r="H30" s="151">
        <v>43052.822999999997</v>
      </c>
      <c r="I30" s="152">
        <v>41699.855999999992</v>
      </c>
      <c r="J30" s="229">
        <v>43193.599999999999</v>
      </c>
      <c r="K30" s="229">
        <v>44615</v>
      </c>
      <c r="L30" s="388"/>
    </row>
    <row r="31" spans="1:12" x14ac:dyDescent="0.25">
      <c r="A31" s="57"/>
      <c r="B31" s="53"/>
      <c r="C31" s="53"/>
      <c r="D31" s="53"/>
      <c r="E31" s="53"/>
      <c r="F31" s="53"/>
      <c r="G31" s="53"/>
      <c r="H31" s="42"/>
      <c r="I31" s="42"/>
      <c r="J31" s="42"/>
      <c r="K31" s="42"/>
      <c r="L31" s="42"/>
    </row>
    <row r="32" spans="1:12" ht="17.25" x14ac:dyDescent="0.25">
      <c r="A32" s="98" t="s">
        <v>378</v>
      </c>
      <c r="B32" s="55"/>
      <c r="C32" s="55"/>
      <c r="D32" s="55"/>
      <c r="E32" s="55"/>
      <c r="F32" s="55"/>
      <c r="G32" s="55"/>
      <c r="H32" s="55"/>
      <c r="I32" s="55"/>
      <c r="J32" s="55"/>
      <c r="K32" s="55"/>
      <c r="L32" s="55"/>
    </row>
    <row r="33" spans="1:12" ht="41.25" x14ac:dyDescent="0.25">
      <c r="A33" s="147" t="s">
        <v>0</v>
      </c>
      <c r="B33" s="117" t="s">
        <v>351</v>
      </c>
      <c r="C33" s="117" t="s">
        <v>352</v>
      </c>
      <c r="D33" s="117" t="s">
        <v>353</v>
      </c>
      <c r="E33" s="117" t="s">
        <v>354</v>
      </c>
      <c r="F33" s="117" t="s">
        <v>355</v>
      </c>
      <c r="G33" s="117" t="s">
        <v>356</v>
      </c>
      <c r="H33" s="117" t="s">
        <v>357</v>
      </c>
      <c r="I33" s="117" t="s">
        <v>358</v>
      </c>
      <c r="J33" s="117" t="s">
        <v>634</v>
      </c>
      <c r="K33" s="117" t="s">
        <v>700</v>
      </c>
      <c r="L33" s="42"/>
    </row>
    <row r="34" spans="1:12" x14ac:dyDescent="0.25">
      <c r="A34" s="148" t="s">
        <v>23</v>
      </c>
      <c r="B34" s="383">
        <v>21332.7392399694</v>
      </c>
      <c r="C34" s="383">
        <v>21832.949653071599</v>
      </c>
      <c r="D34" s="383">
        <v>22353.391896991001</v>
      </c>
      <c r="E34" s="383">
        <v>21799.0576740375</v>
      </c>
      <c r="F34" s="383">
        <v>21051.4093640588</v>
      </c>
      <c r="G34" s="383">
        <v>21513.24109601021</v>
      </c>
      <c r="H34" s="383">
        <v>24088.17</v>
      </c>
      <c r="I34" s="383">
        <v>26453.5</v>
      </c>
      <c r="J34" s="383">
        <v>28196.716</v>
      </c>
      <c r="K34" s="383">
        <v>32700.5</v>
      </c>
      <c r="L34" s="388"/>
    </row>
    <row r="35" spans="1:12" x14ac:dyDescent="0.25">
      <c r="A35" s="148" t="s">
        <v>24</v>
      </c>
      <c r="B35" s="383">
        <v>48739.263610157701</v>
      </c>
      <c r="C35" s="383">
        <v>51411.802221072197</v>
      </c>
      <c r="D35" s="383">
        <v>53821.743187208798</v>
      </c>
      <c r="E35" s="383">
        <v>52010.5406010226</v>
      </c>
      <c r="F35" s="383">
        <v>55853.5201738342</v>
      </c>
      <c r="G35" s="383">
        <v>55001.281292993597</v>
      </c>
      <c r="H35" s="383">
        <v>59672.2</v>
      </c>
      <c r="I35" s="383">
        <v>64605.9</v>
      </c>
      <c r="J35" s="383">
        <v>66471.684999999998</v>
      </c>
      <c r="K35" s="383">
        <v>69438.8</v>
      </c>
      <c r="L35" s="388"/>
    </row>
    <row r="36" spans="1:12" x14ac:dyDescent="0.25">
      <c r="A36" s="148" t="s">
        <v>25</v>
      </c>
      <c r="B36" s="383">
        <v>47577.828650023002</v>
      </c>
      <c r="C36" s="383">
        <v>47723.6545380155</v>
      </c>
      <c r="D36" s="383">
        <v>47407.729163006603</v>
      </c>
      <c r="E36" s="383">
        <v>47582.049289007802</v>
      </c>
      <c r="F36" s="383">
        <v>46803.037078037603</v>
      </c>
      <c r="G36" s="383">
        <v>42570.333733996922</v>
      </c>
      <c r="H36" s="383">
        <v>44064.51</v>
      </c>
      <c r="I36" s="383">
        <v>42870.400000000001</v>
      </c>
      <c r="J36" s="383">
        <v>42967.163</v>
      </c>
      <c r="K36" s="383">
        <v>46563.4</v>
      </c>
      <c r="L36" s="388"/>
    </row>
    <row r="37" spans="1:12" x14ac:dyDescent="0.25">
      <c r="A37" s="148" t="s">
        <v>26</v>
      </c>
      <c r="B37" s="383">
        <v>114091.971590138</v>
      </c>
      <c r="C37" s="383">
        <v>112697.438320945</v>
      </c>
      <c r="D37" s="383">
        <v>113860.868785784</v>
      </c>
      <c r="E37" s="383">
        <v>109494.839792857</v>
      </c>
      <c r="F37" s="383">
        <v>105628.824077025</v>
      </c>
      <c r="G37" s="383">
        <v>92593.388305006287</v>
      </c>
      <c r="H37" s="383">
        <v>94470.78</v>
      </c>
      <c r="I37" s="383">
        <v>104172.9</v>
      </c>
      <c r="J37" s="383">
        <v>97280.702999999994</v>
      </c>
      <c r="K37" s="383">
        <v>101056.6</v>
      </c>
      <c r="L37" s="388"/>
    </row>
    <row r="38" spans="1:12" x14ac:dyDescent="0.25">
      <c r="A38" s="148" t="s">
        <v>27</v>
      </c>
      <c r="B38" s="383">
        <v>11083.31360999</v>
      </c>
      <c r="C38" s="383">
        <v>11335.0801120079</v>
      </c>
      <c r="D38" s="383">
        <v>11608.6501839998</v>
      </c>
      <c r="E38" s="383">
        <v>10811.104121987701</v>
      </c>
      <c r="F38" s="383">
        <v>10314.137415994401</v>
      </c>
      <c r="G38" s="383">
        <v>9613.9051809995999</v>
      </c>
      <c r="H38" s="383">
        <v>10346.27</v>
      </c>
      <c r="I38" s="383">
        <v>10093.6</v>
      </c>
      <c r="J38" s="383">
        <v>9840.8700000000008</v>
      </c>
      <c r="K38" s="383">
        <v>12766</v>
      </c>
      <c r="L38" s="388"/>
    </row>
    <row r="39" spans="1:12" x14ac:dyDescent="0.25">
      <c r="A39" s="148" t="s">
        <v>28</v>
      </c>
      <c r="B39" s="383">
        <v>45125.380749981799</v>
      </c>
      <c r="C39" s="383">
        <v>48687.0713240408</v>
      </c>
      <c r="D39" s="383">
        <v>53886.185343953402</v>
      </c>
      <c r="E39" s="383">
        <v>56059.759516064201</v>
      </c>
      <c r="F39" s="383">
        <v>55429.2826330104</v>
      </c>
      <c r="G39" s="383">
        <v>52396.994392001929</v>
      </c>
      <c r="H39" s="383">
        <v>56789.48</v>
      </c>
      <c r="I39" s="383">
        <v>56008.800000000003</v>
      </c>
      <c r="J39" s="383">
        <v>58263.294999999998</v>
      </c>
      <c r="K39" s="383">
        <v>66282.7</v>
      </c>
      <c r="L39" s="388"/>
    </row>
    <row r="40" spans="1:12" x14ac:dyDescent="0.25">
      <c r="A40" s="148" t="s">
        <v>29</v>
      </c>
      <c r="B40" s="383">
        <v>16142.5185299983</v>
      </c>
      <c r="C40" s="383">
        <v>16739.939184995499</v>
      </c>
      <c r="D40" s="383">
        <v>17344.665322994399</v>
      </c>
      <c r="E40" s="383">
        <v>17813.2593979915</v>
      </c>
      <c r="F40" s="383">
        <v>17753.984501996601</v>
      </c>
      <c r="G40" s="383">
        <v>15897.122502998942</v>
      </c>
      <c r="H40" s="383">
        <v>14391.44</v>
      </c>
      <c r="I40" s="383">
        <v>11404.3</v>
      </c>
      <c r="J40" s="383">
        <v>10582.856</v>
      </c>
      <c r="K40" s="383">
        <v>11355.9</v>
      </c>
      <c r="L40" s="388"/>
    </row>
    <row r="41" spans="1:12" x14ac:dyDescent="0.25">
      <c r="A41" s="148" t="s">
        <v>30</v>
      </c>
      <c r="B41" s="383">
        <v>9609.3229799998608</v>
      </c>
      <c r="C41" s="383">
        <v>10330.3426940014</v>
      </c>
      <c r="D41" s="383">
        <v>10479.337995</v>
      </c>
      <c r="E41" s="383">
        <v>10570.536798999899</v>
      </c>
      <c r="F41" s="383">
        <v>11573.4176560015</v>
      </c>
      <c r="G41" s="383">
        <v>12022.386459000119</v>
      </c>
      <c r="H41" s="383">
        <v>12216.13</v>
      </c>
      <c r="I41" s="383">
        <v>12584.6</v>
      </c>
      <c r="J41" s="383">
        <v>12320.768</v>
      </c>
      <c r="K41" s="383">
        <v>12856.9</v>
      </c>
      <c r="L41" s="388"/>
    </row>
    <row r="42" spans="1:12" x14ac:dyDescent="0.25">
      <c r="A42" s="148" t="s">
        <v>31</v>
      </c>
      <c r="B42" s="383">
        <v>27226.616659990701</v>
      </c>
      <c r="C42" s="383">
        <v>28949.2734320163</v>
      </c>
      <c r="D42" s="383">
        <v>30236.387405013102</v>
      </c>
      <c r="E42" s="383">
        <v>30956.5293849997</v>
      </c>
      <c r="F42" s="383">
        <v>33647.4942940119</v>
      </c>
      <c r="G42" s="383">
        <v>32822.695572991077</v>
      </c>
      <c r="H42" s="383">
        <v>33647.51</v>
      </c>
      <c r="I42" s="383">
        <v>34649.699999999997</v>
      </c>
      <c r="J42" s="383">
        <v>34976.601000000002</v>
      </c>
      <c r="K42" s="383">
        <v>37947.4</v>
      </c>
      <c r="L42" s="388"/>
    </row>
    <row r="43" spans="1:12" x14ac:dyDescent="0.25">
      <c r="A43" s="148" t="s">
        <v>32</v>
      </c>
      <c r="B43" s="383">
        <v>10268.6355100005</v>
      </c>
      <c r="C43" s="383">
        <v>10685.8822519883</v>
      </c>
      <c r="D43" s="383">
        <v>10906.9064719985</v>
      </c>
      <c r="E43" s="383">
        <v>10863.782203992099</v>
      </c>
      <c r="F43" s="383">
        <v>9346.2356329960894</v>
      </c>
      <c r="G43" s="383">
        <v>9651.2988110008391</v>
      </c>
      <c r="H43" s="383">
        <v>12166.23</v>
      </c>
      <c r="I43" s="383">
        <v>9876.7999999999993</v>
      </c>
      <c r="J43" s="383">
        <v>9269.3670000000002</v>
      </c>
      <c r="K43" s="383">
        <v>8337.7999999999993</v>
      </c>
      <c r="L43" s="388"/>
    </row>
    <row r="44" spans="1:12" x14ac:dyDescent="0.25">
      <c r="A44" s="148" t="s">
        <v>33</v>
      </c>
      <c r="B44" s="383">
        <v>3928.1345099994601</v>
      </c>
      <c r="C44" s="383">
        <v>4083.1687960015101</v>
      </c>
      <c r="D44" s="383">
        <v>4631.1251330006398</v>
      </c>
      <c r="E44" s="383">
        <v>4869.8451209998202</v>
      </c>
      <c r="F44" s="383">
        <v>5226.5418709985597</v>
      </c>
      <c r="G44" s="383">
        <v>4633.6336710001478</v>
      </c>
      <c r="H44" s="383">
        <v>4671.54</v>
      </c>
      <c r="I44" s="383">
        <v>4357.5</v>
      </c>
      <c r="J44" s="383">
        <v>4413.62</v>
      </c>
      <c r="K44" s="383">
        <v>4465.6000000000004</v>
      </c>
      <c r="L44" s="388"/>
    </row>
    <row r="45" spans="1:12" x14ac:dyDescent="0.25">
      <c r="A45" s="148" t="s">
        <v>34</v>
      </c>
      <c r="B45" s="383">
        <v>3978.63152999971</v>
      </c>
      <c r="C45" s="383">
        <v>4248.6774609991899</v>
      </c>
      <c r="D45" s="383">
        <v>4234.5667350002796</v>
      </c>
      <c r="E45" s="383">
        <v>4437.0020210004805</v>
      </c>
      <c r="F45" s="383">
        <v>4400.7444820000901</v>
      </c>
      <c r="G45" s="383">
        <v>4258.9337250001245</v>
      </c>
      <c r="H45" s="383">
        <v>4522.3100000000004</v>
      </c>
      <c r="I45" s="383">
        <v>4060.7</v>
      </c>
      <c r="J45" s="383">
        <v>4282.7629999999999</v>
      </c>
      <c r="K45" s="383">
        <v>4447.8</v>
      </c>
      <c r="L45" s="388"/>
    </row>
    <row r="46" spans="1:12" x14ac:dyDescent="0.25">
      <c r="A46" s="148" t="s">
        <v>35</v>
      </c>
      <c r="B46" s="383">
        <v>15864.5166500014</v>
      </c>
      <c r="C46" s="383">
        <v>16369.7232959997</v>
      </c>
      <c r="D46" s="383">
        <v>17027.3794970009</v>
      </c>
      <c r="E46" s="383">
        <v>17469.808655999299</v>
      </c>
      <c r="F46" s="383">
        <v>17883.579554990702</v>
      </c>
      <c r="G46" s="383">
        <v>15606.741081996959</v>
      </c>
      <c r="H46" s="383">
        <v>14856.47</v>
      </c>
      <c r="I46" s="383">
        <v>13550.1</v>
      </c>
      <c r="J46" s="383">
        <v>14715.245000000001</v>
      </c>
      <c r="K46" s="383">
        <v>14904.2</v>
      </c>
      <c r="L46" s="388"/>
    </row>
    <row r="47" spans="1:12" x14ac:dyDescent="0.25">
      <c r="A47" s="148" t="s">
        <v>549</v>
      </c>
      <c r="B47" s="383">
        <v>1145.4303399999801</v>
      </c>
      <c r="C47" s="383">
        <v>1125.8787459999601</v>
      </c>
      <c r="D47" s="383">
        <v>921.92450299995801</v>
      </c>
      <c r="E47" s="383">
        <v>984.89755999997897</v>
      </c>
      <c r="F47" s="383">
        <v>822.42080499996405</v>
      </c>
      <c r="G47" s="383">
        <v>862.06793500000254</v>
      </c>
      <c r="H47" s="383">
        <v>989.79</v>
      </c>
      <c r="I47" s="383">
        <v>687.1</v>
      </c>
      <c r="J47" s="383">
        <v>234.02600000000001</v>
      </c>
      <c r="K47" s="383">
        <v>386.6</v>
      </c>
      <c r="L47" s="388"/>
    </row>
    <row r="48" spans="1:12" x14ac:dyDescent="0.25">
      <c r="A48" s="148" t="s">
        <v>36</v>
      </c>
      <c r="B48" s="383">
        <v>2497.0545600002702</v>
      </c>
      <c r="C48" s="383">
        <v>2629.5395120002199</v>
      </c>
      <c r="D48" s="383">
        <v>2604.71378500019</v>
      </c>
      <c r="E48" s="383">
        <v>2868.5743080003399</v>
      </c>
      <c r="F48" s="383">
        <v>2940.2990470003001</v>
      </c>
      <c r="G48" s="383">
        <v>2966.9259169999591</v>
      </c>
      <c r="H48" s="383">
        <v>2959.32</v>
      </c>
      <c r="I48" s="383">
        <v>2929.4</v>
      </c>
      <c r="J48" s="383">
        <v>3006.5030000000002</v>
      </c>
      <c r="K48" s="383">
        <v>3040.8</v>
      </c>
      <c r="L48" s="388"/>
    </row>
    <row r="49" spans="1:12" x14ac:dyDescent="0.25">
      <c r="A49" s="148" t="s">
        <v>37</v>
      </c>
      <c r="B49" s="383">
        <v>4.7867100000000002</v>
      </c>
      <c r="C49" s="383">
        <v>4.2906839999999997</v>
      </c>
      <c r="D49" s="383">
        <v>3.3025950000000002</v>
      </c>
      <c r="E49" s="383">
        <v>3.0402420000000001</v>
      </c>
      <c r="F49" s="383">
        <v>3.422666</v>
      </c>
      <c r="G49" s="383">
        <v>1812.646153000012</v>
      </c>
      <c r="H49" s="383">
        <v>1904.47</v>
      </c>
      <c r="I49" s="383">
        <v>1888</v>
      </c>
      <c r="J49" s="383">
        <v>1820.5650000000001</v>
      </c>
      <c r="K49" s="383">
        <v>378.8</v>
      </c>
      <c r="L49" s="388"/>
    </row>
    <row r="50" spans="1:12" x14ac:dyDescent="0.25">
      <c r="A50" s="148" t="s">
        <v>38</v>
      </c>
      <c r="B50" s="383">
        <v>8875.6319899989903</v>
      </c>
      <c r="C50" s="383">
        <v>9182.58271799871</v>
      </c>
      <c r="D50" s="383">
        <v>9219.5725659979107</v>
      </c>
      <c r="E50" s="383">
        <v>9616.0460669984604</v>
      </c>
      <c r="F50" s="383">
        <v>9652.8862369988201</v>
      </c>
      <c r="G50" s="383">
        <v>8988.5698019999509</v>
      </c>
      <c r="H50" s="383">
        <v>10671.13</v>
      </c>
      <c r="I50" s="383">
        <v>11138.2</v>
      </c>
      <c r="J50" s="383">
        <v>12060.215</v>
      </c>
      <c r="K50" s="383">
        <v>11816.9</v>
      </c>
      <c r="L50" s="388"/>
    </row>
    <row r="51" spans="1:12" x14ac:dyDescent="0.25">
      <c r="A51" s="148" t="s">
        <v>39</v>
      </c>
      <c r="B51" s="383">
        <v>4546.2867299995896</v>
      </c>
      <c r="C51" s="383">
        <v>5493.3836750004202</v>
      </c>
      <c r="D51" s="383">
        <v>6144.3847600006302</v>
      </c>
      <c r="E51" s="383">
        <v>6690.3686560011802</v>
      </c>
      <c r="F51" s="383">
        <v>7065.3566520015102</v>
      </c>
      <c r="G51" s="383">
        <v>16285.357099998801</v>
      </c>
      <c r="H51" s="383">
        <v>19592.330000000002</v>
      </c>
      <c r="I51" s="383">
        <v>20372.7</v>
      </c>
      <c r="J51" s="383">
        <v>21478.286</v>
      </c>
      <c r="K51" s="383">
        <v>23276</v>
      </c>
      <c r="L51" s="388"/>
    </row>
    <row r="52" spans="1:12" x14ac:dyDescent="0.25">
      <c r="A52" s="148" t="s">
        <v>40</v>
      </c>
      <c r="B52" s="383">
        <v>1150.5583899999699</v>
      </c>
      <c r="C52" s="383">
        <v>1251.50224799999</v>
      </c>
      <c r="D52" s="383">
        <v>1653.58137499999</v>
      </c>
      <c r="E52" s="383">
        <v>1716.6153939999499</v>
      </c>
      <c r="F52" s="383">
        <v>1722.86778399988</v>
      </c>
      <c r="G52" s="383">
        <v>1801.3682689999951</v>
      </c>
      <c r="H52" s="383">
        <v>1796.64</v>
      </c>
      <c r="I52" s="383">
        <v>1843.1</v>
      </c>
      <c r="J52" s="383">
        <v>1959.0630000000001</v>
      </c>
      <c r="K52" s="383">
        <v>1911</v>
      </c>
      <c r="L52" s="388"/>
    </row>
    <row r="53" spans="1:12" x14ac:dyDescent="0.25">
      <c r="A53" s="148" t="s">
        <v>41</v>
      </c>
      <c r="B53" s="383">
        <v>2908.21179999999</v>
      </c>
      <c r="C53" s="383">
        <v>2828.2601289999502</v>
      </c>
      <c r="D53" s="383">
        <v>8529.4972440000001</v>
      </c>
      <c r="E53" s="383">
        <v>9155.3974160002599</v>
      </c>
      <c r="F53" s="383">
        <v>9609.7443269997002</v>
      </c>
      <c r="G53" s="383">
        <v>10568.963386999942</v>
      </c>
      <c r="H53" s="383">
        <v>10952.41</v>
      </c>
      <c r="I53" s="383">
        <v>11719.2</v>
      </c>
      <c r="J53" s="383">
        <v>12821.12</v>
      </c>
      <c r="K53" s="383">
        <v>13226.7</v>
      </c>
      <c r="L53" s="388"/>
    </row>
    <row r="54" spans="1:12" x14ac:dyDescent="0.25">
      <c r="A54" s="148" t="s">
        <v>42</v>
      </c>
      <c r="B54" s="383">
        <v>15943.792400001201</v>
      </c>
      <c r="C54" s="383">
        <v>18199.587952000998</v>
      </c>
      <c r="D54" s="383">
        <v>14272.5555840003</v>
      </c>
      <c r="E54" s="383">
        <v>13677.436138000099</v>
      </c>
      <c r="F54" s="383">
        <v>9537.3258600001009</v>
      </c>
      <c r="G54" s="383">
        <v>9429.3066069999932</v>
      </c>
      <c r="H54" s="383">
        <v>9308.48</v>
      </c>
      <c r="I54" s="383">
        <v>8989.6</v>
      </c>
      <c r="J54" s="383">
        <v>9238.1939999999995</v>
      </c>
      <c r="K54" s="383">
        <v>9694</v>
      </c>
      <c r="L54" s="388"/>
    </row>
    <row r="55" spans="1:12" x14ac:dyDescent="0.25">
      <c r="A55" s="149" t="s">
        <v>6</v>
      </c>
      <c r="B55" s="151">
        <v>412040.62674024986</v>
      </c>
      <c r="C55" s="151">
        <v>425810.02894915512</v>
      </c>
      <c r="D55" s="151">
        <v>441148.46953295043</v>
      </c>
      <c r="E55" s="151">
        <v>439450.49035995989</v>
      </c>
      <c r="F55" s="151">
        <v>436266.53211295611</v>
      </c>
      <c r="G55" s="151">
        <v>421297.16099499539</v>
      </c>
      <c r="H55" s="151">
        <v>444077.62</v>
      </c>
      <c r="I55" s="151">
        <v>454256.2</v>
      </c>
      <c r="J55" s="152">
        <v>456199.6</v>
      </c>
      <c r="K55" s="152">
        <v>486854.3</v>
      </c>
      <c r="L55" s="388"/>
    </row>
    <row r="56" spans="1:12" x14ac:dyDescent="0.25">
      <c r="A56" s="153"/>
      <c r="B56" s="389"/>
      <c r="C56" s="389"/>
      <c r="D56" s="389"/>
      <c r="E56" s="389"/>
      <c r="F56" s="389"/>
      <c r="G56" s="389"/>
      <c r="H56" s="389"/>
      <c r="I56" s="392"/>
      <c r="J56" s="389"/>
      <c r="K56" s="389"/>
      <c r="L56" s="389"/>
    </row>
    <row r="57" spans="1:12" ht="17.25" x14ac:dyDescent="0.25">
      <c r="A57" s="98" t="s">
        <v>202</v>
      </c>
      <c r="B57" s="55"/>
      <c r="C57" s="55"/>
      <c r="D57" s="55"/>
      <c r="E57" s="55"/>
      <c r="F57" s="55"/>
      <c r="G57" s="55"/>
      <c r="H57" s="55"/>
      <c r="I57" s="55"/>
      <c r="J57" s="55"/>
      <c r="K57" s="55"/>
      <c r="L57" s="55"/>
    </row>
    <row r="58" spans="1:12" ht="41.25" x14ac:dyDescent="0.25">
      <c r="A58" s="147" t="s">
        <v>0</v>
      </c>
      <c r="B58" s="121" t="s">
        <v>359</v>
      </c>
      <c r="C58" s="122" t="s">
        <v>360</v>
      </c>
      <c r="D58" s="122" t="s">
        <v>361</v>
      </c>
      <c r="E58" s="122" t="s">
        <v>362</v>
      </c>
      <c r="F58" s="122" t="s">
        <v>363</v>
      </c>
      <c r="G58" s="122" t="s">
        <v>364</v>
      </c>
      <c r="H58" s="122" t="s">
        <v>365</v>
      </c>
      <c r="I58" s="122" t="s">
        <v>366</v>
      </c>
      <c r="J58" s="122" t="s">
        <v>635</v>
      </c>
      <c r="K58" s="122" t="s">
        <v>697</v>
      </c>
      <c r="L58" s="42"/>
    </row>
    <row r="59" spans="1:12" x14ac:dyDescent="0.25">
      <c r="A59" s="148" t="s">
        <v>23</v>
      </c>
      <c r="B59" s="154">
        <v>5.9264193910349485</v>
      </c>
      <c r="C59" s="155">
        <v>5.8198959312538969</v>
      </c>
      <c r="D59" s="155">
        <v>5.7790553562398248</v>
      </c>
      <c r="E59" s="155">
        <v>5.4774199116432616</v>
      </c>
      <c r="F59" s="155">
        <v>5.2652216907755491</v>
      </c>
      <c r="G59" s="155">
        <v>5.3179134020174894</v>
      </c>
      <c r="H59" s="155">
        <v>5.78</v>
      </c>
      <c r="I59" s="155">
        <v>6.44</v>
      </c>
      <c r="J59" s="155">
        <v>6.71</v>
      </c>
      <c r="K59" s="155">
        <v>7.59</v>
      </c>
      <c r="L59" s="388"/>
    </row>
    <row r="60" spans="1:12" x14ac:dyDescent="0.25">
      <c r="A60" s="148" t="s">
        <v>24</v>
      </c>
      <c r="B60" s="154">
        <v>5.5622554761948875</v>
      </c>
      <c r="C60" s="155">
        <v>5.762384907213522</v>
      </c>
      <c r="D60" s="155">
        <v>5.9773166057414135</v>
      </c>
      <c r="E60" s="155">
        <v>5.6669579039101166</v>
      </c>
      <c r="F60" s="155">
        <v>6.0107314845446451</v>
      </c>
      <c r="G60" s="155">
        <v>5.8460127341253463</v>
      </c>
      <c r="H60" s="155">
        <v>6.12</v>
      </c>
      <c r="I60" s="155">
        <v>6.68</v>
      </c>
      <c r="J60" s="155">
        <v>6.71</v>
      </c>
      <c r="K60" s="155">
        <v>6.82</v>
      </c>
      <c r="L60" s="388"/>
    </row>
    <row r="61" spans="1:12" x14ac:dyDescent="0.25">
      <c r="A61" s="148" t="s">
        <v>25</v>
      </c>
      <c r="B61" s="154">
        <v>16.132452410831075</v>
      </c>
      <c r="C61" s="155">
        <v>15.558173410149626</v>
      </c>
      <c r="D61" s="155">
        <v>15.410462310986585</v>
      </c>
      <c r="E61" s="155">
        <v>15.088537261027682</v>
      </c>
      <c r="F61" s="155">
        <v>14.736008651502662</v>
      </c>
      <c r="G61" s="155">
        <v>14.007214377467585</v>
      </c>
      <c r="H61" s="155">
        <v>13.86</v>
      </c>
      <c r="I61" s="155">
        <v>14.65</v>
      </c>
      <c r="J61" s="155">
        <v>14.39</v>
      </c>
      <c r="K61" s="155">
        <v>15.08</v>
      </c>
      <c r="L61" s="388"/>
    </row>
    <row r="62" spans="1:12" x14ac:dyDescent="0.25">
      <c r="A62" s="148" t="s">
        <v>26</v>
      </c>
      <c r="B62" s="154">
        <v>11.976776602191663</v>
      </c>
      <c r="C62" s="155">
        <v>11.428098420670363</v>
      </c>
      <c r="D62" s="155">
        <v>11.279978377972489</v>
      </c>
      <c r="E62" s="155">
        <v>10.582430268922083</v>
      </c>
      <c r="F62" s="155">
        <v>10.159352910112817</v>
      </c>
      <c r="G62" s="155">
        <v>8.8600271527557926</v>
      </c>
      <c r="H62" s="155">
        <v>8.8000000000000007</v>
      </c>
      <c r="I62" s="155">
        <v>9.69</v>
      </c>
      <c r="J62" s="155">
        <v>8.8800000000000008</v>
      </c>
      <c r="K62" s="155">
        <v>9.1</v>
      </c>
      <c r="L62" s="388"/>
    </row>
    <row r="63" spans="1:12" x14ac:dyDescent="0.25">
      <c r="A63" s="148" t="s">
        <v>27</v>
      </c>
      <c r="B63" s="154">
        <v>4.9990138514230305</v>
      </c>
      <c r="C63" s="155">
        <v>5.0832463090143012</v>
      </c>
      <c r="D63" s="155">
        <v>5.3238917743874064</v>
      </c>
      <c r="E63" s="155">
        <v>5.0276932601785047</v>
      </c>
      <c r="F63" s="155">
        <v>4.9492022149685226</v>
      </c>
      <c r="G63" s="155">
        <v>5.0199857246988451</v>
      </c>
      <c r="H63" s="155">
        <v>5.36</v>
      </c>
      <c r="I63" s="155">
        <v>6.44</v>
      </c>
      <c r="J63" s="155">
        <v>5.24</v>
      </c>
      <c r="K63" s="155">
        <v>5.8</v>
      </c>
      <c r="L63" s="388"/>
    </row>
    <row r="64" spans="1:12" x14ac:dyDescent="0.25">
      <c r="A64" s="148" t="s">
        <v>28</v>
      </c>
      <c r="B64" s="154">
        <v>15.172275149613947</v>
      </c>
      <c r="C64" s="155">
        <v>15.709312586384897</v>
      </c>
      <c r="D64" s="155">
        <v>16.744122236691272</v>
      </c>
      <c r="E64" s="155">
        <v>16.722590693019288</v>
      </c>
      <c r="F64" s="155">
        <v>16.033926130462945</v>
      </c>
      <c r="G64" s="155">
        <v>15.625305856665358</v>
      </c>
      <c r="H64" s="155">
        <v>15.99</v>
      </c>
      <c r="I64" s="155">
        <v>16.14</v>
      </c>
      <c r="J64" s="155">
        <v>15.82</v>
      </c>
      <c r="K64" s="155">
        <v>16.73</v>
      </c>
      <c r="L64" s="388"/>
    </row>
    <row r="65" spans="1:12" x14ac:dyDescent="0.25">
      <c r="A65" s="148" t="s">
        <v>29</v>
      </c>
      <c r="B65" s="154">
        <v>16.351821849674128</v>
      </c>
      <c r="C65" s="155">
        <v>16.070583319168797</v>
      </c>
      <c r="D65" s="155">
        <v>16.274014202618339</v>
      </c>
      <c r="E65" s="155">
        <v>16.420671509302114</v>
      </c>
      <c r="F65" s="155">
        <v>16.23147239165899</v>
      </c>
      <c r="G65" s="155">
        <v>14.507241704278806</v>
      </c>
      <c r="H65" s="155">
        <v>12.81</v>
      </c>
      <c r="I65" s="155">
        <v>10.88</v>
      </c>
      <c r="J65" s="155">
        <v>9.76</v>
      </c>
      <c r="K65" s="155">
        <v>10.14</v>
      </c>
      <c r="L65" s="388"/>
    </row>
    <row r="66" spans="1:12" x14ac:dyDescent="0.25">
      <c r="A66" s="148" t="s">
        <v>30</v>
      </c>
      <c r="B66" s="154">
        <v>67.814558786166984</v>
      </c>
      <c r="C66" s="155">
        <v>69.358157497558778</v>
      </c>
      <c r="D66" s="155">
        <v>67.56939838158489</v>
      </c>
      <c r="E66" s="155">
        <v>65.726133043580361</v>
      </c>
      <c r="F66" s="155">
        <v>69.053804630080549</v>
      </c>
      <c r="G66" s="155">
        <v>68.33114394434628</v>
      </c>
      <c r="H66" s="155">
        <v>66.760000000000005</v>
      </c>
      <c r="I66" s="155">
        <v>69.3</v>
      </c>
      <c r="J66" s="155">
        <v>66.709999999999994</v>
      </c>
      <c r="K66" s="155">
        <v>69.03</v>
      </c>
      <c r="L66" s="388"/>
    </row>
    <row r="67" spans="1:12" x14ac:dyDescent="0.25">
      <c r="A67" s="148" t="s">
        <v>31</v>
      </c>
      <c r="B67" s="154">
        <v>16.134291354068562</v>
      </c>
      <c r="C67" s="155">
        <v>16.54003184222659</v>
      </c>
      <c r="D67" s="155">
        <v>16.67222882336084</v>
      </c>
      <c r="E67" s="155">
        <v>16.266105373198009</v>
      </c>
      <c r="F67" s="155">
        <v>16.419018344806467</v>
      </c>
      <c r="G67" s="155">
        <v>15.81065362338237</v>
      </c>
      <c r="H67" s="155">
        <v>15.66</v>
      </c>
      <c r="I67" s="155">
        <v>15.98</v>
      </c>
      <c r="J67" s="155">
        <v>15.29</v>
      </c>
      <c r="K67" s="155">
        <v>15.98</v>
      </c>
      <c r="L67" s="388"/>
    </row>
    <row r="68" spans="1:12" x14ac:dyDescent="0.25">
      <c r="A68" s="148" t="s">
        <v>32</v>
      </c>
      <c r="B68" s="154">
        <v>6.603624122186817</v>
      </c>
      <c r="C68" s="155">
        <v>6.7514955062118744</v>
      </c>
      <c r="D68" s="155">
        <v>6.9031752675966978</v>
      </c>
      <c r="E68" s="155">
        <v>6.9558477955155524</v>
      </c>
      <c r="F68" s="155">
        <v>6.217146034055804</v>
      </c>
      <c r="G68" s="155">
        <v>6.5360615478702684</v>
      </c>
      <c r="H68" s="155">
        <v>8.32</v>
      </c>
      <c r="I68" s="155">
        <v>7</v>
      </c>
      <c r="J68" s="155">
        <v>6.33</v>
      </c>
      <c r="K68" s="155">
        <v>5.69</v>
      </c>
      <c r="L68" s="388"/>
    </row>
    <row r="69" spans="1:12" x14ac:dyDescent="0.25">
      <c r="A69" s="148" t="s">
        <v>33</v>
      </c>
      <c r="B69" s="154">
        <v>6.5197253277999341</v>
      </c>
      <c r="C69" s="155">
        <v>6.570728231241306</v>
      </c>
      <c r="D69" s="155">
        <v>7.33288122193541</v>
      </c>
      <c r="E69" s="155">
        <v>7.475427964208631</v>
      </c>
      <c r="F69" s="155">
        <v>7.983109624253184</v>
      </c>
      <c r="G69" s="155">
        <v>9.4145102828236578</v>
      </c>
      <c r="H69" s="155">
        <v>9.83</v>
      </c>
      <c r="I69" s="155">
        <v>10.18</v>
      </c>
      <c r="J69" s="155">
        <v>9.7200000000000006</v>
      </c>
      <c r="K69" s="155">
        <v>9.84</v>
      </c>
      <c r="L69" s="388"/>
    </row>
    <row r="70" spans="1:12" x14ac:dyDescent="0.25">
      <c r="A70" s="148" t="s">
        <v>34</v>
      </c>
      <c r="B70" s="154">
        <v>6.2195271689850085</v>
      </c>
      <c r="C70" s="155">
        <v>6.1504261197972045</v>
      </c>
      <c r="D70" s="155">
        <v>5.9879024006384158</v>
      </c>
      <c r="E70" s="155">
        <v>6.1638468679982727</v>
      </c>
      <c r="F70" s="155">
        <v>6.2546112592383309</v>
      </c>
      <c r="G70" s="155">
        <v>6.8134000419146998</v>
      </c>
      <c r="H70" s="155">
        <v>7.38</v>
      </c>
      <c r="I70" s="155">
        <v>7.95</v>
      </c>
      <c r="J70" s="155">
        <v>7.71</v>
      </c>
      <c r="K70" s="155">
        <v>7.6</v>
      </c>
      <c r="L70" s="388"/>
    </row>
    <row r="71" spans="1:12" x14ac:dyDescent="0.25">
      <c r="A71" s="148" t="s">
        <v>35</v>
      </c>
      <c r="B71" s="154">
        <v>7.5280044841992027</v>
      </c>
      <c r="C71" s="155">
        <v>7.542827486583124</v>
      </c>
      <c r="D71" s="155">
        <v>7.830249878596768</v>
      </c>
      <c r="E71" s="155">
        <v>7.9874981510130567</v>
      </c>
      <c r="F71" s="155">
        <v>8.4551933974709002</v>
      </c>
      <c r="G71" s="155">
        <v>8.617804801576245</v>
      </c>
      <c r="H71" s="155">
        <v>8.83</v>
      </c>
      <c r="I71" s="155">
        <v>9.06</v>
      </c>
      <c r="J71" s="155">
        <v>8.82</v>
      </c>
      <c r="K71" s="155">
        <v>8.99</v>
      </c>
      <c r="L71" s="388"/>
    </row>
    <row r="72" spans="1:12" x14ac:dyDescent="0.25">
      <c r="A72" s="148" t="s">
        <v>550</v>
      </c>
      <c r="B72" s="154">
        <v>25.174293186812751</v>
      </c>
      <c r="C72" s="155">
        <v>25.645856495295323</v>
      </c>
      <c r="D72" s="155">
        <v>23.770743167284397</v>
      </c>
      <c r="E72" s="155">
        <v>22.58939357798117</v>
      </c>
      <c r="F72" s="155">
        <v>19.961670024270969</v>
      </c>
      <c r="G72" s="155">
        <v>22.689580854871888</v>
      </c>
      <c r="H72" s="155">
        <v>27.44</v>
      </c>
      <c r="I72" s="155">
        <v>106.97</v>
      </c>
      <c r="J72" s="155">
        <v>34.76</v>
      </c>
      <c r="K72" s="155">
        <v>27.14</v>
      </c>
      <c r="L72" s="388"/>
    </row>
    <row r="73" spans="1:12" x14ac:dyDescent="0.25">
      <c r="A73" s="148" t="s">
        <v>36</v>
      </c>
      <c r="B73" s="154">
        <v>44.352656483130907</v>
      </c>
      <c r="C73" s="155">
        <v>44.327295763729879</v>
      </c>
      <c r="D73" s="155">
        <v>42.935314426535292</v>
      </c>
      <c r="E73" s="155">
        <v>42.512512715637264</v>
      </c>
      <c r="F73" s="155">
        <v>41.765611463072439</v>
      </c>
      <c r="G73" s="155">
        <v>41.475164842384274</v>
      </c>
      <c r="H73" s="155">
        <v>39.97</v>
      </c>
      <c r="I73" s="155">
        <v>39.08</v>
      </c>
      <c r="J73" s="155">
        <v>37.700000000000003</v>
      </c>
      <c r="K73" s="155">
        <v>36.67</v>
      </c>
      <c r="L73" s="388"/>
    </row>
    <row r="74" spans="1:12" x14ac:dyDescent="0.25">
      <c r="A74" s="148" t="s">
        <v>37</v>
      </c>
      <c r="B74" s="154">
        <v>4.7867100000000002</v>
      </c>
      <c r="C74" s="155">
        <v>4.2650934393638167</v>
      </c>
      <c r="D74" s="155">
        <v>4.3512450592885381</v>
      </c>
      <c r="E74" s="155">
        <v>4.4775287187039758</v>
      </c>
      <c r="F74" s="155">
        <v>4.2783324999999994</v>
      </c>
      <c r="G74" s="155">
        <v>21.585545138434203</v>
      </c>
      <c r="H74" s="155">
        <v>22.68</v>
      </c>
      <c r="I74" s="155">
        <v>22.79</v>
      </c>
      <c r="J74" s="155">
        <v>22.5</v>
      </c>
      <c r="K74" s="155">
        <v>8.76</v>
      </c>
      <c r="L74" s="388"/>
    </row>
    <row r="75" spans="1:12" x14ac:dyDescent="0.25">
      <c r="A75" s="148" t="s">
        <v>38</v>
      </c>
      <c r="B75" s="154">
        <v>19.575721195410214</v>
      </c>
      <c r="C75" s="155">
        <v>20.163818361477979</v>
      </c>
      <c r="D75" s="155">
        <v>20.394938117734043</v>
      </c>
      <c r="E75" s="155">
        <v>20.704781857992192</v>
      </c>
      <c r="F75" s="155">
        <v>21.898562243645234</v>
      </c>
      <c r="G75" s="155">
        <v>23.453969940742429</v>
      </c>
      <c r="H75" s="155">
        <v>29.52</v>
      </c>
      <c r="I75" s="155">
        <v>31.89</v>
      </c>
      <c r="J75" s="155">
        <v>34.22</v>
      </c>
      <c r="K75" s="155">
        <v>35.24</v>
      </c>
      <c r="L75" s="388"/>
    </row>
    <row r="76" spans="1:12" x14ac:dyDescent="0.25">
      <c r="A76" s="148" t="s">
        <v>39</v>
      </c>
      <c r="B76" s="154">
        <v>30.147789986734676</v>
      </c>
      <c r="C76" s="155">
        <v>33.585735618693839</v>
      </c>
      <c r="D76" s="155">
        <v>35.081301763664982</v>
      </c>
      <c r="E76" s="155">
        <v>36.323191573924646</v>
      </c>
      <c r="F76" s="155">
        <v>37.34332268499741</v>
      </c>
      <c r="G76" s="155">
        <v>16.848135365616489</v>
      </c>
      <c r="H76" s="155">
        <v>16.760000000000002</v>
      </c>
      <c r="I76" s="155">
        <v>18.190000000000001</v>
      </c>
      <c r="J76" s="155">
        <v>21.07</v>
      </c>
      <c r="K76" s="155">
        <v>21.15</v>
      </c>
      <c r="L76" s="388"/>
    </row>
    <row r="77" spans="1:12" x14ac:dyDescent="0.25">
      <c r="A77" s="148" t="s">
        <v>40</v>
      </c>
      <c r="B77" s="154">
        <v>28.836049874685962</v>
      </c>
      <c r="C77" s="155">
        <v>28.71010639810947</v>
      </c>
      <c r="D77" s="155">
        <v>29.250877836938848</v>
      </c>
      <c r="E77" s="155">
        <v>28.825970915684874</v>
      </c>
      <c r="F77" s="155">
        <v>29.350388143098463</v>
      </c>
      <c r="G77" s="155">
        <v>29.753534991658736</v>
      </c>
      <c r="H77" s="155">
        <v>30.23</v>
      </c>
      <c r="I77" s="155">
        <v>29.69</v>
      </c>
      <c r="J77" s="155">
        <v>30.05</v>
      </c>
      <c r="K77" s="155">
        <v>29.99</v>
      </c>
      <c r="L77" s="388"/>
    </row>
    <row r="78" spans="1:12" x14ac:dyDescent="0.25">
      <c r="A78" s="148" t="s">
        <v>41</v>
      </c>
      <c r="B78" s="154">
        <v>55.18428462998083</v>
      </c>
      <c r="C78" s="155">
        <v>54.388571931308057</v>
      </c>
      <c r="D78" s="155">
        <v>74.020855880795978</v>
      </c>
      <c r="E78" s="155">
        <v>75.374157509099334</v>
      </c>
      <c r="F78" s="155">
        <v>76.877954615997595</v>
      </c>
      <c r="G78" s="155">
        <v>61.04922186088389</v>
      </c>
      <c r="H78" s="155">
        <v>60.3</v>
      </c>
      <c r="I78" s="155">
        <v>60.83</v>
      </c>
      <c r="J78" s="155">
        <v>62.49</v>
      </c>
      <c r="K78" s="155">
        <v>64.489999999999995</v>
      </c>
      <c r="L78" s="388"/>
    </row>
    <row r="79" spans="1:12" x14ac:dyDescent="0.25">
      <c r="A79" s="148" t="s">
        <v>42</v>
      </c>
      <c r="B79" s="154">
        <v>57.956351872050888</v>
      </c>
      <c r="C79" s="155">
        <v>60.760078896415074</v>
      </c>
      <c r="D79" s="155">
        <v>58.424880301611211</v>
      </c>
      <c r="E79" s="155">
        <v>61.202606690591907</v>
      </c>
      <c r="F79" s="155">
        <v>93.686894499018678</v>
      </c>
      <c r="G79" s="155">
        <v>101.70096431036707</v>
      </c>
      <c r="H79" s="155">
        <v>112.99</v>
      </c>
      <c r="I79" s="155">
        <v>122.95</v>
      </c>
      <c r="J79" s="155">
        <v>125.97</v>
      </c>
      <c r="K79" s="155">
        <v>123.15</v>
      </c>
      <c r="L79" s="388"/>
    </row>
    <row r="80" spans="1:12" x14ac:dyDescent="0.25">
      <c r="A80" s="149" t="s">
        <v>6</v>
      </c>
      <c r="B80" s="156">
        <v>10.612929671553193</v>
      </c>
      <c r="C80" s="157">
        <v>10.630432167048815</v>
      </c>
      <c r="D80" s="157">
        <v>10.83566382255276</v>
      </c>
      <c r="E80" s="157">
        <v>10.565089965925125</v>
      </c>
      <c r="F80" s="157">
        <v>10.456986730927206</v>
      </c>
      <c r="G80" s="157">
        <v>10.07058398677423</v>
      </c>
      <c r="H80" s="157">
        <v>10.31</v>
      </c>
      <c r="I80" s="157">
        <v>10.89</v>
      </c>
      <c r="J80" s="242">
        <v>10.56</v>
      </c>
      <c r="K80" s="242">
        <v>10.91</v>
      </c>
      <c r="L80" s="388"/>
    </row>
    <row r="81" spans="1:12" x14ac:dyDescent="0.25">
      <c r="A81" s="160"/>
      <c r="B81" s="389"/>
      <c r="C81" s="389"/>
      <c r="D81" s="389"/>
      <c r="E81" s="389"/>
      <c r="F81" s="389"/>
      <c r="G81" s="389"/>
      <c r="H81" s="389"/>
      <c r="I81" s="392"/>
      <c r="J81" s="389"/>
      <c r="K81" s="389"/>
      <c r="L81" s="389"/>
    </row>
    <row r="82" spans="1:12" ht="17.25" x14ac:dyDescent="0.25">
      <c r="A82" s="98" t="s">
        <v>203</v>
      </c>
      <c r="B82" s="55"/>
      <c r="C82" s="55"/>
      <c r="D82" s="55"/>
      <c r="E82" s="55"/>
      <c r="F82" s="55"/>
      <c r="G82" s="55"/>
      <c r="H82" s="55"/>
      <c r="I82" s="55"/>
      <c r="J82" s="55"/>
      <c r="K82" s="55"/>
      <c r="L82" s="55"/>
    </row>
    <row r="83" spans="1:12" ht="45" x14ac:dyDescent="0.25">
      <c r="A83" s="147" t="s">
        <v>0</v>
      </c>
      <c r="B83" s="121" t="s">
        <v>188</v>
      </c>
      <c r="C83" s="122" t="s">
        <v>189</v>
      </c>
      <c r="D83" s="122" t="s">
        <v>196</v>
      </c>
      <c r="E83" s="122" t="s">
        <v>191</v>
      </c>
      <c r="F83" s="122" t="s">
        <v>377</v>
      </c>
      <c r="G83" s="122" t="s">
        <v>193</v>
      </c>
      <c r="H83" s="122" t="s">
        <v>194</v>
      </c>
      <c r="I83" s="122" t="s">
        <v>631</v>
      </c>
      <c r="J83" s="122" t="s">
        <v>691</v>
      </c>
      <c r="K83" s="42"/>
      <c r="L83" s="42"/>
    </row>
    <row r="84" spans="1:12" x14ac:dyDescent="0.25">
      <c r="A84" s="148" t="s">
        <v>23</v>
      </c>
      <c r="B84" s="296">
        <v>4.2180520057784221E-2</v>
      </c>
      <c r="C84" s="162">
        <v>3.1072925999211558E-2</v>
      </c>
      <c r="D84" s="162">
        <v>2.8904594388677738E-2</v>
      </c>
      <c r="E84" s="162">
        <v>4.6223381854985143E-3</v>
      </c>
      <c r="F84" s="299" t="s">
        <v>84</v>
      </c>
      <c r="G84" s="374">
        <v>2.9446320773396244E-2</v>
      </c>
      <c r="H84" s="374">
        <v>-1.3709037610768133E-2</v>
      </c>
      <c r="I84" s="374">
        <v>2.3630175339504317E-2</v>
      </c>
      <c r="J84" s="374">
        <v>2.4135199165279834E-2</v>
      </c>
      <c r="K84" s="80"/>
      <c r="L84" s="42"/>
    </row>
    <row r="85" spans="1:12" x14ac:dyDescent="0.25">
      <c r="A85" s="148" t="s">
        <v>24</v>
      </c>
      <c r="B85" s="296">
        <v>1.8198687589158383E-2</v>
      </c>
      <c r="C85" s="162">
        <v>9.2318217756041637E-3</v>
      </c>
      <c r="D85" s="162">
        <v>1.9271501761596532E-2</v>
      </c>
      <c r="E85" s="162">
        <v>1.246924800217555E-2</v>
      </c>
      <c r="F85" s="299" t="s">
        <v>84</v>
      </c>
      <c r="G85" s="374">
        <v>3.6723583892207964E-2</v>
      </c>
      <c r="H85" s="374">
        <v>-8.1241774401059706E-3</v>
      </c>
      <c r="I85" s="374">
        <v>2.3490669956929604E-2</v>
      </c>
      <c r="J85" s="374">
        <v>2.8785991325876475E-2</v>
      </c>
      <c r="K85" s="80"/>
      <c r="L85" s="42"/>
    </row>
    <row r="86" spans="1:12" x14ac:dyDescent="0.25">
      <c r="A86" s="148" t="s">
        <v>25</v>
      </c>
      <c r="B86" s="296">
        <v>4.0089854875898612E-2</v>
      </c>
      <c r="C86" s="162">
        <v>2.901774871692337E-3</v>
      </c>
      <c r="D86" s="162">
        <v>2.509122871573773E-2</v>
      </c>
      <c r="E86" s="162">
        <v>7.1592945413747637E-3</v>
      </c>
      <c r="F86" s="299" t="s">
        <v>84</v>
      </c>
      <c r="G86" s="374">
        <v>4.5833207202487916E-2</v>
      </c>
      <c r="H86" s="374">
        <v>-7.919006237912804E-2</v>
      </c>
      <c r="I86" s="374">
        <v>2.0540091377371044E-2</v>
      </c>
      <c r="J86" s="374">
        <v>3.40897753440213E-2</v>
      </c>
      <c r="K86" s="80"/>
      <c r="L86" s="42"/>
    </row>
    <row r="87" spans="1:12" x14ac:dyDescent="0.25">
      <c r="A87" s="148" t="s">
        <v>26</v>
      </c>
      <c r="B87" s="296">
        <v>3.5201604014234465E-2</v>
      </c>
      <c r="C87" s="162">
        <v>2.3590281088936967E-2</v>
      </c>
      <c r="D87" s="162">
        <v>2.5042827133718682E-2</v>
      </c>
      <c r="E87" s="162">
        <v>4.8660210854470478E-3</v>
      </c>
      <c r="F87" s="299" t="s">
        <v>84</v>
      </c>
      <c r="G87" s="374">
        <v>2.7426229983496742E-2</v>
      </c>
      <c r="H87" s="374">
        <v>9.5433568475977867E-4</v>
      </c>
      <c r="I87" s="374">
        <v>1.9798076940075498E-2</v>
      </c>
      <c r="J87" s="374">
        <v>1.3335260280679192E-2</v>
      </c>
      <c r="K87" s="80"/>
      <c r="L87" s="42"/>
    </row>
    <row r="88" spans="1:12" x14ac:dyDescent="0.25">
      <c r="A88" s="148" t="s">
        <v>27</v>
      </c>
      <c r="B88" s="296">
        <v>5.7687970772630753E-3</v>
      </c>
      <c r="C88" s="162">
        <v>-2.2157146765087024E-2</v>
      </c>
      <c r="D88" s="162">
        <v>-1.383684891689077E-2</v>
      </c>
      <c r="E88" s="162">
        <v>-3.0837864848387114E-2</v>
      </c>
      <c r="F88" s="299" t="s">
        <v>84</v>
      </c>
      <c r="G88" s="374">
        <v>8.4626285685643326E-3</v>
      </c>
      <c r="H88" s="374">
        <v>-0.18831708462497143</v>
      </c>
      <c r="I88" s="374">
        <v>0.19743179194070029</v>
      </c>
      <c r="J88" s="374">
        <v>0.17163090190487923</v>
      </c>
      <c r="K88" s="80"/>
      <c r="L88" s="42"/>
    </row>
    <row r="89" spans="1:12" x14ac:dyDescent="0.25">
      <c r="A89" s="148" t="s">
        <v>28</v>
      </c>
      <c r="B89" s="296">
        <v>4.2044583417389543E-2</v>
      </c>
      <c r="C89" s="162">
        <v>3.8385428211802394E-2</v>
      </c>
      <c r="D89" s="162">
        <v>4.1675897974498236E-2</v>
      </c>
      <c r="E89" s="162">
        <v>3.122090649000981E-2</v>
      </c>
      <c r="F89" s="299" t="s">
        <v>84</v>
      </c>
      <c r="G89" s="374">
        <v>5.8877979042996541E-2</v>
      </c>
      <c r="H89" s="374">
        <v>-2.259447220047428E-2</v>
      </c>
      <c r="I89" s="374">
        <v>6.0958026273630242E-2</v>
      </c>
      <c r="J89" s="374">
        <v>7.5659546570135142E-2</v>
      </c>
      <c r="K89" s="80"/>
      <c r="L89" s="42"/>
    </row>
    <row r="90" spans="1:12" x14ac:dyDescent="0.25">
      <c r="A90" s="148" t="s">
        <v>29</v>
      </c>
      <c r="B90" s="296">
        <v>5.515700972447328E-2</v>
      </c>
      <c r="C90" s="162">
        <v>2.3172828519340851E-2</v>
      </c>
      <c r="D90" s="162">
        <v>1.7844057313408216E-2</v>
      </c>
      <c r="E90" s="162">
        <v>8.2899538811972429E-3</v>
      </c>
      <c r="F90" s="299" t="s">
        <v>84</v>
      </c>
      <c r="G90" s="374">
        <v>2.5175076610275897E-2</v>
      </c>
      <c r="H90" s="374">
        <v>-6.6648982146052221E-2</v>
      </c>
      <c r="I90" s="374">
        <v>3.388585816198067E-2</v>
      </c>
      <c r="J90" s="374">
        <v>3.2888795412007059E-2</v>
      </c>
      <c r="K90" s="80"/>
      <c r="L90" s="42"/>
    </row>
    <row r="91" spans="1:12" x14ac:dyDescent="0.25">
      <c r="A91" s="148" t="s">
        <v>30</v>
      </c>
      <c r="B91" s="296">
        <v>5.1107974594213262E-2</v>
      </c>
      <c r="C91" s="162">
        <v>4.1277812839897385E-2</v>
      </c>
      <c r="D91" s="162">
        <v>3.6991424334257492E-2</v>
      </c>
      <c r="E91" s="162">
        <v>4.2113575456857344E-2</v>
      </c>
      <c r="F91" s="299" t="s">
        <v>84</v>
      </c>
      <c r="G91" s="374">
        <v>4.0024326060144486E-2</v>
      </c>
      <c r="H91" s="374">
        <v>-7.5197420553597544E-3</v>
      </c>
      <c r="I91" s="374">
        <v>1.6909954903116024E-2</v>
      </c>
      <c r="J91" s="374">
        <v>8.2195341181057219E-3</v>
      </c>
      <c r="K91" s="80"/>
      <c r="L91" s="42"/>
    </row>
    <row r="92" spans="1:12" x14ac:dyDescent="0.25">
      <c r="A92" s="148" t="s">
        <v>31</v>
      </c>
      <c r="B92" s="296">
        <v>3.7188148148148213E-2</v>
      </c>
      <c r="C92" s="162">
        <v>3.6179299587774272E-2</v>
      </c>
      <c r="D92" s="162">
        <v>4.9379183029348676E-2</v>
      </c>
      <c r="E92" s="162">
        <v>7.6804486921814671E-2</v>
      </c>
      <c r="F92" s="299" t="s">
        <v>84</v>
      </c>
      <c r="G92" s="374">
        <v>3.4830196350071618E-2</v>
      </c>
      <c r="H92" s="374">
        <v>9.3995558333987757E-3</v>
      </c>
      <c r="I92" s="374">
        <v>5.458831645673537E-2</v>
      </c>
      <c r="J92" s="374">
        <v>3.8456291082604219E-2</v>
      </c>
      <c r="K92" s="80"/>
      <c r="L92" s="42"/>
    </row>
    <row r="93" spans="1:12" x14ac:dyDescent="0.25">
      <c r="A93" s="148" t="s">
        <v>32</v>
      </c>
      <c r="B93" s="296">
        <v>1.7841157556270058E-2</v>
      </c>
      <c r="C93" s="162">
        <v>-1.7431762452906217E-3</v>
      </c>
      <c r="D93" s="162">
        <v>-1.149631895006531E-2</v>
      </c>
      <c r="E93" s="162">
        <v>-3.7469106555172799E-2</v>
      </c>
      <c r="F93" s="299" t="s">
        <v>84</v>
      </c>
      <c r="G93" s="374">
        <v>-9.5386567864648164E-3</v>
      </c>
      <c r="H93" s="374">
        <v>-3.5762489590014129E-2</v>
      </c>
      <c r="I93" s="374">
        <v>3.7912857015218841E-2</v>
      </c>
      <c r="J93" s="374">
        <v>1.5009875637339791E-3</v>
      </c>
      <c r="K93" s="80"/>
      <c r="L93" s="42"/>
    </row>
    <row r="94" spans="1:12" x14ac:dyDescent="0.25">
      <c r="A94" s="148" t="s">
        <v>33</v>
      </c>
      <c r="B94" s="296">
        <v>3.1399170124481339E-2</v>
      </c>
      <c r="C94" s="162">
        <v>1.6314300519135322E-2</v>
      </c>
      <c r="D94" s="162">
        <v>3.1495227659938251E-2</v>
      </c>
      <c r="E94" s="162">
        <v>4.9934990874162333E-3</v>
      </c>
      <c r="F94" s="299" t="s">
        <v>84</v>
      </c>
      <c r="G94" s="374">
        <v>-3.4517859319761132E-2</v>
      </c>
      <c r="H94" s="374">
        <v>-9.9242199452430693E-2</v>
      </c>
      <c r="I94" s="374">
        <v>6.031792015550249E-2</v>
      </c>
      <c r="J94" s="374">
        <v>-5.5524708495269985E-4</v>
      </c>
      <c r="K94" s="80"/>
      <c r="L94" s="42"/>
    </row>
    <row r="95" spans="1:12" x14ac:dyDescent="0.25">
      <c r="A95" s="148" t="s">
        <v>34</v>
      </c>
      <c r="B95" s="296">
        <v>7.9871814913240483E-2</v>
      </c>
      <c r="C95" s="162">
        <v>2.3730663555271224E-2</v>
      </c>
      <c r="D95" s="162">
        <v>1.7896256577114609E-2</v>
      </c>
      <c r="E95" s="162">
        <v>-2.2564642567893194E-2</v>
      </c>
      <c r="F95" s="299" t="s">
        <v>84</v>
      </c>
      <c r="G95" s="374">
        <v>-1.9467845818628569E-2</v>
      </c>
      <c r="H95" s="374">
        <v>-0.16663213212968239</v>
      </c>
      <c r="I95" s="374">
        <v>8.7508956854391973E-2</v>
      </c>
      <c r="J95" s="374">
        <v>5.3145123398004167E-2</v>
      </c>
      <c r="K95" s="80"/>
      <c r="L95" s="42"/>
    </row>
    <row r="96" spans="1:12" x14ac:dyDescent="0.25">
      <c r="A96" s="148" t="s">
        <v>35</v>
      </c>
      <c r="B96" s="296">
        <v>2.9817310429913632E-2</v>
      </c>
      <c r="C96" s="162">
        <v>1.9937914614854371E-3</v>
      </c>
      <c r="D96" s="162">
        <v>5.7850677193220928E-3</v>
      </c>
      <c r="E96" s="162">
        <v>-3.2939760710771614E-2</v>
      </c>
      <c r="F96" s="299" t="s">
        <v>84</v>
      </c>
      <c r="G96" s="374">
        <v>-7.0521174077354323E-2</v>
      </c>
      <c r="H96" s="374">
        <v>-0.111040085547519</v>
      </c>
      <c r="I96" s="374">
        <v>0.1153970557965842</v>
      </c>
      <c r="J96" s="374">
        <v>-6.7356004222781469E-3</v>
      </c>
      <c r="K96" s="80"/>
      <c r="L96" s="42"/>
    </row>
    <row r="97" spans="1:12" x14ac:dyDescent="0.25">
      <c r="A97" s="148" t="s">
        <v>549</v>
      </c>
      <c r="B97" s="296">
        <v>-3.5142857142857066E-2</v>
      </c>
      <c r="C97" s="162">
        <v>-0.1165577093915857</v>
      </c>
      <c r="D97" s="162">
        <v>0.12417491749174925</v>
      </c>
      <c r="E97" s="162">
        <v>-5.5045871559632996E-2</v>
      </c>
      <c r="F97" s="299" t="s">
        <v>84</v>
      </c>
      <c r="G97" s="374">
        <v>-5.050797494341204E-2</v>
      </c>
      <c r="H97" s="374">
        <v>-0.82195426195426191</v>
      </c>
      <c r="I97" s="374">
        <v>4.7796979604546222E-2</v>
      </c>
      <c r="J97" s="374">
        <v>1.1090152977870191</v>
      </c>
      <c r="K97" s="80"/>
      <c r="L97" s="42"/>
    </row>
    <row r="98" spans="1:12" x14ac:dyDescent="0.25">
      <c r="A98" s="148" t="s">
        <v>36</v>
      </c>
      <c r="B98" s="296">
        <v>5.3658969804618137E-2</v>
      </c>
      <c r="C98" s="162">
        <v>2.2673252305254445E-2</v>
      </c>
      <c r="D98" s="162">
        <v>0.11225398081297601</v>
      </c>
      <c r="E98" s="162">
        <v>4.3333926136700555E-2</v>
      </c>
      <c r="F98" s="299" t="s">
        <v>84</v>
      </c>
      <c r="G98" s="374">
        <v>3.4933948416859012E-2</v>
      </c>
      <c r="H98" s="374">
        <v>1.2534781316692292E-2</v>
      </c>
      <c r="I98" s="374">
        <v>6.3872361996744967E-2</v>
      </c>
      <c r="J98" s="374">
        <v>3.9459330683485332E-2</v>
      </c>
      <c r="K98" s="80"/>
      <c r="L98" s="42"/>
    </row>
    <row r="99" spans="1:12" x14ac:dyDescent="0.25">
      <c r="A99" s="148" t="s">
        <v>37</v>
      </c>
      <c r="B99" s="296">
        <v>6.0000000000000053E-3</v>
      </c>
      <c r="C99" s="162">
        <v>-0.24552683896620278</v>
      </c>
      <c r="D99" s="162">
        <v>-0.10540184453227926</v>
      </c>
      <c r="E99" s="162">
        <v>0.17820324005891014</v>
      </c>
      <c r="F99" s="299" t="s">
        <v>84</v>
      </c>
      <c r="G99" s="374">
        <v>-2.3816612086925896E-4</v>
      </c>
      <c r="H99" s="374">
        <v>-1.3137990590197064E-2</v>
      </c>
      <c r="I99" s="374">
        <v>-2.3197991599478551E-2</v>
      </c>
      <c r="J99" s="374">
        <v>-0.46618557465370025</v>
      </c>
      <c r="K99" s="80"/>
      <c r="L99" s="42"/>
    </row>
    <row r="100" spans="1:12" x14ac:dyDescent="0.25">
      <c r="A100" s="148" t="s">
        <v>38</v>
      </c>
      <c r="B100" s="296">
        <v>4.408910454345002E-3</v>
      </c>
      <c r="C100" s="162">
        <v>-7.3495989231420799E-3</v>
      </c>
      <c r="D100" s="162">
        <v>2.7395078442303003E-2</v>
      </c>
      <c r="E100" s="162">
        <v>-5.0891834396988966E-2</v>
      </c>
      <c r="F100" s="299" t="s">
        <v>84</v>
      </c>
      <c r="G100" s="374">
        <v>-5.6684662211703776E-2</v>
      </c>
      <c r="H100" s="374">
        <v>-3.3754795736876987E-2</v>
      </c>
      <c r="I100" s="374">
        <v>8.9145644631223112E-3</v>
      </c>
      <c r="J100" s="374">
        <v>-4.8610795841467304E-2</v>
      </c>
      <c r="K100" s="80"/>
      <c r="L100" s="42"/>
    </row>
    <row r="101" spans="1:12" x14ac:dyDescent="0.25">
      <c r="A101" s="148" t="s">
        <v>39</v>
      </c>
      <c r="B101" s="296">
        <v>8.4635278514588699E-2</v>
      </c>
      <c r="C101" s="162">
        <v>7.0822863361518218E-2</v>
      </c>
      <c r="D101" s="162">
        <v>5.1630915745059902E-2</v>
      </c>
      <c r="E101" s="162">
        <v>2.7200173733644556E-2</v>
      </c>
      <c r="F101" s="299" t="s">
        <v>84</v>
      </c>
      <c r="G101" s="374">
        <v>0.20931163659725815</v>
      </c>
      <c r="H101" s="374">
        <v>-4.1966196060113627E-2</v>
      </c>
      <c r="I101" s="374">
        <v>-8.9593182017070047E-2</v>
      </c>
      <c r="J101" s="374">
        <v>7.9420006689363429E-2</v>
      </c>
      <c r="K101" s="80"/>
      <c r="L101" s="42"/>
    </row>
    <row r="102" spans="1:12" x14ac:dyDescent="0.25">
      <c r="A102" s="148" t="s">
        <v>40</v>
      </c>
      <c r="B102" s="296">
        <v>9.2506265664160467E-2</v>
      </c>
      <c r="C102" s="162">
        <v>0.29685026725700253</v>
      </c>
      <c r="D102" s="162">
        <v>5.3422016238877837E-2</v>
      </c>
      <c r="E102" s="162">
        <v>-1.4290272203657353E-2</v>
      </c>
      <c r="F102" s="299" t="s">
        <v>84</v>
      </c>
      <c r="G102" s="374">
        <v>-1.8367110978973769E-2</v>
      </c>
      <c r="H102" s="374">
        <v>4.442126163113528E-2</v>
      </c>
      <c r="I102" s="374">
        <v>5.0248908507998902E-2</v>
      </c>
      <c r="J102" s="374">
        <v>-2.2781314719644081E-2</v>
      </c>
      <c r="K102" s="80"/>
      <c r="L102" s="42"/>
    </row>
    <row r="103" spans="1:12" x14ac:dyDescent="0.25">
      <c r="A103" s="148" t="s">
        <v>41</v>
      </c>
      <c r="B103" s="296">
        <v>-1.3263757115749623E-2</v>
      </c>
      <c r="C103" s="162">
        <v>1.21593815503548</v>
      </c>
      <c r="D103" s="162">
        <v>5.4108703387109366E-2</v>
      </c>
      <c r="E103" s="162">
        <v>2.9094561441061748E-2</v>
      </c>
      <c r="F103" s="299" t="s">
        <v>84</v>
      </c>
      <c r="G103" s="374">
        <v>4.9138757639121407E-2</v>
      </c>
      <c r="H103" s="374">
        <v>6.0711670493148205E-2</v>
      </c>
      <c r="I103" s="374">
        <v>6.5007059214350973E-2</v>
      </c>
      <c r="J103" s="374">
        <v>-4.0938864628822514E-4</v>
      </c>
      <c r="K103" s="80"/>
      <c r="L103" s="42"/>
    </row>
    <row r="104" spans="1:12" x14ac:dyDescent="0.25">
      <c r="A104" s="148" t="s">
        <v>42</v>
      </c>
      <c r="B104" s="296">
        <v>8.8811341330425148E-2</v>
      </c>
      <c r="C104" s="162">
        <v>-0.1844310457647263</v>
      </c>
      <c r="D104" s="162">
        <v>-8.519008223865987E-2</v>
      </c>
      <c r="E104" s="162">
        <v>-0.54447417642899976</v>
      </c>
      <c r="F104" s="299" t="s">
        <v>84</v>
      </c>
      <c r="G104" s="374">
        <v>-0.11145864791406003</v>
      </c>
      <c r="H104" s="374">
        <v>-0.11248816489038879</v>
      </c>
      <c r="I104" s="374">
        <v>2.940573069821561E-3</v>
      </c>
      <c r="J104" s="374">
        <v>7.3172062072162966E-2</v>
      </c>
      <c r="K104" s="80"/>
      <c r="L104" s="42"/>
    </row>
    <row r="105" spans="1:12" x14ac:dyDescent="0.25">
      <c r="A105" s="149" t="s">
        <v>6</v>
      </c>
      <c r="B105" s="158">
        <v>3.1716111517499215E-2</v>
      </c>
      <c r="C105" s="159">
        <v>1.6399140008805792E-2</v>
      </c>
      <c r="D105" s="159">
        <v>2.1662609490876224E-2</v>
      </c>
      <c r="E105" s="159">
        <v>3.017676749766825E-3</v>
      </c>
      <c r="F105" s="159" t="s">
        <v>84</v>
      </c>
      <c r="G105" s="128">
        <v>2.9124119576907269E-2</v>
      </c>
      <c r="H105" s="128">
        <v>-3.1425744137614488E-2</v>
      </c>
      <c r="I105" s="128">
        <v>3.5821322740299304E-2</v>
      </c>
      <c r="J105" s="128">
        <v>3.2907652985627533E-2</v>
      </c>
      <c r="K105" s="80"/>
      <c r="L105" s="42"/>
    </row>
    <row r="106" spans="1:12" x14ac:dyDescent="0.25">
      <c r="A106" s="160"/>
      <c r="B106" s="160"/>
      <c r="C106" s="160"/>
      <c r="D106" s="160"/>
      <c r="E106" s="160"/>
      <c r="F106" s="160"/>
      <c r="G106" s="160"/>
      <c r="H106" s="160"/>
      <c r="I106" s="42"/>
      <c r="J106" s="42"/>
      <c r="K106" s="42"/>
      <c r="L106" s="42"/>
    </row>
    <row r="107" spans="1:12" ht="17.25" x14ac:dyDescent="0.25">
      <c r="A107" s="98" t="s">
        <v>204</v>
      </c>
      <c r="B107" s="55"/>
      <c r="C107" s="55"/>
      <c r="D107" s="55"/>
      <c r="E107" s="55"/>
      <c r="F107" s="55"/>
      <c r="G107" s="55"/>
      <c r="H107" s="55"/>
      <c r="I107" s="55"/>
      <c r="J107" s="55"/>
      <c r="K107" s="55"/>
      <c r="L107" s="55"/>
    </row>
    <row r="108" spans="1:12" ht="45" x14ac:dyDescent="0.25">
      <c r="A108" s="147" t="s">
        <v>0</v>
      </c>
      <c r="B108" s="121" t="s">
        <v>188</v>
      </c>
      <c r="C108" s="122" t="s">
        <v>189</v>
      </c>
      <c r="D108" s="122" t="s">
        <v>196</v>
      </c>
      <c r="E108" s="122" t="s">
        <v>191</v>
      </c>
      <c r="F108" s="122" t="s">
        <v>377</v>
      </c>
      <c r="G108" s="122" t="s">
        <v>193</v>
      </c>
      <c r="H108" s="122" t="s">
        <v>194</v>
      </c>
      <c r="I108" s="122" t="s">
        <v>631</v>
      </c>
      <c r="J108" s="122" t="s">
        <v>701</v>
      </c>
      <c r="K108" s="42"/>
      <c r="L108" s="42"/>
    </row>
    <row r="109" spans="1:12" x14ac:dyDescent="0.25">
      <c r="A109" s="148" t="s">
        <v>23</v>
      </c>
      <c r="B109" s="394">
        <v>2.3448016097482486E-2</v>
      </c>
      <c r="C109" s="394">
        <v>2.3837468239028485E-2</v>
      </c>
      <c r="D109" s="394">
        <v>-2.4798662570225873E-2</v>
      </c>
      <c r="E109" s="394">
        <v>-3.4297276568479522E-2</v>
      </c>
      <c r="F109" s="395" t="s">
        <v>84</v>
      </c>
      <c r="G109" s="374">
        <v>0.1196904219358806</v>
      </c>
      <c r="H109" s="374">
        <v>9.8196583634672194E-2</v>
      </c>
      <c r="I109" s="374">
        <v>6.5897367078080415E-2</v>
      </c>
      <c r="J109" s="374">
        <v>0.15972725334397098</v>
      </c>
      <c r="K109" s="80"/>
      <c r="L109" s="42"/>
    </row>
    <row r="110" spans="1:12" x14ac:dyDescent="0.25">
      <c r="A110" s="148" t="s">
        <v>24</v>
      </c>
      <c r="B110" s="394">
        <v>5.4833380994240455E-2</v>
      </c>
      <c r="C110" s="394">
        <v>4.6875247745134213E-2</v>
      </c>
      <c r="D110" s="394">
        <v>-3.3651875226082352E-2</v>
      </c>
      <c r="E110" s="394">
        <v>7.3888475843607027E-2</v>
      </c>
      <c r="F110" s="395" t="s">
        <v>84</v>
      </c>
      <c r="G110" s="374">
        <v>8.4923816267556851E-2</v>
      </c>
      <c r="H110" s="374">
        <v>8.2679405821027244E-2</v>
      </c>
      <c r="I110" s="374">
        <v>2.8879483143180361E-2</v>
      </c>
      <c r="J110" s="374">
        <v>4.4637276759269838E-2</v>
      </c>
      <c r="K110" s="80"/>
      <c r="L110" s="42"/>
    </row>
    <row r="111" spans="1:12" x14ac:dyDescent="0.25">
      <c r="A111" s="148" t="s">
        <v>25</v>
      </c>
      <c r="B111" s="394">
        <v>3.0649967039306529E-3</v>
      </c>
      <c r="C111" s="394">
        <v>-6.6198906615007646E-3</v>
      </c>
      <c r="D111" s="394">
        <v>3.6770402016476555E-3</v>
      </c>
      <c r="E111" s="394">
        <v>-1.637197688226015E-2</v>
      </c>
      <c r="F111" s="395" t="s">
        <v>84</v>
      </c>
      <c r="G111" s="374">
        <v>3.509900287227069E-2</v>
      </c>
      <c r="H111" s="374">
        <v>-2.7098349919347817E-2</v>
      </c>
      <c r="I111" s="374">
        <v>2.257105135478069E-3</v>
      </c>
      <c r="J111" s="374">
        <v>8.3697334171213514E-2</v>
      </c>
      <c r="K111" s="80"/>
      <c r="L111" s="42"/>
    </row>
    <row r="112" spans="1:12" x14ac:dyDescent="0.25">
      <c r="A112" s="148" t="s">
        <v>26</v>
      </c>
      <c r="B112" s="394">
        <v>-1.2222886937239469E-2</v>
      </c>
      <c r="C112" s="394">
        <v>1.0323486338045447E-2</v>
      </c>
      <c r="D112" s="394">
        <v>-3.8345298428568722E-2</v>
      </c>
      <c r="E112" s="394">
        <v>-3.5307743480384637E-2</v>
      </c>
      <c r="F112" s="395" t="s">
        <v>84</v>
      </c>
      <c r="G112" s="374">
        <v>2.0275656063146859E-2</v>
      </c>
      <c r="H112" s="374">
        <v>0.10269973611066834</v>
      </c>
      <c r="I112" s="374">
        <v>-6.6161132117854071E-2</v>
      </c>
      <c r="J112" s="374">
        <v>3.8814450179292102E-2</v>
      </c>
      <c r="K112" s="80"/>
      <c r="L112" s="42"/>
    </row>
    <row r="113" spans="1:12" x14ac:dyDescent="0.25">
      <c r="A113" s="148" t="s">
        <v>27</v>
      </c>
      <c r="B113" s="394">
        <v>2.2715815042079857E-2</v>
      </c>
      <c r="C113" s="394">
        <v>2.4134815924423157E-2</v>
      </c>
      <c r="D113" s="394">
        <v>-6.8702738851701889E-2</v>
      </c>
      <c r="E113" s="394">
        <v>-4.5968173128826451E-2</v>
      </c>
      <c r="F113" s="395" t="s">
        <v>84</v>
      </c>
      <c r="G113" s="374">
        <v>7.6177661960699028E-2</v>
      </c>
      <c r="H113" s="374">
        <v>-2.4425225710483212E-2</v>
      </c>
      <c r="I113" s="374">
        <v>-2.5038638345089913E-2</v>
      </c>
      <c r="J113" s="374">
        <v>0.29724302830948879</v>
      </c>
      <c r="K113" s="80"/>
      <c r="L113" s="42"/>
    </row>
    <row r="114" spans="1:12" x14ac:dyDescent="0.25">
      <c r="A114" s="148" t="s">
        <v>28</v>
      </c>
      <c r="B114" s="394">
        <v>7.8928765028989531E-2</v>
      </c>
      <c r="C114" s="394">
        <v>0.10678633728674029</v>
      </c>
      <c r="D114" s="394">
        <v>4.0336389711703662E-2</v>
      </c>
      <c r="E114" s="394">
        <v>-1.1246514228680114E-2</v>
      </c>
      <c r="F114" s="395" t="s">
        <v>84</v>
      </c>
      <c r="G114" s="374">
        <v>8.3830869670428271E-2</v>
      </c>
      <c r="H114" s="374">
        <v>-1.3746759119671513E-2</v>
      </c>
      <c r="I114" s="374">
        <v>4.0252513890674239E-2</v>
      </c>
      <c r="J114" s="374">
        <v>0.13764077366376204</v>
      </c>
      <c r="K114" s="80"/>
      <c r="L114" s="42"/>
    </row>
    <row r="115" spans="1:12" x14ac:dyDescent="0.25">
      <c r="A115" s="148" t="s">
        <v>29</v>
      </c>
      <c r="B115" s="394">
        <v>3.7009135463402905E-2</v>
      </c>
      <c r="C115" s="394">
        <v>3.6124751190310979E-2</v>
      </c>
      <c r="D115" s="394">
        <v>2.701661094468457E-2</v>
      </c>
      <c r="E115" s="394">
        <v>-3.3275715954364854E-3</v>
      </c>
      <c r="F115" s="395" t="s">
        <v>84</v>
      </c>
      <c r="G115" s="374">
        <v>-9.471415362842546E-2</v>
      </c>
      <c r="H115" s="374">
        <v>-0.20756405995533458</v>
      </c>
      <c r="I115" s="374">
        <v>-7.2029322273177626E-2</v>
      </c>
      <c r="J115" s="374">
        <v>7.3046822143285312E-2</v>
      </c>
      <c r="K115" s="80"/>
      <c r="L115" s="42"/>
    </row>
    <row r="116" spans="1:12" x14ac:dyDescent="0.25">
      <c r="A116" s="148" t="s">
        <v>30</v>
      </c>
      <c r="B116" s="394">
        <v>7.5033352037621834E-2</v>
      </c>
      <c r="C116" s="394">
        <v>1.4423074375365929E-2</v>
      </c>
      <c r="D116" s="394">
        <v>8.7027256915859792E-3</v>
      </c>
      <c r="E116" s="394">
        <v>9.4875111460421338E-2</v>
      </c>
      <c r="F116" s="395" t="s">
        <v>84</v>
      </c>
      <c r="G116" s="374">
        <v>1.6115231502547546E-2</v>
      </c>
      <c r="H116" s="374">
        <v>3.0162472894468353E-2</v>
      </c>
      <c r="I116" s="374">
        <v>-2.0964671105954923E-2</v>
      </c>
      <c r="J116" s="374">
        <v>4.3514495200299173E-2</v>
      </c>
      <c r="K116" s="80"/>
      <c r="L116" s="42"/>
    </row>
    <row r="117" spans="1:12" x14ac:dyDescent="0.25">
      <c r="A117" s="148" t="s">
        <v>31</v>
      </c>
      <c r="B117" s="394">
        <v>6.3271055435875342E-2</v>
      </c>
      <c r="C117" s="394">
        <v>4.4461011293406925E-2</v>
      </c>
      <c r="D117" s="394">
        <v>2.381706419951481E-2</v>
      </c>
      <c r="E117" s="394">
        <v>8.6927215759404042E-2</v>
      </c>
      <c r="F117" s="395" t="s">
        <v>84</v>
      </c>
      <c r="G117" s="374">
        <v>2.512939332404018E-2</v>
      </c>
      <c r="H117" s="374">
        <v>2.9784160434537355E-2</v>
      </c>
      <c r="I117" s="374">
        <v>9.4344539779566729E-3</v>
      </c>
      <c r="J117" s="374">
        <v>8.4936755289629171E-2</v>
      </c>
      <c r="K117" s="80"/>
      <c r="L117" s="42"/>
    </row>
    <row r="118" spans="1:12" x14ac:dyDescent="0.25">
      <c r="A118" s="148" t="s">
        <v>32</v>
      </c>
      <c r="B118" s="394">
        <v>4.0633124194684664E-2</v>
      </c>
      <c r="C118" s="394">
        <v>2.0683759637073928E-2</v>
      </c>
      <c r="D118" s="394">
        <v>-3.9538496196987035E-3</v>
      </c>
      <c r="E118" s="394">
        <v>-0.13968860406998579</v>
      </c>
      <c r="F118" s="395" t="s">
        <v>84</v>
      </c>
      <c r="G118" s="374">
        <v>0.26057955910893221</v>
      </c>
      <c r="H118" s="374">
        <v>-0.1881778961108001</v>
      </c>
      <c r="I118" s="374">
        <v>-6.1500992224202085E-2</v>
      </c>
      <c r="J118" s="374">
        <v>-0.10049952709823669</v>
      </c>
      <c r="K118" s="80"/>
      <c r="L118" s="42"/>
    </row>
    <row r="119" spans="1:12" x14ac:dyDescent="0.25">
      <c r="A119" s="148" t="s">
        <v>33</v>
      </c>
      <c r="B119" s="394">
        <v>3.9467662221697029E-2</v>
      </c>
      <c r="C119" s="394">
        <v>0.13419879617411903</v>
      </c>
      <c r="D119" s="394">
        <v>5.1546866289166063E-2</v>
      </c>
      <c r="E119" s="394">
        <v>7.3246015250174254E-2</v>
      </c>
      <c r="F119" s="395" t="s">
        <v>84</v>
      </c>
      <c r="G119" s="374">
        <v>8.1806918050278711E-3</v>
      </c>
      <c r="H119" s="374">
        <v>-6.7216155057935989E-2</v>
      </c>
      <c r="I119" s="374">
        <v>1.2878944348823841E-2</v>
      </c>
      <c r="J119" s="374">
        <v>1.1777180636303187E-2</v>
      </c>
      <c r="K119" s="80"/>
      <c r="L119" s="42"/>
    </row>
    <row r="120" spans="1:12" x14ac:dyDescent="0.25">
      <c r="A120" s="148" t="s">
        <v>34</v>
      </c>
      <c r="B120" s="394">
        <v>6.7874074028539039E-2</v>
      </c>
      <c r="C120" s="394">
        <v>-3.3212043343934603E-3</v>
      </c>
      <c r="D120" s="394">
        <v>4.7805430559636118E-2</v>
      </c>
      <c r="E120" s="394">
        <v>-8.1716300395587374E-3</v>
      </c>
      <c r="F120" s="395" t="s">
        <v>84</v>
      </c>
      <c r="G120" s="374">
        <v>6.1840895399204232E-2</v>
      </c>
      <c r="H120" s="374">
        <v>-0.10207367783271169</v>
      </c>
      <c r="I120" s="374">
        <v>5.4685891595045215E-2</v>
      </c>
      <c r="J120" s="374">
        <v>3.8535169935856893E-2</v>
      </c>
      <c r="K120" s="80"/>
      <c r="L120" s="42"/>
    </row>
    <row r="121" spans="1:12" x14ac:dyDescent="0.25">
      <c r="A121" s="148" t="s">
        <v>35</v>
      </c>
      <c r="B121" s="394">
        <v>3.1845070174152154E-2</v>
      </c>
      <c r="C121" s="394">
        <v>4.0175156849591526E-2</v>
      </c>
      <c r="D121" s="394">
        <v>2.5983396862466444E-2</v>
      </c>
      <c r="E121" s="394">
        <v>2.3684913048507245E-2</v>
      </c>
      <c r="F121" s="395" t="s">
        <v>84</v>
      </c>
      <c r="G121" s="374">
        <v>-4.8073526564904025E-2</v>
      </c>
      <c r="H121" s="374">
        <v>-8.793257981155686E-2</v>
      </c>
      <c r="I121" s="374">
        <v>8.5987926288366906E-2</v>
      </c>
      <c r="J121" s="374">
        <v>1.2840764798683265E-2</v>
      </c>
      <c r="K121" s="80"/>
      <c r="L121" s="42"/>
    </row>
    <row r="122" spans="1:12" x14ac:dyDescent="0.25">
      <c r="A122" s="148" t="s">
        <v>549</v>
      </c>
      <c r="B122" s="394">
        <v>-1.7069212607045463E-2</v>
      </c>
      <c r="C122" s="394">
        <v>-0.18115116190319247</v>
      </c>
      <c r="D122" s="394">
        <v>6.8306088833853057E-2</v>
      </c>
      <c r="E122" s="394">
        <v>-0.16496817699499466</v>
      </c>
      <c r="F122" s="395" t="s">
        <v>84</v>
      </c>
      <c r="G122" s="374">
        <v>0.14815777250779782</v>
      </c>
      <c r="H122" s="374">
        <v>-0.30584837086654842</v>
      </c>
      <c r="I122" s="374">
        <v>-0.65940037840197929</v>
      </c>
      <c r="J122" s="374">
        <v>0.65195320178099869</v>
      </c>
      <c r="K122" s="80"/>
      <c r="L122" s="42"/>
    </row>
    <row r="123" spans="1:12" x14ac:dyDescent="0.25">
      <c r="A123" s="148" t="s">
        <v>36</v>
      </c>
      <c r="B123" s="394">
        <v>5.305649068394222E-2</v>
      </c>
      <c r="C123" s="394">
        <v>-9.4410929695997094E-3</v>
      </c>
      <c r="D123" s="394">
        <v>0.10130115812326407</v>
      </c>
      <c r="E123" s="394">
        <v>2.5003618975434159E-2</v>
      </c>
      <c r="F123" s="395" t="s">
        <v>84</v>
      </c>
      <c r="G123" s="374">
        <v>-2.5635682227110493E-3</v>
      </c>
      <c r="H123" s="374">
        <v>-1.0112330535308817E-2</v>
      </c>
      <c r="I123" s="374">
        <v>2.6320406909264717E-2</v>
      </c>
      <c r="J123" s="374">
        <v>1.1407605447258834E-2</v>
      </c>
      <c r="K123" s="80"/>
      <c r="L123" s="42"/>
    </row>
    <row r="124" spans="1:12" x14ac:dyDescent="0.25">
      <c r="A124" s="148" t="s">
        <v>37</v>
      </c>
      <c r="B124" s="394">
        <v>-0.10362566355597069</v>
      </c>
      <c r="C124" s="394">
        <v>-0.23028705912623712</v>
      </c>
      <c r="D124" s="394">
        <v>-7.9438441589114034E-2</v>
      </c>
      <c r="E124" s="394">
        <v>0.12578735508554906</v>
      </c>
      <c r="F124" s="395" t="s">
        <v>84</v>
      </c>
      <c r="G124" s="374">
        <v>5.0657348014677556E-2</v>
      </c>
      <c r="H124" s="374">
        <v>-8.6272416998535544E-3</v>
      </c>
      <c r="I124" s="374">
        <v>-3.5717690677966075E-2</v>
      </c>
      <c r="J124" s="374">
        <v>-0.79193272418177874</v>
      </c>
      <c r="K124" s="80"/>
      <c r="L124" s="42"/>
    </row>
    <row r="125" spans="1:12" x14ac:dyDescent="0.25">
      <c r="A125" s="148" t="s">
        <v>38</v>
      </c>
      <c r="B125" s="394">
        <v>3.4583534822713466E-2</v>
      </c>
      <c r="C125" s="394">
        <v>4.0282618883135356E-3</v>
      </c>
      <c r="D125" s="394">
        <v>4.3003457932828379E-2</v>
      </c>
      <c r="E125" s="394">
        <v>3.8311141339882212E-3</v>
      </c>
      <c r="F125" s="395" t="s">
        <v>84</v>
      </c>
      <c r="G125" s="374">
        <v>0.1871888670904775</v>
      </c>
      <c r="H125" s="374">
        <v>4.3772973996156116E-2</v>
      </c>
      <c r="I125" s="374">
        <v>8.2779533497333441E-2</v>
      </c>
      <c r="J125" s="374">
        <v>-2.0175013463690366E-2</v>
      </c>
      <c r="K125" s="80"/>
      <c r="L125" s="42"/>
    </row>
    <row r="126" spans="1:12" x14ac:dyDescent="0.25">
      <c r="A126" s="148" t="s">
        <v>39</v>
      </c>
      <c r="B126" s="394">
        <v>0.20832318796595481</v>
      </c>
      <c r="C126" s="394">
        <v>0.11850639305658187</v>
      </c>
      <c r="D126" s="394">
        <v>8.8859001727049067E-2</v>
      </c>
      <c r="E126" s="394">
        <v>5.6048928733392032E-2</v>
      </c>
      <c r="F126" s="395" t="s">
        <v>84</v>
      </c>
      <c r="G126" s="374">
        <v>0.20306419317028332</v>
      </c>
      <c r="H126" s="374">
        <v>3.9831057460633784E-2</v>
      </c>
      <c r="I126" s="374">
        <v>5.4268015530587466E-2</v>
      </c>
      <c r="J126" s="374">
        <v>8.3699136886434974E-2</v>
      </c>
      <c r="K126" s="80"/>
      <c r="L126" s="42"/>
    </row>
    <row r="127" spans="1:12" x14ac:dyDescent="0.25">
      <c r="A127" s="148" t="s">
        <v>40</v>
      </c>
      <c r="B127" s="394">
        <v>8.7734667686029166E-2</v>
      </c>
      <c r="C127" s="394">
        <v>0.3212771911856791</v>
      </c>
      <c r="D127" s="394">
        <v>3.8119695802669711E-2</v>
      </c>
      <c r="E127" s="394">
        <v>3.6422777179931642E-3</v>
      </c>
      <c r="F127" s="395" t="s">
        <v>84</v>
      </c>
      <c r="G127" s="374">
        <v>-2.6248208549936244E-3</v>
      </c>
      <c r="H127" s="374">
        <v>2.5887193873062989E-2</v>
      </c>
      <c r="I127" s="374">
        <v>6.2917367478704467E-2</v>
      </c>
      <c r="J127" s="374">
        <v>-2.4533667370574656E-2</v>
      </c>
      <c r="K127" s="80"/>
      <c r="L127" s="42"/>
    </row>
    <row r="128" spans="1:12" x14ac:dyDescent="0.25">
      <c r="A128" s="148" t="s">
        <v>41</v>
      </c>
      <c r="B128" s="394">
        <v>-2.7491694724586461E-2</v>
      </c>
      <c r="C128" s="394">
        <v>2.015810729904806</v>
      </c>
      <c r="D128" s="394">
        <v>7.3380664076132238E-2</v>
      </c>
      <c r="E128" s="394">
        <v>4.9626126573753024E-2</v>
      </c>
      <c r="F128" s="395" t="s">
        <v>84</v>
      </c>
      <c r="G128" s="374">
        <v>3.6280437253828138E-2</v>
      </c>
      <c r="H128" s="374">
        <v>7.0010701297668773E-2</v>
      </c>
      <c r="I128" s="374">
        <v>9.402689603385897E-2</v>
      </c>
      <c r="J128" s="374">
        <v>3.1633741825987112E-2</v>
      </c>
      <c r="K128" s="80"/>
      <c r="L128" s="42"/>
    </row>
    <row r="129" spans="1:12" x14ac:dyDescent="0.25">
      <c r="A129" s="148" t="s">
        <v>42</v>
      </c>
      <c r="B129" s="394">
        <v>0.14148425264240319</v>
      </c>
      <c r="C129" s="394">
        <v>-0.21577589439704492</v>
      </c>
      <c r="D129" s="394">
        <v>-4.1696768493747295E-2</v>
      </c>
      <c r="E129" s="394">
        <v>-0.30269637059371868</v>
      </c>
      <c r="F129" s="395" t="s">
        <v>84</v>
      </c>
      <c r="G129" s="374">
        <v>-1.2813944018990334E-2</v>
      </c>
      <c r="H129" s="374">
        <v>-3.4256356247214251E-2</v>
      </c>
      <c r="I129" s="374">
        <v>2.7653510723502618E-2</v>
      </c>
      <c r="J129" s="374">
        <v>4.933929726957461E-2</v>
      </c>
      <c r="K129" s="80"/>
      <c r="L129" s="42"/>
    </row>
    <row r="130" spans="1:12" x14ac:dyDescent="0.25">
      <c r="A130" s="149" t="s">
        <v>6</v>
      </c>
      <c r="B130" s="158">
        <v>3.3417583886905119E-2</v>
      </c>
      <c r="C130" s="159">
        <v>3.602179267982162E-2</v>
      </c>
      <c r="D130" s="159">
        <v>-3.8489970843335656E-3</v>
      </c>
      <c r="E130" s="159">
        <v>-7.2453173152583405E-3</v>
      </c>
      <c r="F130" s="159" t="s">
        <v>84</v>
      </c>
      <c r="G130" s="128">
        <v>5.4072187315962521E-2</v>
      </c>
      <c r="H130" s="128">
        <v>2.2920804124716813E-2</v>
      </c>
      <c r="I130" s="128">
        <v>4.2782024769281411E-3</v>
      </c>
      <c r="J130" s="128">
        <v>6.7195806397024493E-2</v>
      </c>
      <c r="K130" s="80"/>
      <c r="L130" s="42"/>
    </row>
    <row r="131" spans="1:12" x14ac:dyDescent="0.25">
      <c r="A131" s="160"/>
      <c r="B131" s="390"/>
      <c r="C131" s="390"/>
      <c r="D131" s="390"/>
      <c r="E131" s="390"/>
      <c r="F131" s="390"/>
      <c r="G131" s="393"/>
      <c r="H131" s="393"/>
      <c r="I131" s="390"/>
      <c r="J131" s="390"/>
      <c r="K131" s="390"/>
      <c r="L131" s="390"/>
    </row>
    <row r="132" spans="1:12" ht="17.25" x14ac:dyDescent="0.25">
      <c r="A132" s="98" t="s">
        <v>205</v>
      </c>
      <c r="B132" s="55"/>
      <c r="C132" s="55"/>
      <c r="D132" s="55"/>
      <c r="E132" s="55"/>
      <c r="F132" s="55"/>
      <c r="G132" s="55"/>
      <c r="H132" s="55"/>
      <c r="I132" s="55"/>
      <c r="J132" s="55"/>
      <c r="K132" s="55"/>
      <c r="L132" s="55"/>
    </row>
    <row r="133" spans="1:12" ht="45" x14ac:dyDescent="0.25">
      <c r="A133" s="147" t="s">
        <v>0</v>
      </c>
      <c r="B133" s="121" t="s">
        <v>188</v>
      </c>
      <c r="C133" s="122" t="s">
        <v>189</v>
      </c>
      <c r="D133" s="122" t="s">
        <v>196</v>
      </c>
      <c r="E133" s="122" t="s">
        <v>191</v>
      </c>
      <c r="F133" s="122" t="s">
        <v>377</v>
      </c>
      <c r="G133" s="122" t="s">
        <v>193</v>
      </c>
      <c r="H133" s="122" t="s">
        <v>206</v>
      </c>
      <c r="I133" s="122" t="s">
        <v>633</v>
      </c>
      <c r="J133" s="122" t="s">
        <v>702</v>
      </c>
      <c r="K133" s="42"/>
      <c r="L133" s="42"/>
    </row>
    <row r="134" spans="1:12" x14ac:dyDescent="0.25">
      <c r="A134" s="148" t="s">
        <v>23</v>
      </c>
      <c r="B134" s="161">
        <v>-1.7974337074792995E-2</v>
      </c>
      <c r="C134" s="162">
        <v>-7.0174064100958959E-3</v>
      </c>
      <c r="D134" s="162">
        <v>-5.2194593407186886E-2</v>
      </c>
      <c r="E134" s="162">
        <v>-3.8740542863373716E-2</v>
      </c>
      <c r="F134" s="299" t="s">
        <v>84</v>
      </c>
      <c r="G134" s="374">
        <v>8.689246383876921E-2</v>
      </c>
      <c r="H134" s="374">
        <v>0.11418685121107268</v>
      </c>
      <c r="I134" s="374">
        <v>4.192546583850925E-2</v>
      </c>
      <c r="J134" s="374">
        <v>0.13114754098360654</v>
      </c>
      <c r="K134" s="80"/>
      <c r="L134" s="42"/>
    </row>
    <row r="135" spans="1:12" x14ac:dyDescent="0.25">
      <c r="A135" s="148" t="s">
        <v>24</v>
      </c>
      <c r="B135" s="161">
        <v>3.5979906330289982E-2</v>
      </c>
      <c r="C135" s="162">
        <v>3.7299087441873886E-2</v>
      </c>
      <c r="D135" s="162">
        <v>-5.1922747664593677E-2</v>
      </c>
      <c r="E135" s="162">
        <v>6.0662808240966447E-2</v>
      </c>
      <c r="F135" s="299" t="s">
        <v>84</v>
      </c>
      <c r="G135" s="374">
        <v>4.6867374112151423E-2</v>
      </c>
      <c r="H135" s="374">
        <v>9.1503267973856148E-2</v>
      </c>
      <c r="I135" s="374">
        <v>4.4910179640718934E-3</v>
      </c>
      <c r="J135" s="374">
        <v>1.6393442622950869E-2</v>
      </c>
      <c r="K135" s="80"/>
      <c r="L135" s="42"/>
    </row>
    <row r="136" spans="1:12" x14ac:dyDescent="0.25">
      <c r="A136" s="148" t="s">
        <v>25</v>
      </c>
      <c r="B136" s="161">
        <v>-3.5597749558268436E-2</v>
      </c>
      <c r="C136" s="162">
        <v>-9.4941157466904031E-3</v>
      </c>
      <c r="D136" s="162">
        <v>-2.0890031944686884E-2</v>
      </c>
      <c r="E136" s="162">
        <v>-2.3364001654127831E-2</v>
      </c>
      <c r="F136" s="299" t="s">
        <v>84</v>
      </c>
      <c r="G136" s="374">
        <v>-1.0509896793212459E-2</v>
      </c>
      <c r="H136" s="374">
        <v>5.6998556998557069E-2</v>
      </c>
      <c r="I136" s="374">
        <v>-1.7747440273037526E-2</v>
      </c>
      <c r="J136" s="374">
        <v>4.7949965253648329E-2</v>
      </c>
      <c r="K136" s="80"/>
      <c r="L136" s="42"/>
    </row>
    <row r="137" spans="1:12" x14ac:dyDescent="0.25">
      <c r="A137" s="148" t="s">
        <v>26</v>
      </c>
      <c r="B137" s="161">
        <v>-4.5811840676805798E-2</v>
      </c>
      <c r="C137" s="162">
        <v>-1.2961040170074555E-2</v>
      </c>
      <c r="D137" s="162">
        <v>-6.183948990652105E-2</v>
      </c>
      <c r="E137" s="162">
        <v>-3.9979224814902584E-2</v>
      </c>
      <c r="F137" s="299" t="s">
        <v>84</v>
      </c>
      <c r="G137" s="374">
        <v>-6.7750529113357405E-3</v>
      </c>
      <c r="H137" s="374">
        <v>0.1011363636363635</v>
      </c>
      <c r="I137" s="374">
        <v>-8.3591331269349714E-2</v>
      </c>
      <c r="J137" s="374">
        <v>2.4774774774774643E-2</v>
      </c>
      <c r="K137" s="80"/>
      <c r="L137" s="42"/>
    </row>
    <row r="138" spans="1:12" x14ac:dyDescent="0.25">
      <c r="A138" s="148" t="s">
        <v>27</v>
      </c>
      <c r="B138" s="161">
        <v>1.684981480243207E-2</v>
      </c>
      <c r="C138" s="162">
        <v>4.7340902003186427E-2</v>
      </c>
      <c r="D138" s="162">
        <v>-5.5635712888431832E-2</v>
      </c>
      <c r="E138" s="162">
        <v>-1.5611741040700502E-2</v>
      </c>
      <c r="F138" s="299" t="s">
        <v>84</v>
      </c>
      <c r="G138" s="374">
        <v>6.7732119959674403E-2</v>
      </c>
      <c r="H138" s="374">
        <v>0.20149253731343283</v>
      </c>
      <c r="I138" s="374">
        <v>-0.18633540372670809</v>
      </c>
      <c r="J138" s="374">
        <v>0.1068702290076335</v>
      </c>
      <c r="K138" s="80"/>
      <c r="L138" s="42"/>
    </row>
    <row r="139" spans="1:12" x14ac:dyDescent="0.25">
      <c r="A139" s="148" t="s">
        <v>28</v>
      </c>
      <c r="B139" s="161">
        <v>3.5395972685389548E-2</v>
      </c>
      <c r="C139" s="162">
        <v>6.5872369947188786E-2</v>
      </c>
      <c r="D139" s="162">
        <v>-1.2859165364190598E-3</v>
      </c>
      <c r="E139" s="162">
        <v>-4.1181690995033528E-2</v>
      </c>
      <c r="F139" s="299" t="s">
        <v>84</v>
      </c>
      <c r="G139" s="374">
        <v>2.3339968297585213E-2</v>
      </c>
      <c r="H139" s="374">
        <v>9.3808630393996464E-3</v>
      </c>
      <c r="I139" s="374">
        <v>-1.9826517967781926E-2</v>
      </c>
      <c r="J139" s="374">
        <v>5.7522123893805316E-2</v>
      </c>
      <c r="K139" s="80"/>
      <c r="L139" s="42"/>
    </row>
    <row r="140" spans="1:12" x14ac:dyDescent="0.25">
      <c r="A140" s="148" t="s">
        <v>29</v>
      </c>
      <c r="B140" s="161">
        <v>-1.7199216887929535E-2</v>
      </c>
      <c r="C140" s="162">
        <v>1.2658587395946734E-2</v>
      </c>
      <c r="D140" s="162">
        <v>9.0117474925257724E-3</v>
      </c>
      <c r="E140" s="162">
        <v>-1.152200855707667E-2</v>
      </c>
      <c r="F140" s="299" t="s">
        <v>84</v>
      </c>
      <c r="G140" s="374">
        <v>-0.11699272259165688</v>
      </c>
      <c r="H140" s="374">
        <v>-0.15066354410616703</v>
      </c>
      <c r="I140" s="374">
        <v>-0.10294117647058831</v>
      </c>
      <c r="J140" s="374">
        <v>3.8934426229508275E-2</v>
      </c>
      <c r="K140" s="80"/>
      <c r="L140" s="42"/>
    </row>
    <row r="141" spans="1:12" x14ac:dyDescent="0.25">
      <c r="A141" s="148" t="s">
        <v>30</v>
      </c>
      <c r="B141" s="161">
        <v>2.2762054918901316E-2</v>
      </c>
      <c r="C141" s="162">
        <v>-2.5790176390381312E-2</v>
      </c>
      <c r="D141" s="162">
        <v>-2.7279587833460489E-2</v>
      </c>
      <c r="E141" s="162">
        <v>5.062935292867058E-2</v>
      </c>
      <c r="F141" s="299" t="s">
        <v>84</v>
      </c>
      <c r="G141" s="374">
        <v>-2.2993087099872439E-2</v>
      </c>
      <c r="H141" s="374">
        <v>3.8046734571599641E-2</v>
      </c>
      <c r="I141" s="374">
        <v>-3.7373737373737427E-2</v>
      </c>
      <c r="J141" s="374">
        <v>3.4777394693449371E-2</v>
      </c>
      <c r="K141" s="80"/>
      <c r="L141" s="42"/>
    </row>
    <row r="142" spans="1:12" x14ac:dyDescent="0.25">
      <c r="A142" s="148" t="s">
        <v>31</v>
      </c>
      <c r="B142" s="161">
        <v>2.5147710503920739E-2</v>
      </c>
      <c r="C142" s="162">
        <v>7.9925469548826275E-3</v>
      </c>
      <c r="D142" s="162">
        <v>-2.4359277602630874E-2</v>
      </c>
      <c r="E142" s="162">
        <v>9.4007119774605716E-3</v>
      </c>
      <c r="F142" s="299" t="s">
        <v>84</v>
      </c>
      <c r="G142" s="374">
        <v>-9.5286145007672726E-3</v>
      </c>
      <c r="H142" s="374">
        <v>2.0434227330779074E-2</v>
      </c>
      <c r="I142" s="374">
        <v>-4.3178973717146511E-2</v>
      </c>
      <c r="J142" s="374">
        <v>4.5127534336167514E-2</v>
      </c>
      <c r="K142" s="80"/>
      <c r="L142" s="42"/>
    </row>
    <row r="143" spans="1:12" x14ac:dyDescent="0.25">
      <c r="A143" s="148" t="s">
        <v>32</v>
      </c>
      <c r="B143" s="161">
        <v>2.2392459244953086E-2</v>
      </c>
      <c r="C143" s="162">
        <v>2.2466098251160315E-2</v>
      </c>
      <c r="D143" s="162">
        <v>7.6301884099767804E-3</v>
      </c>
      <c r="E143" s="162">
        <v>-0.10619866667237755</v>
      </c>
      <c r="F143" s="299" t="s">
        <v>84</v>
      </c>
      <c r="G143" s="374">
        <v>0.27293782946566902</v>
      </c>
      <c r="H143" s="374">
        <v>-0.15865384615384617</v>
      </c>
      <c r="I143" s="374">
        <v>-9.571428571428571E-2</v>
      </c>
      <c r="J143" s="374">
        <v>-0.10110584518167451</v>
      </c>
      <c r="K143" s="80"/>
      <c r="L143" s="42"/>
    </row>
    <row r="144" spans="1:12" x14ac:dyDescent="0.25">
      <c r="A144" s="148" t="s">
        <v>33</v>
      </c>
      <c r="B144" s="161">
        <v>7.8228607613110498E-3</v>
      </c>
      <c r="C144" s="162">
        <v>0.11599216462345183</v>
      </c>
      <c r="D144" s="162">
        <v>1.9439390596810699E-2</v>
      </c>
      <c r="E144" s="162">
        <v>6.7913390708233198E-2</v>
      </c>
      <c r="F144" s="299" t="s">
        <v>84</v>
      </c>
      <c r="G144" s="374">
        <v>4.4132908106158664E-2</v>
      </c>
      <c r="H144" s="374">
        <v>3.5605289928789384E-2</v>
      </c>
      <c r="I144" s="374">
        <v>-4.5186640471512683E-2</v>
      </c>
      <c r="J144" s="374">
        <v>1.2345679012345599E-2</v>
      </c>
      <c r="K144" s="80"/>
      <c r="L144" s="42"/>
    </row>
    <row r="145" spans="1:12" x14ac:dyDescent="0.25">
      <c r="A145" s="148" t="s">
        <v>34</v>
      </c>
      <c r="B145" s="161">
        <v>-1.111033802254148E-2</v>
      </c>
      <c r="C145" s="162">
        <v>-2.6424790086600949E-2</v>
      </c>
      <c r="D145" s="162">
        <v>2.9383322503903561E-2</v>
      </c>
      <c r="E145" s="162">
        <v>1.472528328231071E-2</v>
      </c>
      <c r="F145" s="299" t="s">
        <v>84</v>
      </c>
      <c r="G145" s="374">
        <v>8.3159649308669439E-2</v>
      </c>
      <c r="H145" s="374">
        <v>7.7235772357723623E-2</v>
      </c>
      <c r="I145" s="374">
        <v>-3.0188679245283043E-2</v>
      </c>
      <c r="J145" s="374">
        <v>-1.4267185473411196E-2</v>
      </c>
      <c r="K145" s="80"/>
      <c r="L145" s="42"/>
    </row>
    <row r="146" spans="1:12" x14ac:dyDescent="0.25">
      <c r="A146" s="148" t="s">
        <v>35</v>
      </c>
      <c r="B146" s="161">
        <v>1.96904802793806E-3</v>
      </c>
      <c r="C146" s="162">
        <v>3.8105391184525876E-2</v>
      </c>
      <c r="D146" s="162">
        <v>2.0082152530803858E-2</v>
      </c>
      <c r="E146" s="162">
        <v>5.8553409041919531E-2</v>
      </c>
      <c r="F146" s="299" t="s">
        <v>84</v>
      </c>
      <c r="G146" s="374">
        <v>2.4622882892977968E-2</v>
      </c>
      <c r="H146" s="374">
        <v>2.6047565118912847E-2</v>
      </c>
      <c r="I146" s="374">
        <v>-2.6490066225165584E-2</v>
      </c>
      <c r="J146" s="374">
        <v>1.9274376417233553E-2</v>
      </c>
      <c r="K146" s="80"/>
      <c r="L146" s="42"/>
    </row>
    <row r="147" spans="1:12" x14ac:dyDescent="0.25">
      <c r="A147" s="148" t="s">
        <v>551</v>
      </c>
      <c r="B147" s="161">
        <v>1.8731938369955715E-2</v>
      </c>
      <c r="C147" s="162">
        <v>-7.3115644562501206E-2</v>
      </c>
      <c r="D147" s="162">
        <v>-4.9697629602473488E-2</v>
      </c>
      <c r="E147" s="162">
        <v>-0.11632554652868385</v>
      </c>
      <c r="F147" s="299" t="s">
        <v>84</v>
      </c>
      <c r="G147" s="374">
        <v>0.20936566327571041</v>
      </c>
      <c r="H147" s="374">
        <v>2.8983236151603498</v>
      </c>
      <c r="I147" s="374">
        <v>-0.67504907918107893</v>
      </c>
      <c r="J147" s="374">
        <v>-0.21921749136939003</v>
      </c>
      <c r="K147" s="80"/>
      <c r="L147" s="42"/>
    </row>
    <row r="148" spans="1:12" x14ac:dyDescent="0.25">
      <c r="A148" s="148" t="s">
        <v>36</v>
      </c>
      <c r="B148" s="161">
        <v>-5.7179707850586747E-4</v>
      </c>
      <c r="C148" s="162">
        <v>-3.1402351828860121E-2</v>
      </c>
      <c r="D148" s="162">
        <v>-9.8474115432755343E-3</v>
      </c>
      <c r="E148" s="162">
        <v>-1.7568974517238888E-2</v>
      </c>
      <c r="F148" s="299" t="s">
        <v>84</v>
      </c>
      <c r="G148" s="374">
        <v>-3.6290750093562446E-2</v>
      </c>
      <c r="H148" s="374">
        <v>-2.2266700025018779E-2</v>
      </c>
      <c r="I148" s="374">
        <v>-3.5312180143295686E-2</v>
      </c>
      <c r="J148" s="374">
        <v>-2.7320954907161833E-2</v>
      </c>
      <c r="K148" s="80"/>
      <c r="L148" s="42"/>
    </row>
    <row r="149" spans="1:12" x14ac:dyDescent="0.25">
      <c r="A149" s="148" t="s">
        <v>37</v>
      </c>
      <c r="B149" s="161">
        <v>-0.10897183256060708</v>
      </c>
      <c r="C149" s="162">
        <v>2.0199233885382788E-2</v>
      </c>
      <c r="D149" s="162">
        <v>2.9022419490224272E-2</v>
      </c>
      <c r="E149" s="162">
        <v>-4.448798237114019E-2</v>
      </c>
      <c r="F149" s="299" t="s">
        <v>84</v>
      </c>
      <c r="G149" s="374">
        <v>5.0703137425844418E-2</v>
      </c>
      <c r="H149" s="374">
        <v>4.8500881834214913E-3</v>
      </c>
      <c r="I149" s="374">
        <v>-1.272487933304077E-2</v>
      </c>
      <c r="J149" s="374">
        <v>-0.61066666666666669</v>
      </c>
      <c r="K149" s="80"/>
      <c r="L149" s="42"/>
    </row>
    <row r="150" spans="1:12" x14ac:dyDescent="0.25">
      <c r="A150" s="148" t="s">
        <v>38</v>
      </c>
      <c r="B150" s="161">
        <v>3.0042171126019732E-2</v>
      </c>
      <c r="C150" s="162">
        <v>1.1462102668887704E-2</v>
      </c>
      <c r="D150" s="162">
        <v>1.5192188300327814E-2</v>
      </c>
      <c r="E150" s="162">
        <v>5.7657230771172532E-2</v>
      </c>
      <c r="F150" s="299" t="s">
        <v>84</v>
      </c>
      <c r="G150" s="374">
        <v>0.25863553481920903</v>
      </c>
      <c r="H150" s="374">
        <v>8.028455284552849E-2</v>
      </c>
      <c r="I150" s="374">
        <v>7.3063656318595113E-2</v>
      </c>
      <c r="J150" s="374">
        <v>2.9807130333138608E-2</v>
      </c>
      <c r="K150" s="80"/>
      <c r="L150" s="42"/>
    </row>
    <row r="151" spans="1:12" x14ac:dyDescent="0.25">
      <c r="A151" s="148" t="s">
        <v>39</v>
      </c>
      <c r="B151" s="161">
        <v>0.11403640643217607</v>
      </c>
      <c r="C151" s="162">
        <v>4.4529801638130861E-2</v>
      </c>
      <c r="D151" s="162">
        <v>3.5400334304182976E-2</v>
      </c>
      <c r="E151" s="162">
        <v>2.8084842406995058E-2</v>
      </c>
      <c r="F151" s="299" t="s">
        <v>84</v>
      </c>
      <c r="G151" s="374">
        <v>-5.2311643813328689E-3</v>
      </c>
      <c r="H151" s="374">
        <v>8.532219570405726E-2</v>
      </c>
      <c r="I151" s="374">
        <v>0.15832875206157224</v>
      </c>
      <c r="J151" s="374">
        <v>3.7968675842429186E-3</v>
      </c>
      <c r="K151" s="80"/>
      <c r="L151" s="42"/>
    </row>
    <row r="152" spans="1:12" x14ac:dyDescent="0.25">
      <c r="A152" s="148" t="s">
        <v>40</v>
      </c>
      <c r="B152" s="161">
        <v>-4.3675703546015975E-3</v>
      </c>
      <c r="C152" s="162">
        <v>1.8835577664908509E-2</v>
      </c>
      <c r="D152" s="162">
        <v>-1.4526296394338969E-2</v>
      </c>
      <c r="E152" s="162">
        <v>1.8192526071281172E-2</v>
      </c>
      <c r="F152" s="299" t="s">
        <v>84</v>
      </c>
      <c r="G152" s="374">
        <v>1.6013727729321556E-2</v>
      </c>
      <c r="H152" s="374">
        <v>-1.7863049950380388E-2</v>
      </c>
      <c r="I152" s="374">
        <v>1.2125294712024231E-2</v>
      </c>
      <c r="J152" s="374">
        <v>-1.9966722129784449E-3</v>
      </c>
      <c r="K152" s="80"/>
      <c r="L152" s="42"/>
    </row>
    <row r="153" spans="1:12" x14ac:dyDescent="0.25">
      <c r="A153" s="148" t="s">
        <v>41</v>
      </c>
      <c r="B153" s="161">
        <v>-1.4419190246066426E-2</v>
      </c>
      <c r="C153" s="162">
        <v>0.36096340191250464</v>
      </c>
      <c r="D153" s="162">
        <v>1.8282707112745742E-2</v>
      </c>
      <c r="E153" s="162">
        <v>1.9951096723259822E-2</v>
      </c>
      <c r="F153" s="299" t="s">
        <v>84</v>
      </c>
      <c r="G153" s="374">
        <v>-1.2272422777004173E-2</v>
      </c>
      <c r="H153" s="374">
        <v>8.7893864013267198E-3</v>
      </c>
      <c r="I153" s="374">
        <v>2.728916652967292E-2</v>
      </c>
      <c r="J153" s="374">
        <v>3.2005120819330976E-2</v>
      </c>
      <c r="K153" s="80"/>
      <c r="L153" s="42"/>
    </row>
    <row r="154" spans="1:12" x14ac:dyDescent="0.25">
      <c r="A154" s="148" t="s">
        <v>42</v>
      </c>
      <c r="B154" s="161">
        <v>4.837652705529015E-2</v>
      </c>
      <c r="C154" s="162">
        <v>-3.8433106691401007E-2</v>
      </c>
      <c r="D154" s="162">
        <v>4.7543552928838322E-2</v>
      </c>
      <c r="E154" s="162">
        <v>0.53076640955262244</v>
      </c>
      <c r="F154" s="299" t="s">
        <v>84</v>
      </c>
      <c r="G154" s="374">
        <v>0.111002248269559</v>
      </c>
      <c r="H154" s="374">
        <v>8.8149393751659519E-2</v>
      </c>
      <c r="I154" s="374">
        <v>2.4562830418869426E-2</v>
      </c>
      <c r="J154" s="374">
        <v>-2.23862824482019E-2</v>
      </c>
      <c r="K154" s="80"/>
      <c r="L154" s="42"/>
    </row>
    <row r="155" spans="1:12" x14ac:dyDescent="0.25">
      <c r="A155" s="149" t="s">
        <v>6</v>
      </c>
      <c r="B155" s="158">
        <v>1.6491671986233276E-3</v>
      </c>
      <c r="C155" s="159">
        <v>1.9306050053176857E-2</v>
      </c>
      <c r="D155" s="159">
        <v>-2.4970676560163996E-2</v>
      </c>
      <c r="E155" s="159">
        <v>-1.0232116843924447E-2</v>
      </c>
      <c r="F155" s="159" t="s">
        <v>84</v>
      </c>
      <c r="G155" s="128">
        <v>2.3773796389583542E-2</v>
      </c>
      <c r="H155" s="128">
        <v>5.6256062075654707E-2</v>
      </c>
      <c r="I155" s="128">
        <v>-3.0303030303030307E-2</v>
      </c>
      <c r="J155" s="128">
        <v>3.3143939393939358E-2</v>
      </c>
      <c r="K155" s="80"/>
      <c r="L155" s="42"/>
    </row>
    <row r="156" spans="1:12" x14ac:dyDescent="0.25">
      <c r="A156" s="8"/>
      <c r="B156" s="20"/>
      <c r="C156" s="20"/>
      <c r="D156" s="20"/>
      <c r="E156" s="20"/>
      <c r="F156" s="20"/>
      <c r="G156" s="20"/>
      <c r="H156" s="20"/>
      <c r="I156" s="20"/>
      <c r="J156" s="20"/>
      <c r="K156" s="20"/>
      <c r="L156" s="391"/>
    </row>
    <row r="157" spans="1:12" x14ac:dyDescent="0.25">
      <c r="A157" s="31" t="s">
        <v>44</v>
      </c>
      <c r="B157" s="20"/>
      <c r="C157" s="20"/>
      <c r="D157" s="20"/>
      <c r="E157" s="20"/>
      <c r="F157" s="20"/>
      <c r="G157" s="20"/>
      <c r="H157" s="20"/>
      <c r="I157" s="20"/>
      <c r="J157" s="20"/>
      <c r="K157" s="20"/>
      <c r="L157" s="391"/>
    </row>
    <row r="158" spans="1:12" x14ac:dyDescent="0.25">
      <c r="A158" s="318" t="s">
        <v>529</v>
      </c>
      <c r="B158" s="20"/>
      <c r="C158" s="20"/>
      <c r="D158" s="20"/>
      <c r="E158" s="20"/>
      <c r="F158" s="20"/>
      <c r="G158" s="20"/>
      <c r="H158" s="20"/>
      <c r="I158" s="20"/>
      <c r="J158" s="20"/>
      <c r="K158" s="20"/>
      <c r="L158" s="391"/>
    </row>
  </sheetData>
  <hyperlinks>
    <hyperlink ref="A157" location="'Table List'!A1" display="Back to Table List" xr:uid="{967485D7-A28B-47E4-8D0A-F52574080DE3}"/>
    <hyperlink ref="A158" location="notes!A1" display="Notes" xr:uid="{8095C47E-C3F3-4AEE-A931-48ECDC6F1818}"/>
  </hyperlinks>
  <pageMargins left="0.7" right="0.7" top="0.75" bottom="0.75" header="0.3" footer="0.3"/>
  <tableParts count="6">
    <tablePart r:id="rId1"/>
    <tablePart r:id="rId2"/>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32FD9-ADEE-4D9B-9E5E-556E19DE23CE}">
  <dimension ref="A1:K83"/>
  <sheetViews>
    <sheetView workbookViewId="0"/>
  </sheetViews>
  <sheetFormatPr defaultColWidth="0" defaultRowHeight="15" zeroHeight="1" x14ac:dyDescent="0.25"/>
  <cols>
    <col min="1" max="1" width="54.5703125" customWidth="1"/>
    <col min="2" max="6" width="13.85546875" bestFit="1" customWidth="1"/>
    <col min="7" max="7" width="15" bestFit="1" customWidth="1"/>
    <col min="8" max="8" width="16" bestFit="1" customWidth="1"/>
    <col min="9" max="10" width="9.140625" customWidth="1"/>
    <col min="11" max="11" width="13.140625" customWidth="1"/>
    <col min="12" max="16384" width="9.140625" hidden="1"/>
  </cols>
  <sheetData>
    <row r="1" spans="1:11" ht="19.5" x14ac:dyDescent="0.3">
      <c r="A1" s="163" t="s">
        <v>379</v>
      </c>
      <c r="B1" s="42"/>
      <c r="C1" s="42"/>
      <c r="D1" s="42"/>
      <c r="E1" s="42"/>
      <c r="F1" s="42"/>
      <c r="G1" s="42"/>
      <c r="H1" s="42"/>
      <c r="I1" s="42"/>
      <c r="J1" s="42"/>
      <c r="K1" s="42"/>
    </row>
    <row r="2" spans="1:11" x14ac:dyDescent="0.25">
      <c r="A2" s="42" t="s">
        <v>307</v>
      </c>
      <c r="B2" s="42"/>
      <c r="C2" s="42"/>
      <c r="D2" s="42"/>
      <c r="E2" s="42"/>
      <c r="F2" s="42"/>
      <c r="G2" s="42"/>
      <c r="H2" s="42"/>
      <c r="I2" s="42"/>
      <c r="J2" s="42"/>
      <c r="K2" s="42"/>
    </row>
    <row r="3" spans="1:11" x14ac:dyDescent="0.25">
      <c r="A3" s="42" t="s">
        <v>380</v>
      </c>
      <c r="B3" s="42"/>
      <c r="C3" s="42"/>
      <c r="D3" s="42"/>
      <c r="E3" s="42"/>
      <c r="F3" s="42"/>
      <c r="G3" s="42"/>
      <c r="H3" s="42"/>
      <c r="I3" s="42"/>
      <c r="J3" s="42"/>
      <c r="K3" s="42"/>
    </row>
    <row r="4" spans="1:11" x14ac:dyDescent="0.25">
      <c r="A4" s="42"/>
      <c r="B4" s="42"/>
      <c r="C4" s="42"/>
      <c r="D4" s="42"/>
      <c r="E4" s="42"/>
      <c r="F4" s="42"/>
      <c r="G4" s="42"/>
      <c r="H4" s="42"/>
      <c r="I4" s="42"/>
      <c r="J4" s="42"/>
      <c r="K4" s="42"/>
    </row>
    <row r="5" spans="1:11" x14ac:dyDescent="0.25">
      <c r="A5" s="42" t="s">
        <v>672</v>
      </c>
      <c r="B5" s="42"/>
      <c r="C5" s="42"/>
      <c r="D5" s="42"/>
      <c r="E5" s="42"/>
      <c r="F5" s="42"/>
      <c r="G5" s="42"/>
      <c r="H5" s="42"/>
      <c r="I5" s="42"/>
      <c r="J5" s="42"/>
      <c r="K5" s="42"/>
    </row>
    <row r="6" spans="1:11" x14ac:dyDescent="0.25">
      <c r="A6" s="42"/>
      <c r="B6" s="42"/>
      <c r="C6" s="42"/>
      <c r="D6" s="42"/>
      <c r="E6" s="42"/>
      <c r="F6" s="42"/>
      <c r="G6" s="42"/>
      <c r="H6" s="42"/>
      <c r="I6" s="42"/>
      <c r="J6" s="42"/>
      <c r="K6" s="42"/>
    </row>
    <row r="7" spans="1:11" ht="17.25" x14ac:dyDescent="0.3">
      <c r="A7" s="99" t="s">
        <v>703</v>
      </c>
      <c r="B7" s="44"/>
      <c r="C7" s="44"/>
      <c r="D7" s="44"/>
      <c r="E7" s="44"/>
      <c r="F7" s="44"/>
      <c r="G7" s="44"/>
      <c r="H7" s="44"/>
      <c r="I7" s="44"/>
      <c r="J7" s="44"/>
      <c r="K7" s="44"/>
    </row>
    <row r="8" spans="1:11" ht="45.75" x14ac:dyDescent="0.25">
      <c r="A8" s="147" t="s">
        <v>0</v>
      </c>
      <c r="B8" s="47" t="s">
        <v>381</v>
      </c>
      <c r="C8" s="48" t="s">
        <v>382</v>
      </c>
      <c r="D8" s="48" t="s">
        <v>383</v>
      </c>
      <c r="E8" s="48" t="s">
        <v>384</v>
      </c>
      <c r="F8" s="48" t="s">
        <v>385</v>
      </c>
      <c r="G8" s="48" t="s">
        <v>386</v>
      </c>
      <c r="H8" s="48" t="s">
        <v>387</v>
      </c>
      <c r="I8" s="42"/>
      <c r="J8" s="42"/>
      <c r="K8" s="42"/>
    </row>
    <row r="9" spans="1:11" x14ac:dyDescent="0.25">
      <c r="A9" s="148" t="s">
        <v>23</v>
      </c>
      <c r="B9" s="456">
        <v>743.5</v>
      </c>
      <c r="C9" s="456">
        <v>956.4</v>
      </c>
      <c r="D9" s="456">
        <v>735.6</v>
      </c>
      <c r="E9" s="456">
        <v>760.6</v>
      </c>
      <c r="F9" s="456">
        <v>740.6</v>
      </c>
      <c r="G9" s="456">
        <v>369.4</v>
      </c>
      <c r="H9" s="284">
        <v>4306</v>
      </c>
      <c r="I9" s="164"/>
      <c r="J9" s="42"/>
      <c r="K9" s="42"/>
    </row>
    <row r="10" spans="1:11" x14ac:dyDescent="0.25">
      <c r="A10" s="148" t="s">
        <v>24</v>
      </c>
      <c r="B10" s="456">
        <v>1687.3</v>
      </c>
      <c r="C10" s="456">
        <v>2168</v>
      </c>
      <c r="D10" s="456">
        <v>1803.8</v>
      </c>
      <c r="E10" s="456">
        <v>1906.4</v>
      </c>
      <c r="F10" s="456">
        <v>1736</v>
      </c>
      <c r="G10" s="456">
        <v>885.3</v>
      </c>
      <c r="H10" s="284">
        <v>10186.9</v>
      </c>
      <c r="I10" s="164"/>
      <c r="J10" s="42"/>
      <c r="K10" s="42"/>
    </row>
    <row r="11" spans="1:11" x14ac:dyDescent="0.25">
      <c r="A11" s="148" t="s">
        <v>25</v>
      </c>
      <c r="B11" s="456">
        <v>591.1</v>
      </c>
      <c r="C11" s="56">
        <v>652.20000000000005</v>
      </c>
      <c r="D11" s="456">
        <v>525.29999999999995</v>
      </c>
      <c r="E11" s="456">
        <v>542.29999999999995</v>
      </c>
      <c r="F11" s="456">
        <v>535.9</v>
      </c>
      <c r="G11" s="456">
        <v>241.9</v>
      </c>
      <c r="H11" s="284">
        <v>3088.7</v>
      </c>
      <c r="I11" s="164"/>
      <c r="J11" s="42"/>
      <c r="K11" s="42"/>
    </row>
    <row r="12" spans="1:11" x14ac:dyDescent="0.25">
      <c r="A12" s="148" t="s">
        <v>26</v>
      </c>
      <c r="B12" s="456">
        <v>2173.9</v>
      </c>
      <c r="C12" s="456">
        <v>2470.9</v>
      </c>
      <c r="D12" s="456">
        <v>1886.4</v>
      </c>
      <c r="E12" s="456">
        <v>1874.6</v>
      </c>
      <c r="F12" s="56">
        <v>1704.1</v>
      </c>
      <c r="G12" s="456">
        <v>996.6</v>
      </c>
      <c r="H12" s="284">
        <v>11106.5</v>
      </c>
      <c r="I12" s="164"/>
      <c r="J12" s="42"/>
      <c r="K12" s="42"/>
    </row>
    <row r="13" spans="1:11" x14ac:dyDescent="0.25">
      <c r="A13" s="148" t="s">
        <v>27</v>
      </c>
      <c r="B13" s="456">
        <v>336</v>
      </c>
      <c r="C13" s="456">
        <v>500.3</v>
      </c>
      <c r="D13" s="456">
        <v>325.7</v>
      </c>
      <c r="E13" s="456">
        <v>346.8</v>
      </c>
      <c r="F13" s="456">
        <v>327.8</v>
      </c>
      <c r="G13" s="456">
        <v>362.7</v>
      </c>
      <c r="H13" s="284">
        <v>2199.3000000000002</v>
      </c>
      <c r="I13" s="164"/>
      <c r="J13" s="42"/>
      <c r="K13" s="42"/>
    </row>
    <row r="14" spans="1:11" x14ac:dyDescent="0.25">
      <c r="A14" s="148" t="s">
        <v>28</v>
      </c>
      <c r="B14" s="456">
        <v>643</v>
      </c>
      <c r="C14" s="456">
        <v>882.8</v>
      </c>
      <c r="D14" s="456">
        <v>687.1</v>
      </c>
      <c r="E14" s="456">
        <v>732.3</v>
      </c>
      <c r="F14" s="456">
        <v>682.2</v>
      </c>
      <c r="G14" s="456">
        <v>333.4</v>
      </c>
      <c r="H14" s="284">
        <v>3960.7</v>
      </c>
      <c r="I14" s="164"/>
      <c r="J14" s="42"/>
      <c r="K14" s="42"/>
    </row>
    <row r="15" spans="1:11" x14ac:dyDescent="0.25">
      <c r="A15" s="148" t="s">
        <v>29</v>
      </c>
      <c r="B15" s="456">
        <v>178.4</v>
      </c>
      <c r="C15" s="456">
        <v>233.5</v>
      </c>
      <c r="D15" s="456">
        <v>202.2</v>
      </c>
      <c r="E15" s="456">
        <v>196.3</v>
      </c>
      <c r="F15" s="456">
        <v>171.8</v>
      </c>
      <c r="G15" s="456">
        <v>137.5</v>
      </c>
      <c r="H15" s="284">
        <v>1119.7</v>
      </c>
      <c r="I15" s="164"/>
      <c r="J15" s="42"/>
      <c r="K15" s="42"/>
    </row>
    <row r="16" spans="1:11" x14ac:dyDescent="0.25">
      <c r="A16" s="148" t="s">
        <v>30</v>
      </c>
      <c r="B16" s="456">
        <v>29.7</v>
      </c>
      <c r="C16" s="456">
        <v>39.6</v>
      </c>
      <c r="D16" s="456">
        <v>32.299999999999997</v>
      </c>
      <c r="E16" s="456">
        <v>35.9</v>
      </c>
      <c r="F16" s="456">
        <v>33.700000000000003</v>
      </c>
      <c r="G16" s="456">
        <v>15.1</v>
      </c>
      <c r="H16" s="284">
        <v>186.2</v>
      </c>
      <c r="I16" s="164"/>
      <c r="J16" s="42"/>
      <c r="K16" s="42"/>
    </row>
    <row r="17" spans="1:11" x14ac:dyDescent="0.25">
      <c r="A17" s="148" t="s">
        <v>31</v>
      </c>
      <c r="B17" s="456">
        <v>408.1</v>
      </c>
      <c r="C17" s="456">
        <v>499.6</v>
      </c>
      <c r="D17" s="456">
        <v>395.8</v>
      </c>
      <c r="E17" s="456">
        <v>393.2</v>
      </c>
      <c r="F17" s="456">
        <v>426.4</v>
      </c>
      <c r="G17" s="456">
        <v>251.8</v>
      </c>
      <c r="H17" s="284">
        <v>2374.8000000000002</v>
      </c>
      <c r="I17" s="164"/>
      <c r="J17" s="42"/>
      <c r="K17" s="42"/>
    </row>
    <row r="18" spans="1:11" x14ac:dyDescent="0.25">
      <c r="A18" s="148" t="s">
        <v>32</v>
      </c>
      <c r="B18" s="456">
        <v>271.60000000000002</v>
      </c>
      <c r="C18" s="456">
        <v>347.1</v>
      </c>
      <c r="D18" s="456">
        <v>227.7</v>
      </c>
      <c r="E18" s="456">
        <v>266.3</v>
      </c>
      <c r="F18" s="456">
        <v>239.3</v>
      </c>
      <c r="G18" s="456">
        <v>113.8</v>
      </c>
      <c r="H18" s="284">
        <v>1465.9</v>
      </c>
      <c r="I18" s="164"/>
      <c r="J18" s="42"/>
      <c r="K18" s="42"/>
    </row>
    <row r="19" spans="1:11" x14ac:dyDescent="0.25">
      <c r="A19" s="148" t="s">
        <v>33</v>
      </c>
      <c r="B19" s="456">
        <v>74.8</v>
      </c>
      <c r="C19" s="456">
        <v>101.6</v>
      </c>
      <c r="D19" s="456">
        <v>85.5</v>
      </c>
      <c r="E19" s="456">
        <v>79.599999999999994</v>
      </c>
      <c r="F19" s="456">
        <v>76.599999999999994</v>
      </c>
      <c r="G19" s="456">
        <v>35.6</v>
      </c>
      <c r="H19" s="284">
        <v>453.6</v>
      </c>
      <c r="I19" s="164"/>
      <c r="J19" s="42"/>
      <c r="K19" s="42"/>
    </row>
    <row r="20" spans="1:11" x14ac:dyDescent="0.25">
      <c r="A20" s="148" t="s">
        <v>34</v>
      </c>
      <c r="B20" s="456">
        <v>93.8</v>
      </c>
      <c r="C20" s="456">
        <v>133.30000000000001</v>
      </c>
      <c r="D20" s="456">
        <v>92.3</v>
      </c>
      <c r="E20" s="456">
        <v>100.3</v>
      </c>
      <c r="F20" s="456">
        <v>92</v>
      </c>
      <c r="G20" s="456">
        <v>73.3</v>
      </c>
      <c r="H20" s="284">
        <v>585</v>
      </c>
      <c r="I20" s="164"/>
      <c r="J20" s="42"/>
      <c r="K20" s="42"/>
    </row>
    <row r="21" spans="1:11" x14ac:dyDescent="0.25">
      <c r="A21" s="148" t="s">
        <v>35</v>
      </c>
      <c r="B21" s="56">
        <v>313.10000000000002</v>
      </c>
      <c r="C21" s="456">
        <v>375.2</v>
      </c>
      <c r="D21" s="456">
        <v>302.10000000000002</v>
      </c>
      <c r="E21" s="456">
        <v>281.39999999999998</v>
      </c>
      <c r="F21" s="456">
        <v>224.5</v>
      </c>
      <c r="G21" s="456">
        <v>161.5</v>
      </c>
      <c r="H21" s="284">
        <v>1657.8</v>
      </c>
      <c r="I21" s="164"/>
      <c r="J21" s="42"/>
      <c r="K21" s="42"/>
    </row>
    <row r="22" spans="1:11" x14ac:dyDescent="0.25">
      <c r="A22" s="148" t="s">
        <v>552</v>
      </c>
      <c r="B22" s="456">
        <v>3.1</v>
      </c>
      <c r="C22" s="456">
        <v>4.5999999999999996</v>
      </c>
      <c r="D22" s="456">
        <v>2.2999999999999998</v>
      </c>
      <c r="E22" s="56">
        <v>1.4</v>
      </c>
      <c r="F22" s="456">
        <v>1.4</v>
      </c>
      <c r="G22" s="456">
        <v>1.4</v>
      </c>
      <c r="H22" s="284">
        <v>14.2</v>
      </c>
      <c r="I22" s="164"/>
      <c r="J22" s="42"/>
      <c r="K22" s="42"/>
    </row>
    <row r="23" spans="1:11" x14ac:dyDescent="0.25">
      <c r="A23" s="148" t="s">
        <v>36</v>
      </c>
      <c r="B23" s="456">
        <v>13.6</v>
      </c>
      <c r="C23" s="456">
        <v>21.5</v>
      </c>
      <c r="D23" s="456">
        <v>11.9</v>
      </c>
      <c r="E23" s="456">
        <v>13.2</v>
      </c>
      <c r="F23" s="456">
        <v>11.8</v>
      </c>
      <c r="G23" s="456">
        <v>11</v>
      </c>
      <c r="H23" s="284">
        <v>82.9</v>
      </c>
      <c r="I23" s="164"/>
      <c r="J23" s="42"/>
      <c r="K23" s="42"/>
    </row>
    <row r="24" spans="1:11" x14ac:dyDescent="0.25">
      <c r="A24" s="148" t="s">
        <v>37</v>
      </c>
      <c r="B24" s="456">
        <v>9</v>
      </c>
      <c r="C24" s="456">
        <v>9.6999999999999993</v>
      </c>
      <c r="D24" s="456">
        <v>6.6</v>
      </c>
      <c r="E24" s="456">
        <v>4.8</v>
      </c>
      <c r="F24" s="456">
        <v>9.8000000000000007</v>
      </c>
      <c r="G24" s="456">
        <v>3.5</v>
      </c>
      <c r="H24" s="284">
        <v>43.2</v>
      </c>
      <c r="I24" s="164"/>
      <c r="J24" s="42"/>
      <c r="K24" s="42"/>
    </row>
    <row r="25" spans="1:11" x14ac:dyDescent="0.25">
      <c r="A25" s="148" t="s">
        <v>38</v>
      </c>
      <c r="B25" s="456">
        <v>28.6</v>
      </c>
      <c r="C25" s="456">
        <v>71.400000000000006</v>
      </c>
      <c r="D25" s="456">
        <v>43.5</v>
      </c>
      <c r="E25" s="456">
        <v>45</v>
      </c>
      <c r="F25" s="456">
        <v>25.9</v>
      </c>
      <c r="G25" s="456">
        <v>120.9</v>
      </c>
      <c r="H25" s="284">
        <v>335.3</v>
      </c>
      <c r="I25" s="164"/>
      <c r="J25" s="42"/>
      <c r="K25" s="42"/>
    </row>
    <row r="26" spans="1:11" x14ac:dyDescent="0.25">
      <c r="A26" s="148" t="s">
        <v>39</v>
      </c>
      <c r="B26" s="456">
        <v>178.4</v>
      </c>
      <c r="C26" s="456">
        <v>244.3</v>
      </c>
      <c r="D26" s="456">
        <v>194</v>
      </c>
      <c r="E26" s="456">
        <v>190.5</v>
      </c>
      <c r="F26" s="456">
        <v>173.8</v>
      </c>
      <c r="G26" s="456">
        <v>119.3</v>
      </c>
      <c r="H26" s="284">
        <v>1100.5</v>
      </c>
      <c r="I26" s="164"/>
      <c r="J26" s="42"/>
      <c r="K26" s="42"/>
    </row>
    <row r="27" spans="1:11" x14ac:dyDescent="0.25">
      <c r="A27" s="148" t="s">
        <v>40</v>
      </c>
      <c r="B27" s="456">
        <v>8.1999999999999993</v>
      </c>
      <c r="C27" s="456">
        <v>14.8</v>
      </c>
      <c r="D27" s="456">
        <v>9.6</v>
      </c>
      <c r="E27" s="456">
        <v>11</v>
      </c>
      <c r="F27" s="456">
        <v>8.5</v>
      </c>
      <c r="G27" s="456">
        <v>11.6</v>
      </c>
      <c r="H27" s="284">
        <v>63.7</v>
      </c>
      <c r="I27" s="164"/>
      <c r="J27" s="42"/>
      <c r="K27" s="42"/>
    </row>
    <row r="28" spans="1:11" x14ac:dyDescent="0.25">
      <c r="A28" s="148" t="s">
        <v>41</v>
      </c>
      <c r="B28" s="456">
        <v>26.8</v>
      </c>
      <c r="C28" s="456">
        <v>49.8</v>
      </c>
      <c r="D28" s="456">
        <v>38.9</v>
      </c>
      <c r="E28" s="456">
        <v>40.700000000000003</v>
      </c>
      <c r="F28" s="456">
        <v>27.1</v>
      </c>
      <c r="G28" s="456">
        <v>21.9</v>
      </c>
      <c r="H28" s="284">
        <v>205.1</v>
      </c>
      <c r="I28" s="164"/>
      <c r="J28" s="42"/>
      <c r="K28" s="42"/>
    </row>
    <row r="29" spans="1:11" x14ac:dyDescent="0.25">
      <c r="A29" s="148" t="s">
        <v>42</v>
      </c>
      <c r="B29" s="456">
        <v>13.4</v>
      </c>
      <c r="C29" s="456">
        <v>15</v>
      </c>
      <c r="D29" s="456">
        <v>13</v>
      </c>
      <c r="E29" s="456">
        <v>13.6</v>
      </c>
      <c r="F29" s="456">
        <v>14.7</v>
      </c>
      <c r="G29" s="456">
        <v>9.1</v>
      </c>
      <c r="H29" s="284">
        <v>78.7</v>
      </c>
      <c r="I29" s="164"/>
      <c r="J29" s="42"/>
      <c r="K29" s="42"/>
    </row>
    <row r="30" spans="1:11" x14ac:dyDescent="0.25">
      <c r="A30" s="149" t="s">
        <v>6</v>
      </c>
      <c r="B30" s="284">
        <v>7825.2</v>
      </c>
      <c r="C30" s="284">
        <v>9791.2999999999993</v>
      </c>
      <c r="D30" s="284">
        <v>7621.8</v>
      </c>
      <c r="E30" s="284">
        <v>7836.2</v>
      </c>
      <c r="F30" s="284">
        <v>7263.9</v>
      </c>
      <c r="G30" s="284">
        <v>4276.8</v>
      </c>
      <c r="H30" s="284">
        <v>44615</v>
      </c>
      <c r="I30" s="164"/>
      <c r="J30" s="42"/>
      <c r="K30" s="42"/>
    </row>
    <row r="31" spans="1:11" x14ac:dyDescent="0.25">
      <c r="A31" s="160"/>
      <c r="B31" s="160"/>
      <c r="C31" s="160"/>
      <c r="D31" s="160"/>
      <c r="E31" s="160"/>
      <c r="F31" s="160"/>
      <c r="G31" s="160"/>
      <c r="H31" s="160"/>
      <c r="I31" s="42"/>
      <c r="J31" s="42"/>
      <c r="K31" s="42"/>
    </row>
    <row r="32" spans="1:11" ht="17.25" x14ac:dyDescent="0.3">
      <c r="A32" s="99" t="s">
        <v>704</v>
      </c>
      <c r="B32" s="55"/>
      <c r="C32" s="55"/>
      <c r="D32" s="55"/>
      <c r="E32" s="55"/>
      <c r="F32" s="55"/>
      <c r="G32" s="55"/>
      <c r="H32" s="55"/>
      <c r="I32" s="55"/>
      <c r="J32" s="55"/>
      <c r="K32" s="55"/>
    </row>
    <row r="33" spans="1:11" ht="45.75" x14ac:dyDescent="0.25">
      <c r="A33" s="147" t="s">
        <v>0</v>
      </c>
      <c r="B33" s="47" t="s">
        <v>388</v>
      </c>
      <c r="C33" s="48" t="s">
        <v>389</v>
      </c>
      <c r="D33" s="48" t="s">
        <v>390</v>
      </c>
      <c r="E33" s="48" t="s">
        <v>391</v>
      </c>
      <c r="F33" s="48" t="s">
        <v>392</v>
      </c>
      <c r="G33" s="48" t="s">
        <v>393</v>
      </c>
      <c r="H33" s="48" t="s">
        <v>394</v>
      </c>
      <c r="I33" s="42"/>
      <c r="J33" s="42"/>
      <c r="K33" s="42"/>
    </row>
    <row r="34" spans="1:11" x14ac:dyDescent="0.25">
      <c r="A34" s="148" t="s">
        <v>23</v>
      </c>
      <c r="B34" s="397">
        <v>5563.1</v>
      </c>
      <c r="C34" s="397">
        <v>7650.3</v>
      </c>
      <c r="D34" s="397">
        <v>6064.5</v>
      </c>
      <c r="E34" s="397">
        <v>5629</v>
      </c>
      <c r="F34" s="397">
        <v>5198.3999999999996</v>
      </c>
      <c r="G34" s="397">
        <v>2595.1999999999998</v>
      </c>
      <c r="H34" s="264">
        <v>32700.5</v>
      </c>
      <c r="I34" s="165"/>
      <c r="J34" s="42"/>
      <c r="K34" s="42"/>
    </row>
    <row r="35" spans="1:11" x14ac:dyDescent="0.25">
      <c r="A35" s="148" t="s">
        <v>24</v>
      </c>
      <c r="B35" s="397">
        <v>11293</v>
      </c>
      <c r="C35" s="397">
        <v>15863.1</v>
      </c>
      <c r="D35" s="397">
        <v>13487.7</v>
      </c>
      <c r="E35" s="397">
        <v>12931.9</v>
      </c>
      <c r="F35" s="397">
        <v>9921.2000000000007</v>
      </c>
      <c r="G35" s="397">
        <v>5941.9</v>
      </c>
      <c r="H35" s="264">
        <v>69438.8</v>
      </c>
      <c r="I35" s="165"/>
      <c r="J35" s="42"/>
      <c r="K35" s="42"/>
    </row>
    <row r="36" spans="1:11" x14ac:dyDescent="0.25">
      <c r="A36" s="148" t="s">
        <v>25</v>
      </c>
      <c r="B36" s="397">
        <v>9235.6</v>
      </c>
      <c r="C36" s="397">
        <v>10435.200000000001</v>
      </c>
      <c r="D36" s="397">
        <v>8119.6</v>
      </c>
      <c r="E36" s="397">
        <v>7690</v>
      </c>
      <c r="F36" s="397">
        <v>7533.9</v>
      </c>
      <c r="G36" s="397">
        <v>3549.1</v>
      </c>
      <c r="H36" s="264">
        <v>46563.4</v>
      </c>
      <c r="I36" s="165"/>
      <c r="J36" s="42"/>
      <c r="K36" s="42"/>
    </row>
    <row r="37" spans="1:11" x14ac:dyDescent="0.25">
      <c r="A37" s="148" t="s">
        <v>26</v>
      </c>
      <c r="B37" s="397">
        <v>19255.8</v>
      </c>
      <c r="C37" s="397">
        <v>21083.7</v>
      </c>
      <c r="D37" s="397">
        <v>19084.400000000001</v>
      </c>
      <c r="E37" s="397">
        <v>16182.1</v>
      </c>
      <c r="F37" s="397">
        <v>15228.5</v>
      </c>
      <c r="G37" s="397">
        <v>10222.200000000001</v>
      </c>
      <c r="H37" s="264">
        <v>101056.6</v>
      </c>
      <c r="I37" s="165"/>
      <c r="J37" s="42"/>
      <c r="K37" s="42"/>
    </row>
    <row r="38" spans="1:11" x14ac:dyDescent="0.25">
      <c r="A38" s="148" t="s">
        <v>27</v>
      </c>
      <c r="B38" s="397">
        <v>2187.6</v>
      </c>
      <c r="C38" s="397">
        <v>2731.6</v>
      </c>
      <c r="D38" s="397">
        <v>2199.3000000000002</v>
      </c>
      <c r="E38" s="397">
        <v>2035.1</v>
      </c>
      <c r="F38" s="397">
        <v>1950.5</v>
      </c>
      <c r="G38" s="397">
        <v>1661.9</v>
      </c>
      <c r="H38" s="264">
        <v>12766</v>
      </c>
      <c r="I38" s="165"/>
      <c r="J38" s="42"/>
      <c r="K38" s="42"/>
    </row>
    <row r="39" spans="1:11" x14ac:dyDescent="0.25">
      <c r="A39" s="148" t="s">
        <v>28</v>
      </c>
      <c r="B39" s="397">
        <v>11390.9</v>
      </c>
      <c r="C39" s="397">
        <v>15613.9</v>
      </c>
      <c r="D39" s="397">
        <v>12591.2</v>
      </c>
      <c r="E39" s="397">
        <v>11236.3</v>
      </c>
      <c r="F39" s="397">
        <v>10174.9</v>
      </c>
      <c r="G39" s="397">
        <v>5275.4</v>
      </c>
      <c r="H39" s="264">
        <v>66282.7</v>
      </c>
      <c r="I39" s="165"/>
      <c r="J39" s="42"/>
      <c r="K39" s="42"/>
    </row>
    <row r="40" spans="1:11" x14ac:dyDescent="0.25">
      <c r="A40" s="148" t="s">
        <v>29</v>
      </c>
      <c r="B40" s="397">
        <v>1782.3</v>
      </c>
      <c r="C40" s="397">
        <v>2438.1</v>
      </c>
      <c r="D40" s="397">
        <v>2181.1999999999998</v>
      </c>
      <c r="E40" s="397">
        <v>1976.9</v>
      </c>
      <c r="F40" s="165">
        <v>1584.1</v>
      </c>
      <c r="G40" s="165">
        <v>1393.3</v>
      </c>
      <c r="H40" s="264">
        <v>11355.9</v>
      </c>
      <c r="I40" s="165"/>
      <c r="J40" s="42"/>
      <c r="K40" s="42"/>
    </row>
    <row r="41" spans="1:11" x14ac:dyDescent="0.25">
      <c r="A41" s="148" t="s">
        <v>30</v>
      </c>
      <c r="B41" s="397">
        <v>2131.3000000000002</v>
      </c>
      <c r="C41" s="397">
        <v>2913.1</v>
      </c>
      <c r="D41" s="397">
        <v>2439.6999999999998</v>
      </c>
      <c r="E41" s="397">
        <v>2416.8000000000002</v>
      </c>
      <c r="F41" s="165">
        <v>2013.9</v>
      </c>
      <c r="G41" s="165">
        <v>942.3</v>
      </c>
      <c r="H41" s="264">
        <v>12856.9</v>
      </c>
      <c r="I41" s="165"/>
      <c r="J41" s="42"/>
      <c r="K41" s="42"/>
    </row>
    <row r="42" spans="1:11" x14ac:dyDescent="0.25">
      <c r="A42" s="148" t="s">
        <v>31</v>
      </c>
      <c r="B42" s="397">
        <v>6727.4</v>
      </c>
      <c r="C42" s="397">
        <v>8064.4</v>
      </c>
      <c r="D42" s="397">
        <v>7232.7</v>
      </c>
      <c r="E42" s="397">
        <v>6276.6</v>
      </c>
      <c r="F42" s="165">
        <v>5874.9</v>
      </c>
      <c r="G42" s="165">
        <v>3771.4</v>
      </c>
      <c r="H42" s="264">
        <v>37947.4</v>
      </c>
      <c r="I42" s="165"/>
      <c r="J42" s="42"/>
      <c r="K42" s="42"/>
    </row>
    <row r="43" spans="1:11" x14ac:dyDescent="0.25">
      <c r="A43" s="148" t="s">
        <v>32</v>
      </c>
      <c r="B43" s="397">
        <v>1625.4</v>
      </c>
      <c r="C43" s="397">
        <v>1968</v>
      </c>
      <c r="D43" s="397">
        <v>1369.5</v>
      </c>
      <c r="E43" s="397">
        <v>1246.2</v>
      </c>
      <c r="F43" s="165">
        <v>1385</v>
      </c>
      <c r="G43" s="165">
        <v>743.6</v>
      </c>
      <c r="H43" s="264">
        <v>8337.7999999999993</v>
      </c>
      <c r="I43" s="165"/>
      <c r="J43" s="42"/>
      <c r="K43" s="42"/>
    </row>
    <row r="44" spans="1:11" x14ac:dyDescent="0.25">
      <c r="A44" s="148" t="s">
        <v>33</v>
      </c>
      <c r="B44" s="397">
        <v>775.4</v>
      </c>
      <c r="C44" s="397">
        <v>1011.4</v>
      </c>
      <c r="D44" s="165">
        <v>861.4</v>
      </c>
      <c r="E44" s="397">
        <v>763.3</v>
      </c>
      <c r="F44" s="165">
        <v>711.4</v>
      </c>
      <c r="G44" s="165">
        <v>342.8</v>
      </c>
      <c r="H44" s="264">
        <v>4465.6000000000004</v>
      </c>
      <c r="I44" s="165"/>
      <c r="J44" s="42"/>
      <c r="K44" s="42"/>
    </row>
    <row r="45" spans="1:11" x14ac:dyDescent="0.25">
      <c r="A45" s="148" t="s">
        <v>34</v>
      </c>
      <c r="B45" s="397">
        <v>753.8</v>
      </c>
      <c r="C45" s="397">
        <v>988.1</v>
      </c>
      <c r="D45" s="397">
        <v>731.1</v>
      </c>
      <c r="E45" s="397">
        <v>753.6</v>
      </c>
      <c r="F45" s="165">
        <v>759.9</v>
      </c>
      <c r="G45" s="165">
        <v>461.3</v>
      </c>
      <c r="H45" s="264">
        <v>4447.8</v>
      </c>
      <c r="I45" s="165"/>
      <c r="J45" s="42"/>
      <c r="K45" s="42"/>
    </row>
    <row r="46" spans="1:11" x14ac:dyDescent="0.25">
      <c r="A46" s="148" t="s">
        <v>35</v>
      </c>
      <c r="B46" s="397">
        <v>2802.3</v>
      </c>
      <c r="C46" s="397">
        <v>3349.2</v>
      </c>
      <c r="D46" s="397">
        <v>2742.2</v>
      </c>
      <c r="E46" s="397">
        <v>2423.4</v>
      </c>
      <c r="F46" s="165">
        <v>2259.3000000000002</v>
      </c>
      <c r="G46" s="165">
        <v>1327.8</v>
      </c>
      <c r="H46" s="264">
        <v>14904.2</v>
      </c>
      <c r="I46" s="165"/>
      <c r="J46" s="42"/>
      <c r="K46" s="42"/>
    </row>
    <row r="47" spans="1:11" x14ac:dyDescent="0.25">
      <c r="A47" s="148" t="s">
        <v>552</v>
      </c>
      <c r="B47" s="397">
        <v>76.7</v>
      </c>
      <c r="C47" s="397">
        <v>88.4</v>
      </c>
      <c r="D47" s="165">
        <v>48.9</v>
      </c>
      <c r="E47" s="397">
        <v>34.200000000000003</v>
      </c>
      <c r="F47" s="165">
        <v>33.700000000000003</v>
      </c>
      <c r="G47" s="165">
        <v>104.7</v>
      </c>
      <c r="H47" s="264">
        <v>386.6</v>
      </c>
      <c r="I47" s="165"/>
      <c r="J47" s="42"/>
      <c r="K47" s="42"/>
    </row>
    <row r="48" spans="1:11" x14ac:dyDescent="0.25">
      <c r="A48" s="148" t="s">
        <v>36</v>
      </c>
      <c r="B48" s="397">
        <v>508.2</v>
      </c>
      <c r="C48" s="397">
        <v>878.6</v>
      </c>
      <c r="D48" s="397">
        <v>404</v>
      </c>
      <c r="E48" s="397">
        <v>484.4</v>
      </c>
      <c r="F48" s="397">
        <v>424.1</v>
      </c>
      <c r="G48" s="455">
        <v>341.5</v>
      </c>
      <c r="H48" s="264">
        <v>3040.8</v>
      </c>
      <c r="I48" s="165"/>
      <c r="J48" s="42"/>
      <c r="K48" s="42"/>
    </row>
    <row r="49" spans="1:11" x14ac:dyDescent="0.25">
      <c r="A49" s="148" t="s">
        <v>37</v>
      </c>
      <c r="B49" s="165">
        <v>71</v>
      </c>
      <c r="C49" s="397">
        <v>98.8</v>
      </c>
      <c r="D49" s="397">
        <v>51.6</v>
      </c>
      <c r="E49" s="397">
        <v>43.8</v>
      </c>
      <c r="F49" s="397">
        <v>78.099999999999994</v>
      </c>
      <c r="G49" s="455">
        <v>35.5</v>
      </c>
      <c r="H49" s="264">
        <v>378.8</v>
      </c>
      <c r="I49" s="165"/>
      <c r="J49" s="42"/>
      <c r="K49" s="42"/>
    </row>
    <row r="50" spans="1:11" x14ac:dyDescent="0.25">
      <c r="A50" s="148" t="s">
        <v>38</v>
      </c>
      <c r="B50" s="397">
        <v>864.1</v>
      </c>
      <c r="C50" s="397">
        <v>2295.8000000000002</v>
      </c>
      <c r="D50" s="397">
        <v>1217.9000000000001</v>
      </c>
      <c r="E50" s="397">
        <v>1553.4</v>
      </c>
      <c r="F50" s="397">
        <v>818.7</v>
      </c>
      <c r="G50" s="455">
        <v>5067.1000000000004</v>
      </c>
      <c r="H50" s="264">
        <v>11816.9</v>
      </c>
      <c r="I50" s="165"/>
      <c r="J50" s="42"/>
      <c r="K50" s="42"/>
    </row>
    <row r="51" spans="1:11" x14ac:dyDescent="0.25">
      <c r="A51" s="148" t="s">
        <v>39</v>
      </c>
      <c r="B51" s="397">
        <v>3868.6</v>
      </c>
      <c r="C51" s="397">
        <v>5187.3999999999996</v>
      </c>
      <c r="D51" s="397">
        <v>4342</v>
      </c>
      <c r="E51" s="397">
        <v>3709.4</v>
      </c>
      <c r="F51" s="397">
        <v>3555.5</v>
      </c>
      <c r="G51" s="455">
        <v>2613.1</v>
      </c>
      <c r="H51" s="264">
        <v>23276</v>
      </c>
      <c r="I51" s="165"/>
      <c r="J51" s="42"/>
      <c r="K51" s="42"/>
    </row>
    <row r="52" spans="1:11" x14ac:dyDescent="0.25">
      <c r="A52" s="148" t="s">
        <v>40</v>
      </c>
      <c r="B52" s="397">
        <v>255</v>
      </c>
      <c r="C52" s="397">
        <v>420.3</v>
      </c>
      <c r="D52" s="397">
        <v>296.7</v>
      </c>
      <c r="E52" s="397">
        <v>368.7</v>
      </c>
      <c r="F52" s="397">
        <v>249.3</v>
      </c>
      <c r="G52" s="397">
        <v>321</v>
      </c>
      <c r="H52" s="264">
        <v>1911</v>
      </c>
      <c r="I52" s="165"/>
      <c r="J52" s="42"/>
      <c r="K52" s="42"/>
    </row>
    <row r="53" spans="1:11" x14ac:dyDescent="0.25">
      <c r="A53" s="148" t="s">
        <v>41</v>
      </c>
      <c r="B53" s="397">
        <v>1769.9</v>
      </c>
      <c r="C53" s="397">
        <v>3511.1</v>
      </c>
      <c r="D53" s="165">
        <v>2222.1999999999998</v>
      </c>
      <c r="E53" s="397">
        <v>2568</v>
      </c>
      <c r="F53" s="397">
        <v>1877.4</v>
      </c>
      <c r="G53" s="397">
        <v>1278.0999999999999</v>
      </c>
      <c r="H53" s="264">
        <v>13226.7</v>
      </c>
      <c r="I53" s="165"/>
      <c r="J53" s="42"/>
      <c r="K53" s="42"/>
    </row>
    <row r="54" spans="1:11" x14ac:dyDescent="0.25">
      <c r="A54" s="148" t="s">
        <v>42</v>
      </c>
      <c r="B54" s="397">
        <v>1730.2</v>
      </c>
      <c r="C54" s="397">
        <v>1884.2</v>
      </c>
      <c r="D54" s="397">
        <v>1817.4</v>
      </c>
      <c r="E54" s="397">
        <v>1675</v>
      </c>
      <c r="F54" s="397">
        <v>1139.4000000000001</v>
      </c>
      <c r="G54" s="397">
        <v>1447.8</v>
      </c>
      <c r="H54" s="264">
        <v>9694</v>
      </c>
      <c r="I54" s="165"/>
      <c r="J54" s="42"/>
      <c r="K54" s="42"/>
    </row>
    <row r="55" spans="1:11" x14ac:dyDescent="0.25">
      <c r="A55" s="149" t="s">
        <v>6</v>
      </c>
      <c r="B55" s="246">
        <v>84667.5</v>
      </c>
      <c r="C55" s="246">
        <v>108474.5</v>
      </c>
      <c r="D55" s="246">
        <v>89505.1</v>
      </c>
      <c r="E55" s="246">
        <v>81998</v>
      </c>
      <c r="F55" s="246">
        <v>72772.2</v>
      </c>
      <c r="G55" s="246">
        <v>49436.9</v>
      </c>
      <c r="H55" s="246">
        <v>486854.3</v>
      </c>
      <c r="I55" s="42"/>
      <c r="J55" s="42"/>
      <c r="K55" s="42"/>
    </row>
    <row r="56" spans="1:11" x14ac:dyDescent="0.25">
      <c r="A56" s="42"/>
      <c r="B56" s="42"/>
      <c r="C56" s="42"/>
      <c r="D56" s="42"/>
      <c r="E56" s="42"/>
      <c r="F56" s="42"/>
      <c r="G56" s="42"/>
      <c r="H56" s="42"/>
      <c r="I56" s="42"/>
      <c r="J56" s="42"/>
      <c r="K56" s="42"/>
    </row>
    <row r="57" spans="1:11" ht="17.25" x14ac:dyDescent="0.3">
      <c r="A57" s="99" t="s">
        <v>705</v>
      </c>
      <c r="B57" s="55"/>
      <c r="C57" s="55"/>
      <c r="D57" s="55"/>
      <c r="E57" s="55"/>
      <c r="F57" s="55"/>
      <c r="G57" s="55"/>
      <c r="H57" s="55"/>
      <c r="I57" s="55"/>
      <c r="J57" s="55"/>
      <c r="K57" s="55"/>
    </row>
    <row r="58" spans="1:11" ht="45.75" x14ac:dyDescent="0.25">
      <c r="A58" s="147" t="s">
        <v>0</v>
      </c>
      <c r="B58" s="166" t="s">
        <v>395</v>
      </c>
      <c r="C58" s="90" t="s">
        <v>396</v>
      </c>
      <c r="D58" s="90" t="s">
        <v>397</v>
      </c>
      <c r="E58" s="90" t="s">
        <v>398</v>
      </c>
      <c r="F58" s="90" t="s">
        <v>399</v>
      </c>
      <c r="G58" s="90" t="s">
        <v>400</v>
      </c>
      <c r="H58" s="90" t="s">
        <v>401</v>
      </c>
      <c r="I58" s="42"/>
      <c r="J58" s="42"/>
      <c r="K58" s="42"/>
    </row>
    <row r="59" spans="1:11" x14ac:dyDescent="0.25">
      <c r="A59" s="148" t="s">
        <v>23</v>
      </c>
      <c r="B59" s="155">
        <v>7.48</v>
      </c>
      <c r="C59" s="155">
        <v>8</v>
      </c>
      <c r="D59" s="155">
        <v>8.24</v>
      </c>
      <c r="E59" s="155">
        <v>7.4</v>
      </c>
      <c r="F59" s="155">
        <v>7.02</v>
      </c>
      <c r="G59" s="155">
        <v>7.03</v>
      </c>
      <c r="H59" s="289">
        <v>7.59</v>
      </c>
      <c r="I59" s="167"/>
      <c r="J59" s="42"/>
      <c r="K59" s="42"/>
    </row>
    <row r="60" spans="1:11" x14ac:dyDescent="0.25">
      <c r="A60" s="148" t="s">
        <v>24</v>
      </c>
      <c r="B60" s="155">
        <v>6.69</v>
      </c>
      <c r="C60" s="155">
        <v>7.32</v>
      </c>
      <c r="D60" s="155">
        <v>7.48</v>
      </c>
      <c r="E60" s="155">
        <v>6.78</v>
      </c>
      <c r="F60" s="155">
        <v>5.71</v>
      </c>
      <c r="G60" s="155">
        <v>6.71</v>
      </c>
      <c r="H60" s="289">
        <v>6.82</v>
      </c>
      <c r="I60" s="167"/>
      <c r="J60" s="42"/>
      <c r="K60" s="42"/>
    </row>
    <row r="61" spans="1:11" x14ac:dyDescent="0.25">
      <c r="A61" s="148" t="s">
        <v>25</v>
      </c>
      <c r="B61" s="155">
        <v>15.62</v>
      </c>
      <c r="C61" s="155">
        <v>16</v>
      </c>
      <c r="D61" s="155">
        <v>15.46</v>
      </c>
      <c r="E61" s="155">
        <v>14.18</v>
      </c>
      <c r="F61" s="155">
        <v>14.06</v>
      </c>
      <c r="G61" s="155">
        <v>14.67</v>
      </c>
      <c r="H61" s="289">
        <v>15.08</v>
      </c>
      <c r="I61" s="167"/>
      <c r="J61" s="42"/>
      <c r="K61" s="42"/>
    </row>
    <row r="62" spans="1:11" x14ac:dyDescent="0.25">
      <c r="A62" s="148" t="s">
        <v>26</v>
      </c>
      <c r="B62" s="155">
        <v>8.86</v>
      </c>
      <c r="C62" s="155">
        <v>8.5299999999999994</v>
      </c>
      <c r="D62" s="155">
        <v>10.119999999999999</v>
      </c>
      <c r="E62" s="155">
        <v>8.6300000000000008</v>
      </c>
      <c r="F62" s="155">
        <v>8.94</v>
      </c>
      <c r="G62" s="155">
        <v>10.26</v>
      </c>
      <c r="H62" s="289">
        <v>9.1</v>
      </c>
      <c r="I62" s="167"/>
      <c r="J62" s="42"/>
      <c r="K62" s="42"/>
    </row>
    <row r="63" spans="1:11" x14ac:dyDescent="0.25">
      <c r="A63" s="148" t="s">
        <v>27</v>
      </c>
      <c r="B63" s="155">
        <v>6.51</v>
      </c>
      <c r="C63" s="155">
        <v>5.46</v>
      </c>
      <c r="D63" s="155">
        <v>6.75</v>
      </c>
      <c r="E63" s="155">
        <v>5.87</v>
      </c>
      <c r="F63" s="155">
        <v>5.95</v>
      </c>
      <c r="G63" s="155">
        <v>4.58</v>
      </c>
      <c r="H63" s="289">
        <v>5.8</v>
      </c>
      <c r="I63" s="167"/>
      <c r="J63" s="42"/>
      <c r="K63" s="42"/>
    </row>
    <row r="64" spans="1:11" x14ac:dyDescent="0.25">
      <c r="A64" s="148" t="s">
        <v>28</v>
      </c>
      <c r="B64" s="155">
        <v>17.72</v>
      </c>
      <c r="C64" s="155">
        <v>17.690000000000001</v>
      </c>
      <c r="D64" s="155">
        <v>18.329999999999998</v>
      </c>
      <c r="E64" s="155">
        <v>15.34</v>
      </c>
      <c r="F64" s="155">
        <v>14.92</v>
      </c>
      <c r="G64" s="155">
        <v>15.82</v>
      </c>
      <c r="H64" s="289">
        <v>16.73</v>
      </c>
      <c r="I64" s="167"/>
      <c r="J64" s="42"/>
      <c r="K64" s="42"/>
    </row>
    <row r="65" spans="1:11" x14ac:dyDescent="0.25">
      <c r="A65" s="148" t="s">
        <v>29</v>
      </c>
      <c r="B65" s="155">
        <v>9.99</v>
      </c>
      <c r="C65" s="155">
        <v>10.44</v>
      </c>
      <c r="D65" s="155">
        <v>10.79</v>
      </c>
      <c r="E65" s="155">
        <v>10.07</v>
      </c>
      <c r="F65" s="155">
        <v>9.2200000000000006</v>
      </c>
      <c r="G65" s="155">
        <v>10.14</v>
      </c>
      <c r="H65" s="289">
        <v>10.14</v>
      </c>
      <c r="I65" s="167"/>
      <c r="J65" s="42"/>
      <c r="K65" s="42"/>
    </row>
    <row r="66" spans="1:11" x14ac:dyDescent="0.25">
      <c r="A66" s="148" t="s">
        <v>30</v>
      </c>
      <c r="B66" s="155">
        <v>71.78</v>
      </c>
      <c r="C66" s="155">
        <v>73.62</v>
      </c>
      <c r="D66" s="155">
        <v>75.489999999999995</v>
      </c>
      <c r="E66" s="155">
        <v>67.349999999999994</v>
      </c>
      <c r="F66" s="155">
        <v>59.74</v>
      </c>
      <c r="G66" s="155">
        <v>62.52</v>
      </c>
      <c r="H66" s="289">
        <v>69.03</v>
      </c>
      <c r="I66" s="167"/>
      <c r="J66" s="42"/>
      <c r="K66" s="42"/>
    </row>
    <row r="67" spans="1:11" x14ac:dyDescent="0.25">
      <c r="A67" s="148" t="s">
        <v>31</v>
      </c>
      <c r="B67" s="155">
        <v>16.48</v>
      </c>
      <c r="C67" s="155">
        <v>16.14</v>
      </c>
      <c r="D67" s="155">
        <v>18.28</v>
      </c>
      <c r="E67" s="155">
        <v>15.96</v>
      </c>
      <c r="F67" s="155">
        <v>13.78</v>
      </c>
      <c r="G67" s="155">
        <v>14.98</v>
      </c>
      <c r="H67" s="289">
        <v>15.98</v>
      </c>
      <c r="I67" s="167"/>
      <c r="J67" s="42"/>
      <c r="K67" s="42"/>
    </row>
    <row r="68" spans="1:11" x14ac:dyDescent="0.25">
      <c r="A68" s="148" t="s">
        <v>32</v>
      </c>
      <c r="B68" s="155">
        <v>5.98</v>
      </c>
      <c r="C68" s="155">
        <v>5.67</v>
      </c>
      <c r="D68" s="155">
        <v>6.01</v>
      </c>
      <c r="E68" s="155">
        <v>4.68</v>
      </c>
      <c r="F68" s="155">
        <v>5.79</v>
      </c>
      <c r="G68" s="155">
        <v>6.53</v>
      </c>
      <c r="H68" s="289">
        <v>5.69</v>
      </c>
      <c r="I68" s="167"/>
      <c r="J68" s="42"/>
      <c r="K68" s="42"/>
    </row>
    <row r="69" spans="1:11" x14ac:dyDescent="0.25">
      <c r="A69" s="148" t="s">
        <v>33</v>
      </c>
      <c r="B69" s="155">
        <v>10.37</v>
      </c>
      <c r="C69" s="155">
        <v>9.9600000000000009</v>
      </c>
      <c r="D69" s="155">
        <v>10.07</v>
      </c>
      <c r="E69" s="155">
        <v>9.59</v>
      </c>
      <c r="F69" s="155">
        <v>9.2899999999999991</v>
      </c>
      <c r="G69" s="155">
        <v>9.6300000000000008</v>
      </c>
      <c r="H69" s="289">
        <v>9.84</v>
      </c>
      <c r="I69" s="167"/>
      <c r="J69" s="42"/>
      <c r="K69" s="42"/>
    </row>
    <row r="70" spans="1:11" x14ac:dyDescent="0.25">
      <c r="A70" s="148" t="s">
        <v>34</v>
      </c>
      <c r="B70" s="155">
        <v>8.0399999999999991</v>
      </c>
      <c r="C70" s="155">
        <v>7.41</v>
      </c>
      <c r="D70" s="155">
        <v>7.92</v>
      </c>
      <c r="E70" s="155">
        <v>7.51</v>
      </c>
      <c r="F70" s="155">
        <v>8.26</v>
      </c>
      <c r="G70" s="155">
        <v>6.29</v>
      </c>
      <c r="H70" s="289">
        <v>7.6</v>
      </c>
      <c r="I70" s="167"/>
      <c r="J70" s="42"/>
      <c r="K70" s="42"/>
    </row>
    <row r="71" spans="1:11" x14ac:dyDescent="0.25">
      <c r="A71" s="148" t="s">
        <v>35</v>
      </c>
      <c r="B71" s="155">
        <v>8.9499999999999993</v>
      </c>
      <c r="C71" s="155">
        <v>8.93</v>
      </c>
      <c r="D71" s="155">
        <v>9.08</v>
      </c>
      <c r="E71" s="155">
        <v>8.61</v>
      </c>
      <c r="F71" s="155">
        <v>10.07</v>
      </c>
      <c r="G71" s="155">
        <v>8.2200000000000006</v>
      </c>
      <c r="H71" s="289">
        <v>8.99</v>
      </c>
      <c r="I71" s="167"/>
      <c r="J71" s="42"/>
      <c r="K71" s="42"/>
    </row>
    <row r="72" spans="1:11" x14ac:dyDescent="0.25">
      <c r="A72" s="148" t="s">
        <v>552</v>
      </c>
      <c r="B72" s="155">
        <v>24.88</v>
      </c>
      <c r="C72" s="155">
        <v>19.309999999999999</v>
      </c>
      <c r="D72" s="155">
        <v>21.2</v>
      </c>
      <c r="E72" s="155">
        <v>24.21</v>
      </c>
      <c r="F72" s="155">
        <v>23.57</v>
      </c>
      <c r="G72" s="155">
        <v>72.98</v>
      </c>
      <c r="H72" s="289">
        <v>27.14</v>
      </c>
      <c r="I72" s="167"/>
      <c r="J72" s="42"/>
      <c r="K72" s="42"/>
    </row>
    <row r="73" spans="1:11" x14ac:dyDescent="0.25">
      <c r="A73" s="148" t="s">
        <v>36</v>
      </c>
      <c r="B73" s="155">
        <v>37.43</v>
      </c>
      <c r="C73" s="155">
        <v>40.909999999999997</v>
      </c>
      <c r="D73" s="155">
        <v>33.89</v>
      </c>
      <c r="E73" s="155">
        <v>36.78</v>
      </c>
      <c r="F73" s="155">
        <v>36.01</v>
      </c>
      <c r="G73" s="155">
        <v>31.01</v>
      </c>
      <c r="H73" s="289">
        <v>36.67</v>
      </c>
      <c r="I73" s="167"/>
      <c r="J73" s="42"/>
      <c r="K73" s="42"/>
    </row>
    <row r="74" spans="1:11" x14ac:dyDescent="0.25">
      <c r="A74" s="148" t="s">
        <v>37</v>
      </c>
      <c r="B74" s="155">
        <v>7.89</v>
      </c>
      <c r="C74" s="155">
        <v>10.220000000000001</v>
      </c>
      <c r="D74" s="155">
        <v>7.88</v>
      </c>
      <c r="E74" s="155">
        <v>9.17</v>
      </c>
      <c r="F74" s="155">
        <v>8.01</v>
      </c>
      <c r="G74" s="155">
        <v>10.130000000000001</v>
      </c>
      <c r="H74" s="289">
        <v>8.76</v>
      </c>
      <c r="I74" s="167"/>
      <c r="J74" s="42"/>
      <c r="K74" s="42"/>
    </row>
    <row r="75" spans="1:11" x14ac:dyDescent="0.25">
      <c r="A75" s="148" t="s">
        <v>38</v>
      </c>
      <c r="B75" s="155">
        <v>30.26</v>
      </c>
      <c r="C75" s="155">
        <v>32.130000000000003</v>
      </c>
      <c r="D75" s="155">
        <v>28.01</v>
      </c>
      <c r="E75" s="155">
        <v>34.51</v>
      </c>
      <c r="F75" s="155">
        <v>31.57</v>
      </c>
      <c r="G75" s="155">
        <v>41.91</v>
      </c>
      <c r="H75" s="289">
        <v>35.24</v>
      </c>
      <c r="I75" s="167"/>
      <c r="J75" s="42"/>
      <c r="K75" s="42"/>
    </row>
    <row r="76" spans="1:11" x14ac:dyDescent="0.25">
      <c r="A76" s="148" t="s">
        <v>39</v>
      </c>
      <c r="B76" s="155">
        <v>21.68</v>
      </c>
      <c r="C76" s="155">
        <v>21.23</v>
      </c>
      <c r="D76" s="155">
        <v>22.38</v>
      </c>
      <c r="E76" s="155">
        <v>19.47</v>
      </c>
      <c r="F76" s="155">
        <v>20.45</v>
      </c>
      <c r="G76" s="155">
        <v>21.9</v>
      </c>
      <c r="H76" s="289">
        <v>21.15</v>
      </c>
      <c r="I76" s="167"/>
      <c r="J76" s="42"/>
      <c r="K76" s="42"/>
    </row>
    <row r="77" spans="1:11" x14ac:dyDescent="0.25">
      <c r="A77" s="148" t="s">
        <v>40</v>
      </c>
      <c r="B77" s="155">
        <v>30.94</v>
      </c>
      <c r="C77" s="155">
        <v>28.36</v>
      </c>
      <c r="D77" s="155">
        <v>30.82</v>
      </c>
      <c r="E77" s="155">
        <v>33.61</v>
      </c>
      <c r="F77" s="155">
        <v>29.39</v>
      </c>
      <c r="G77" s="155">
        <v>27.7</v>
      </c>
      <c r="H77" s="289">
        <v>29.99</v>
      </c>
      <c r="I77" s="167"/>
      <c r="J77" s="42"/>
      <c r="K77" s="42"/>
    </row>
    <row r="78" spans="1:11" x14ac:dyDescent="0.25">
      <c r="A78" s="148" t="s">
        <v>41</v>
      </c>
      <c r="B78" s="155">
        <v>66.16</v>
      </c>
      <c r="C78" s="155">
        <v>70.569999999999993</v>
      </c>
      <c r="D78" s="155">
        <v>57.12</v>
      </c>
      <c r="E78" s="155">
        <v>63.16</v>
      </c>
      <c r="F78" s="155">
        <v>69.3</v>
      </c>
      <c r="G78" s="155">
        <v>58.25</v>
      </c>
      <c r="H78" s="289">
        <v>64.489999999999995</v>
      </c>
      <c r="I78" s="167"/>
      <c r="J78" s="42"/>
      <c r="K78" s="42"/>
    </row>
    <row r="79" spans="1:11" x14ac:dyDescent="0.25">
      <c r="A79" s="148" t="s">
        <v>42</v>
      </c>
      <c r="B79" s="155">
        <v>129.53</v>
      </c>
      <c r="C79" s="155">
        <v>125.73</v>
      </c>
      <c r="D79" s="155">
        <v>140.01</v>
      </c>
      <c r="E79" s="155">
        <v>122.85</v>
      </c>
      <c r="F79" s="155">
        <v>77.75</v>
      </c>
      <c r="G79" s="155">
        <v>159.05000000000001</v>
      </c>
      <c r="H79" s="289">
        <v>123.15</v>
      </c>
      <c r="I79" s="167"/>
      <c r="J79" s="42"/>
      <c r="K79" s="42"/>
    </row>
    <row r="80" spans="1:11" x14ac:dyDescent="0.25">
      <c r="A80" s="149" t="s">
        <v>6</v>
      </c>
      <c r="B80" s="289">
        <v>10.82</v>
      </c>
      <c r="C80" s="289">
        <v>11.08</v>
      </c>
      <c r="D80" s="289">
        <v>11.74</v>
      </c>
      <c r="E80" s="289">
        <v>10.46</v>
      </c>
      <c r="F80" s="289">
        <v>10.02</v>
      </c>
      <c r="G80" s="289">
        <v>11.56</v>
      </c>
      <c r="H80" s="289">
        <v>10.91</v>
      </c>
      <c r="I80" s="167"/>
      <c r="J80" s="42"/>
      <c r="K80" s="42"/>
    </row>
    <row r="81" spans="1:11" x14ac:dyDescent="0.25">
      <c r="A81" s="453"/>
      <c r="B81" s="454"/>
      <c r="C81" s="454"/>
      <c r="D81" s="454"/>
      <c r="E81" s="454"/>
      <c r="F81" s="454"/>
      <c r="G81" s="454"/>
      <c r="H81" s="454"/>
      <c r="I81" s="402"/>
      <c r="J81" s="20"/>
      <c r="K81" s="20"/>
    </row>
    <row r="82" spans="1:11" x14ac:dyDescent="0.25">
      <c r="A82" s="36" t="s">
        <v>44</v>
      </c>
      <c r="B82" s="20"/>
      <c r="C82" s="20"/>
      <c r="D82" s="20"/>
      <c r="E82" s="20"/>
      <c r="F82" s="20"/>
      <c r="G82" s="20"/>
      <c r="H82" s="20"/>
      <c r="I82" s="20"/>
      <c r="J82" s="20"/>
      <c r="K82" s="20"/>
    </row>
    <row r="83" spans="1:11" x14ac:dyDescent="0.25">
      <c r="A83" s="318" t="s">
        <v>529</v>
      </c>
      <c r="B83" s="20"/>
      <c r="C83" s="20"/>
      <c r="D83" s="20"/>
      <c r="E83" s="20"/>
      <c r="F83" s="20"/>
      <c r="G83" s="20"/>
      <c r="H83" s="20"/>
      <c r="I83" s="20"/>
      <c r="J83" s="20"/>
      <c r="K83" s="20"/>
    </row>
  </sheetData>
  <hyperlinks>
    <hyperlink ref="A82" location="'Table List'!A1" display="Back to Table List" xr:uid="{CD52A448-39C9-4CD9-926B-BAFD3E0D8017}"/>
    <hyperlink ref="A83" location="notes!A1" display="Notes" xr:uid="{4EE118E6-1354-43A2-9EF5-485BFC6631B6}"/>
  </hyperlinks>
  <pageMargins left="0.7" right="0.7" top="0.75" bottom="0.75" header="0.3" footer="0.3"/>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427BA-DA29-405C-AD20-7946583C2F53}">
  <dimension ref="A1:O83"/>
  <sheetViews>
    <sheetView workbookViewId="0"/>
  </sheetViews>
  <sheetFormatPr defaultColWidth="0" defaultRowHeight="15" zeroHeight="1" x14ac:dyDescent="0.25"/>
  <cols>
    <col min="1" max="1" width="49.7109375" customWidth="1"/>
    <col min="2" max="14" width="15.28515625" customWidth="1"/>
    <col min="15" max="15" width="9.140625" customWidth="1"/>
    <col min="16" max="16384" width="9.140625" hidden="1"/>
  </cols>
  <sheetData>
    <row r="1" spans="1:15" ht="19.5" x14ac:dyDescent="0.3">
      <c r="A1" s="163" t="s">
        <v>436</v>
      </c>
      <c r="B1" s="168"/>
      <c r="C1" s="168"/>
      <c r="D1" s="168"/>
      <c r="E1" s="168"/>
      <c r="F1" s="168"/>
      <c r="G1" s="168"/>
      <c r="H1" s="168"/>
      <c r="I1" s="168"/>
      <c r="J1" s="168"/>
      <c r="K1" s="168"/>
      <c r="L1" s="168"/>
      <c r="M1" s="168"/>
      <c r="N1" s="168"/>
      <c r="O1" s="42"/>
    </row>
    <row r="2" spans="1:15" x14ac:dyDescent="0.25">
      <c r="A2" s="42" t="s">
        <v>307</v>
      </c>
      <c r="B2" s="168"/>
      <c r="C2" s="168"/>
      <c r="D2" s="168"/>
      <c r="E2" s="168"/>
      <c r="F2" s="168"/>
      <c r="G2" s="168"/>
      <c r="H2" s="168"/>
      <c r="I2" s="168"/>
      <c r="J2" s="168"/>
      <c r="K2" s="168"/>
      <c r="L2" s="168"/>
      <c r="M2" s="168"/>
      <c r="N2" s="168"/>
      <c r="O2" s="42"/>
    </row>
    <row r="3" spans="1:15" x14ac:dyDescent="0.25">
      <c r="A3" s="42" t="s">
        <v>380</v>
      </c>
      <c r="B3" s="168"/>
      <c r="C3" s="168"/>
      <c r="D3" s="168"/>
      <c r="E3" s="168"/>
      <c r="F3" s="168"/>
      <c r="G3" s="168"/>
      <c r="H3" s="168"/>
      <c r="I3" s="168"/>
      <c r="J3" s="168"/>
      <c r="K3" s="168"/>
      <c r="L3" s="168"/>
      <c r="M3" s="168"/>
      <c r="N3" s="168"/>
      <c r="O3" s="42"/>
    </row>
    <row r="4" spans="1:15" x14ac:dyDescent="0.25">
      <c r="A4" s="42"/>
      <c r="B4" s="168"/>
      <c r="C4" s="168"/>
      <c r="D4" s="168"/>
      <c r="E4" s="168"/>
      <c r="F4" s="168"/>
      <c r="G4" s="168"/>
      <c r="H4" s="168"/>
      <c r="I4" s="168"/>
      <c r="J4" s="168"/>
      <c r="K4" s="168"/>
      <c r="L4" s="168"/>
      <c r="M4" s="168"/>
      <c r="N4" s="168"/>
      <c r="O4" s="42"/>
    </row>
    <row r="5" spans="1:15" x14ac:dyDescent="0.25">
      <c r="A5" s="42" t="s">
        <v>672</v>
      </c>
      <c r="B5" s="168"/>
      <c r="C5" s="168"/>
      <c r="D5" s="168"/>
      <c r="E5" s="168"/>
      <c r="F5" s="168"/>
      <c r="G5" s="168"/>
      <c r="H5" s="168"/>
      <c r="I5" s="168"/>
      <c r="J5" s="168"/>
      <c r="K5" s="168"/>
      <c r="L5" s="168"/>
      <c r="M5" s="168"/>
      <c r="N5" s="168"/>
      <c r="O5" s="42"/>
    </row>
    <row r="6" spans="1:15" x14ac:dyDescent="0.25">
      <c r="A6" s="42"/>
      <c r="B6" s="168"/>
      <c r="C6" s="168"/>
      <c r="D6" s="168"/>
      <c r="E6" s="168"/>
      <c r="F6" s="168"/>
      <c r="G6" s="168"/>
      <c r="H6" s="168"/>
      <c r="I6" s="168"/>
      <c r="J6" s="168"/>
      <c r="K6" s="168"/>
      <c r="L6" s="168"/>
      <c r="M6" s="168"/>
      <c r="N6" s="168"/>
      <c r="O6" s="42"/>
    </row>
    <row r="7" spans="1:15" ht="17.25" x14ac:dyDescent="0.3">
      <c r="A7" s="99" t="s">
        <v>706</v>
      </c>
      <c r="B7" s="169"/>
      <c r="C7" s="169"/>
      <c r="D7" s="169"/>
      <c r="E7" s="169"/>
      <c r="F7" s="169"/>
      <c r="G7" s="169"/>
      <c r="H7" s="169"/>
      <c r="I7" s="169"/>
      <c r="J7" s="169"/>
      <c r="K7" s="169"/>
      <c r="L7" s="169"/>
      <c r="M7" s="169"/>
      <c r="N7" s="169"/>
      <c r="O7" s="99"/>
    </row>
    <row r="8" spans="1:15" ht="58.5" x14ac:dyDescent="0.25">
      <c r="A8" s="147" t="s">
        <v>0</v>
      </c>
      <c r="B8" s="47" t="s">
        <v>402</v>
      </c>
      <c r="C8" s="48" t="s">
        <v>403</v>
      </c>
      <c r="D8" s="48" t="s">
        <v>404</v>
      </c>
      <c r="E8" s="48" t="s">
        <v>381</v>
      </c>
      <c r="F8" s="48" t="s">
        <v>405</v>
      </c>
      <c r="G8" s="48" t="s">
        <v>406</v>
      </c>
      <c r="H8" s="48" t="s">
        <v>407</v>
      </c>
      <c r="I8" s="48" t="s">
        <v>408</v>
      </c>
      <c r="J8" s="48" t="s">
        <v>409</v>
      </c>
      <c r="K8" s="48" t="s">
        <v>410</v>
      </c>
      <c r="L8" s="48" t="s">
        <v>411</v>
      </c>
      <c r="M8" s="48" t="s">
        <v>412</v>
      </c>
      <c r="N8" s="48" t="s">
        <v>387</v>
      </c>
      <c r="O8" s="70"/>
    </row>
    <row r="9" spans="1:15" x14ac:dyDescent="0.25">
      <c r="A9" s="148" t="s">
        <v>23</v>
      </c>
      <c r="B9" s="397">
        <v>281.5</v>
      </c>
      <c r="C9" s="397">
        <v>316.3</v>
      </c>
      <c r="D9" s="397">
        <v>428.5</v>
      </c>
      <c r="E9" s="397">
        <v>724.8</v>
      </c>
      <c r="F9" s="397">
        <v>284.5</v>
      </c>
      <c r="G9" s="397">
        <v>396.6</v>
      </c>
      <c r="H9" s="397">
        <v>268.8</v>
      </c>
      <c r="I9" s="397">
        <v>268.7</v>
      </c>
      <c r="J9" s="397">
        <v>290.2</v>
      </c>
      <c r="K9" s="397">
        <v>292.8</v>
      </c>
      <c r="L9" s="397">
        <v>383.9</v>
      </c>
      <c r="M9" s="397">
        <v>369.4</v>
      </c>
      <c r="N9" s="249">
        <v>4306</v>
      </c>
      <c r="O9" s="42"/>
    </row>
    <row r="10" spans="1:15" x14ac:dyDescent="0.25">
      <c r="A10" s="148" t="s">
        <v>24</v>
      </c>
      <c r="B10" s="397">
        <v>629.9</v>
      </c>
      <c r="C10" s="397">
        <v>808.1</v>
      </c>
      <c r="D10" s="397">
        <v>1033.9000000000001</v>
      </c>
      <c r="E10" s="397">
        <v>1619.8</v>
      </c>
      <c r="F10" s="397">
        <v>627.6</v>
      </c>
      <c r="G10" s="397">
        <v>902.1</v>
      </c>
      <c r="H10" s="397">
        <v>678.7</v>
      </c>
      <c r="I10" s="397">
        <v>652.5</v>
      </c>
      <c r="J10" s="397">
        <v>658.5</v>
      </c>
      <c r="K10" s="397">
        <v>711.1</v>
      </c>
      <c r="L10" s="397">
        <v>979.4</v>
      </c>
      <c r="M10" s="397">
        <v>885.3</v>
      </c>
      <c r="N10" s="249">
        <v>10186.9</v>
      </c>
      <c r="O10" s="42"/>
    </row>
    <row r="11" spans="1:15" x14ac:dyDescent="0.25">
      <c r="A11" s="148" t="s">
        <v>25</v>
      </c>
      <c r="B11" s="397">
        <v>194</v>
      </c>
      <c r="C11" s="397">
        <v>221.2</v>
      </c>
      <c r="D11" s="397">
        <v>300.10000000000002</v>
      </c>
      <c r="E11" s="397">
        <v>587.9</v>
      </c>
      <c r="F11" s="397">
        <v>196.1</v>
      </c>
      <c r="G11" s="397">
        <v>299.3</v>
      </c>
      <c r="H11" s="397">
        <v>182.8</v>
      </c>
      <c r="I11" s="397">
        <v>187.4</v>
      </c>
      <c r="J11" s="397">
        <v>200.1</v>
      </c>
      <c r="K11" s="397">
        <v>195.9</v>
      </c>
      <c r="L11" s="397">
        <v>281.89999999999998</v>
      </c>
      <c r="M11" s="397">
        <v>241.9</v>
      </c>
      <c r="N11" s="249">
        <v>3088.7</v>
      </c>
      <c r="O11" s="42"/>
    </row>
    <row r="12" spans="1:15" x14ac:dyDescent="0.25">
      <c r="A12" s="148" t="s">
        <v>26</v>
      </c>
      <c r="B12" s="397">
        <v>773.3</v>
      </c>
      <c r="C12" s="397">
        <v>814.8</v>
      </c>
      <c r="D12" s="397">
        <v>1078.3</v>
      </c>
      <c r="E12" s="397">
        <v>2161.6999999999998</v>
      </c>
      <c r="F12" s="397">
        <v>711.1</v>
      </c>
      <c r="G12" s="397">
        <v>905.2</v>
      </c>
      <c r="H12" s="397">
        <v>610.79999999999995</v>
      </c>
      <c r="I12" s="397">
        <v>671</v>
      </c>
      <c r="J12" s="397">
        <v>764.3</v>
      </c>
      <c r="K12" s="397">
        <v>684.5</v>
      </c>
      <c r="L12" s="397">
        <v>934.9</v>
      </c>
      <c r="M12" s="397">
        <v>996.6</v>
      </c>
      <c r="N12" s="249">
        <v>11106.5</v>
      </c>
      <c r="O12" s="42"/>
    </row>
    <row r="13" spans="1:15" x14ac:dyDescent="0.25">
      <c r="A13" s="148" t="s">
        <v>27</v>
      </c>
      <c r="B13" s="397">
        <v>142.69999999999999</v>
      </c>
      <c r="C13" s="397">
        <v>139.5</v>
      </c>
      <c r="D13" s="397">
        <v>186.6</v>
      </c>
      <c r="E13" s="397">
        <v>325.10000000000002</v>
      </c>
      <c r="F13" s="397">
        <v>149.9</v>
      </c>
      <c r="G13" s="397">
        <v>158.69999999999999</v>
      </c>
      <c r="H13" s="397">
        <v>130.69999999999999</v>
      </c>
      <c r="I13" s="397">
        <v>123.9</v>
      </c>
      <c r="J13" s="397">
        <v>149.80000000000001</v>
      </c>
      <c r="K13" s="397">
        <v>150.9</v>
      </c>
      <c r="L13" s="397">
        <v>178.6</v>
      </c>
      <c r="M13" s="397">
        <v>362.7</v>
      </c>
      <c r="N13" s="249">
        <v>2199.3000000000002</v>
      </c>
      <c r="O13" s="42"/>
    </row>
    <row r="14" spans="1:15" x14ac:dyDescent="0.25">
      <c r="A14" s="148" t="s">
        <v>28</v>
      </c>
      <c r="B14" s="397">
        <v>262.60000000000002</v>
      </c>
      <c r="C14" s="397">
        <v>315</v>
      </c>
      <c r="D14" s="397">
        <v>390.3</v>
      </c>
      <c r="E14" s="397">
        <v>608.5</v>
      </c>
      <c r="F14" s="397">
        <v>260.10000000000002</v>
      </c>
      <c r="G14" s="397">
        <v>354.3</v>
      </c>
      <c r="H14" s="397">
        <v>257.5</v>
      </c>
      <c r="I14" s="397">
        <v>257.10000000000002</v>
      </c>
      <c r="J14" s="397">
        <v>267.8</v>
      </c>
      <c r="K14" s="397">
        <v>272.3</v>
      </c>
      <c r="L14" s="397">
        <v>381.8</v>
      </c>
      <c r="M14" s="397">
        <v>333.4</v>
      </c>
      <c r="N14" s="249">
        <v>3960.7</v>
      </c>
      <c r="O14" s="42"/>
    </row>
    <row r="15" spans="1:15" x14ac:dyDescent="0.25">
      <c r="A15" s="148" t="s">
        <v>175</v>
      </c>
      <c r="B15" s="397">
        <v>69.3</v>
      </c>
      <c r="C15" s="397">
        <v>93.7</v>
      </c>
      <c r="D15" s="397">
        <v>109.5</v>
      </c>
      <c r="E15" s="397">
        <v>169.6</v>
      </c>
      <c r="F15" s="397">
        <v>67.2</v>
      </c>
      <c r="G15" s="397">
        <v>84.3</v>
      </c>
      <c r="H15" s="397">
        <v>70</v>
      </c>
      <c r="I15" s="397">
        <v>73.099999999999994</v>
      </c>
      <c r="J15" s="397">
        <v>72.900000000000006</v>
      </c>
      <c r="K15" s="397">
        <v>69.599999999999994</v>
      </c>
      <c r="L15" s="397">
        <v>103</v>
      </c>
      <c r="M15" s="397">
        <v>137.5</v>
      </c>
      <c r="N15" s="249">
        <v>1119.7</v>
      </c>
      <c r="O15" s="42"/>
    </row>
    <row r="16" spans="1:15" x14ac:dyDescent="0.25">
      <c r="A16" s="148" t="s">
        <v>174</v>
      </c>
      <c r="B16" s="397">
        <v>12.3</v>
      </c>
      <c r="C16" s="397">
        <v>15</v>
      </c>
      <c r="D16" s="397">
        <v>20.100000000000001</v>
      </c>
      <c r="E16" s="397">
        <v>27.8</v>
      </c>
      <c r="F16" s="397">
        <v>11.9</v>
      </c>
      <c r="G16" s="397">
        <v>17.3</v>
      </c>
      <c r="H16" s="397">
        <v>13</v>
      </c>
      <c r="I16" s="397">
        <v>12</v>
      </c>
      <c r="J16" s="397">
        <v>11.8</v>
      </c>
      <c r="K16" s="397">
        <v>11.6</v>
      </c>
      <c r="L16" s="397">
        <v>18.2</v>
      </c>
      <c r="M16" s="397">
        <v>15.1</v>
      </c>
      <c r="N16" s="249">
        <v>186.2</v>
      </c>
      <c r="O16" s="42"/>
    </row>
    <row r="17" spans="1:15" x14ac:dyDescent="0.25">
      <c r="A17" s="148" t="s">
        <v>31</v>
      </c>
      <c r="B17" s="397">
        <v>143.19999999999999</v>
      </c>
      <c r="C17" s="397">
        <v>174.5</v>
      </c>
      <c r="D17" s="397">
        <v>215.7</v>
      </c>
      <c r="E17" s="397">
        <v>395.7</v>
      </c>
      <c r="F17" s="397">
        <v>150.6</v>
      </c>
      <c r="G17" s="397">
        <v>227.7</v>
      </c>
      <c r="H17" s="397">
        <v>159.1</v>
      </c>
      <c r="I17" s="397">
        <v>139.69999999999999</v>
      </c>
      <c r="J17" s="397">
        <v>149</v>
      </c>
      <c r="K17" s="397">
        <v>156.69999999999999</v>
      </c>
      <c r="L17" s="397">
        <v>211.1</v>
      </c>
      <c r="M17" s="397">
        <v>251.8</v>
      </c>
      <c r="N17" s="249">
        <v>2374.8000000000002</v>
      </c>
      <c r="O17" s="42"/>
    </row>
    <row r="18" spans="1:15" x14ac:dyDescent="0.25">
      <c r="A18" s="148" t="s">
        <v>32</v>
      </c>
      <c r="B18" s="397">
        <v>101.1</v>
      </c>
      <c r="C18" s="397">
        <v>98.7</v>
      </c>
      <c r="D18" s="397">
        <v>156.4</v>
      </c>
      <c r="E18" s="397">
        <v>268.60000000000002</v>
      </c>
      <c r="F18" s="397">
        <v>103.5</v>
      </c>
      <c r="G18" s="397">
        <v>127.2</v>
      </c>
      <c r="H18" s="397">
        <v>87.2</v>
      </c>
      <c r="I18" s="397">
        <v>86.3</v>
      </c>
      <c r="J18" s="397">
        <v>109</v>
      </c>
      <c r="K18" s="397">
        <v>98.1</v>
      </c>
      <c r="L18" s="397">
        <v>116.2</v>
      </c>
      <c r="M18" s="397">
        <v>113.8</v>
      </c>
      <c r="N18" s="249">
        <v>1465.9</v>
      </c>
      <c r="O18" s="42"/>
    </row>
    <row r="19" spans="1:15" x14ac:dyDescent="0.25">
      <c r="A19" s="148" t="s">
        <v>33</v>
      </c>
      <c r="B19" s="397">
        <v>30</v>
      </c>
      <c r="C19" s="397">
        <v>43.7</v>
      </c>
      <c r="D19" s="397">
        <v>43.4</v>
      </c>
      <c r="E19" s="397">
        <v>70.2</v>
      </c>
      <c r="F19" s="397">
        <v>29.6</v>
      </c>
      <c r="G19" s="397">
        <v>39.200000000000003</v>
      </c>
      <c r="H19" s="397">
        <v>30.1</v>
      </c>
      <c r="I19" s="397">
        <v>29.8</v>
      </c>
      <c r="J19" s="397">
        <v>32.5</v>
      </c>
      <c r="K19" s="397">
        <v>28.6</v>
      </c>
      <c r="L19" s="397">
        <v>40.799999999999997</v>
      </c>
      <c r="M19" s="397">
        <v>35.6</v>
      </c>
      <c r="N19" s="249">
        <v>453.6</v>
      </c>
      <c r="O19" s="42"/>
    </row>
    <row r="20" spans="1:15" x14ac:dyDescent="0.25">
      <c r="A20" s="148" t="s">
        <v>34</v>
      </c>
      <c r="B20" s="397">
        <v>38.4</v>
      </c>
      <c r="C20" s="397">
        <v>39.700000000000003</v>
      </c>
      <c r="D20" s="397">
        <v>55.8</v>
      </c>
      <c r="E20" s="397">
        <v>90.2</v>
      </c>
      <c r="F20" s="397">
        <v>39.299999999999997</v>
      </c>
      <c r="G20" s="397">
        <v>50.1</v>
      </c>
      <c r="H20" s="397">
        <v>33</v>
      </c>
      <c r="I20" s="397">
        <v>35.1</v>
      </c>
      <c r="J20" s="397">
        <v>41.2</v>
      </c>
      <c r="K20" s="397">
        <v>36.200000000000003</v>
      </c>
      <c r="L20" s="397">
        <v>52.7</v>
      </c>
      <c r="M20" s="397">
        <v>73.3</v>
      </c>
      <c r="N20" s="249">
        <v>585</v>
      </c>
      <c r="O20" s="42"/>
    </row>
    <row r="21" spans="1:15" x14ac:dyDescent="0.25">
      <c r="A21" s="148" t="s">
        <v>35</v>
      </c>
      <c r="B21" s="397">
        <v>114.6</v>
      </c>
      <c r="C21" s="397">
        <v>124.9</v>
      </c>
      <c r="D21" s="397">
        <v>154.1</v>
      </c>
      <c r="E21" s="397">
        <v>301.89999999999998</v>
      </c>
      <c r="F21" s="397">
        <v>104.7</v>
      </c>
      <c r="G21" s="397">
        <v>118.1</v>
      </c>
      <c r="H21" s="397">
        <v>82.5</v>
      </c>
      <c r="I21" s="397">
        <v>118.7</v>
      </c>
      <c r="J21" s="397">
        <v>112.6</v>
      </c>
      <c r="K21" s="397">
        <v>106.7</v>
      </c>
      <c r="L21" s="397">
        <v>157.4</v>
      </c>
      <c r="M21" s="397">
        <v>161.5</v>
      </c>
      <c r="N21" s="249">
        <v>1657.8</v>
      </c>
      <c r="O21" s="42"/>
    </row>
    <row r="22" spans="1:15" x14ac:dyDescent="0.25">
      <c r="A22" s="148" t="s">
        <v>552</v>
      </c>
      <c r="B22" s="397">
        <v>1.3</v>
      </c>
      <c r="C22" s="397">
        <v>1.1000000000000001</v>
      </c>
      <c r="D22" s="397">
        <v>0.8</v>
      </c>
      <c r="E22" s="397">
        <v>2.9</v>
      </c>
      <c r="F22" s="397">
        <v>1.1000000000000001</v>
      </c>
      <c r="G22" s="397">
        <v>0.6</v>
      </c>
      <c r="H22" s="397">
        <v>0.7</v>
      </c>
      <c r="I22" s="397">
        <v>1.1000000000000001</v>
      </c>
      <c r="J22" s="397">
        <v>1.4</v>
      </c>
      <c r="K22" s="397">
        <v>1</v>
      </c>
      <c r="L22" s="397">
        <v>0.8</v>
      </c>
      <c r="M22" s="397">
        <v>1.4</v>
      </c>
      <c r="N22" s="249">
        <v>14.2</v>
      </c>
      <c r="O22" s="42"/>
    </row>
    <row r="23" spans="1:15" x14ac:dyDescent="0.25">
      <c r="A23" s="148" t="s">
        <v>36</v>
      </c>
      <c r="B23" s="397">
        <v>6.1</v>
      </c>
      <c r="C23" s="397">
        <v>5</v>
      </c>
      <c r="D23" s="397">
        <v>7.7</v>
      </c>
      <c r="E23" s="397">
        <v>13.2</v>
      </c>
      <c r="F23" s="397">
        <v>7.2</v>
      </c>
      <c r="G23" s="397">
        <v>5.9</v>
      </c>
      <c r="H23" s="397">
        <v>4.3</v>
      </c>
      <c r="I23" s="397">
        <v>4.8</v>
      </c>
      <c r="J23" s="397">
        <v>5.8</v>
      </c>
      <c r="K23" s="397">
        <v>6</v>
      </c>
      <c r="L23" s="397">
        <v>5.8</v>
      </c>
      <c r="M23" s="397">
        <v>11</v>
      </c>
      <c r="N23" s="249">
        <v>82.9</v>
      </c>
      <c r="O23" s="42"/>
    </row>
    <row r="24" spans="1:15" x14ac:dyDescent="0.25">
      <c r="A24" s="148" t="s">
        <v>37</v>
      </c>
      <c r="B24" s="397">
        <v>3.4</v>
      </c>
      <c r="C24" s="397">
        <v>2.2999999999999998</v>
      </c>
      <c r="D24" s="397">
        <v>2.6</v>
      </c>
      <c r="E24" s="397">
        <v>8.9</v>
      </c>
      <c r="F24" s="397">
        <v>2.9</v>
      </c>
      <c r="G24" s="397">
        <v>5.5</v>
      </c>
      <c r="H24" s="397">
        <v>3.3</v>
      </c>
      <c r="I24" s="397">
        <v>2.6</v>
      </c>
      <c r="J24" s="397">
        <v>2.8</v>
      </c>
      <c r="K24" s="397">
        <v>2.2000000000000002</v>
      </c>
      <c r="L24" s="397">
        <v>3.4</v>
      </c>
      <c r="M24" s="397">
        <v>3.5</v>
      </c>
      <c r="N24" s="249">
        <v>43.2</v>
      </c>
      <c r="O24" s="42"/>
    </row>
    <row r="25" spans="1:15" x14ac:dyDescent="0.25">
      <c r="A25" s="148" t="s">
        <v>38</v>
      </c>
      <c r="B25" s="397">
        <v>19.600000000000001</v>
      </c>
      <c r="C25" s="397">
        <v>19.7</v>
      </c>
      <c r="D25" s="397">
        <v>20.399999999999999</v>
      </c>
      <c r="E25" s="397">
        <v>28.5</v>
      </c>
      <c r="F25" s="397">
        <v>18.5</v>
      </c>
      <c r="G25" s="397">
        <v>13.6</v>
      </c>
      <c r="H25" s="397">
        <v>9.6</v>
      </c>
      <c r="I25" s="397">
        <v>13.2</v>
      </c>
      <c r="J25" s="397">
        <v>21.5</v>
      </c>
      <c r="K25" s="397">
        <v>22.5</v>
      </c>
      <c r="L25" s="397">
        <v>27.3</v>
      </c>
      <c r="M25" s="397">
        <v>120.9</v>
      </c>
      <c r="N25" s="249">
        <v>335.3</v>
      </c>
      <c r="O25" s="42"/>
    </row>
    <row r="26" spans="1:15" x14ac:dyDescent="0.25">
      <c r="A26" s="148" t="s">
        <v>39</v>
      </c>
      <c r="B26" s="397">
        <v>73.099999999999994</v>
      </c>
      <c r="C26" s="397">
        <v>89.1</v>
      </c>
      <c r="D26" s="397">
        <v>106.8</v>
      </c>
      <c r="E26" s="397">
        <v>169.1</v>
      </c>
      <c r="F26" s="397">
        <v>71.7</v>
      </c>
      <c r="G26" s="397">
        <v>90.2</v>
      </c>
      <c r="H26" s="397">
        <v>65.099999999999994</v>
      </c>
      <c r="I26" s="397">
        <v>71.900000000000006</v>
      </c>
      <c r="J26" s="397">
        <v>76</v>
      </c>
      <c r="K26" s="397">
        <v>69</v>
      </c>
      <c r="L26" s="397">
        <v>99.1</v>
      </c>
      <c r="M26" s="397">
        <v>119.3</v>
      </c>
      <c r="N26" s="249">
        <v>1100.5</v>
      </c>
      <c r="O26" s="42"/>
    </row>
    <row r="27" spans="1:15" x14ac:dyDescent="0.25">
      <c r="A27" s="148" t="s">
        <v>40</v>
      </c>
      <c r="B27" s="397">
        <v>3.7</v>
      </c>
      <c r="C27" s="397">
        <v>4.5999999999999996</v>
      </c>
      <c r="D27" s="397">
        <v>6.1</v>
      </c>
      <c r="E27" s="397">
        <v>7.5</v>
      </c>
      <c r="F27" s="397">
        <v>4.2</v>
      </c>
      <c r="G27" s="397">
        <v>4</v>
      </c>
      <c r="H27" s="397">
        <v>3.7</v>
      </c>
      <c r="I27" s="397">
        <v>3.5</v>
      </c>
      <c r="J27" s="397">
        <v>4.5999999999999996</v>
      </c>
      <c r="K27" s="397">
        <v>4.7</v>
      </c>
      <c r="L27" s="397">
        <v>5.5</v>
      </c>
      <c r="M27" s="397">
        <v>11.6</v>
      </c>
      <c r="N27" s="249">
        <v>63.7</v>
      </c>
      <c r="O27" s="42"/>
    </row>
    <row r="28" spans="1:15" x14ac:dyDescent="0.25">
      <c r="A28" s="148" t="s">
        <v>41</v>
      </c>
      <c r="B28" s="397">
        <v>15.4</v>
      </c>
      <c r="C28" s="397">
        <v>18</v>
      </c>
      <c r="D28" s="397">
        <v>23.1</v>
      </c>
      <c r="E28" s="397">
        <v>24.9</v>
      </c>
      <c r="F28" s="397">
        <v>12.5</v>
      </c>
      <c r="G28" s="397">
        <v>13.1</v>
      </c>
      <c r="H28" s="397">
        <v>10.9</v>
      </c>
      <c r="I28" s="397">
        <v>13.9</v>
      </c>
      <c r="J28" s="397">
        <v>15.9</v>
      </c>
      <c r="K28" s="397">
        <v>14.5</v>
      </c>
      <c r="L28" s="397">
        <v>21.1</v>
      </c>
      <c r="M28" s="397">
        <v>21.9</v>
      </c>
      <c r="N28" s="249">
        <v>205.1</v>
      </c>
      <c r="O28" s="42"/>
    </row>
    <row r="29" spans="1:15" x14ac:dyDescent="0.25">
      <c r="A29" s="148" t="s">
        <v>42</v>
      </c>
      <c r="B29" s="397">
        <v>4.3</v>
      </c>
      <c r="C29" s="397">
        <v>5.6</v>
      </c>
      <c r="D29" s="397">
        <v>8.1</v>
      </c>
      <c r="E29" s="397">
        <v>12.9</v>
      </c>
      <c r="F29" s="397">
        <v>4.5999999999999996</v>
      </c>
      <c r="G29" s="397">
        <v>6.5</v>
      </c>
      <c r="H29" s="397">
        <v>6.7</v>
      </c>
      <c r="I29" s="397">
        <v>5.0999999999999996</v>
      </c>
      <c r="J29" s="397">
        <v>4.0999999999999996</v>
      </c>
      <c r="K29" s="397">
        <v>5.4</v>
      </c>
      <c r="L29" s="397">
        <v>6.3</v>
      </c>
      <c r="M29" s="397">
        <v>9.1</v>
      </c>
      <c r="N29" s="249">
        <v>78.7</v>
      </c>
      <c r="O29" s="42"/>
    </row>
    <row r="30" spans="1:15" x14ac:dyDescent="0.25">
      <c r="A30" s="149" t="s">
        <v>6</v>
      </c>
      <c r="B30" s="249">
        <v>2919.9</v>
      </c>
      <c r="C30" s="249">
        <v>3350.6</v>
      </c>
      <c r="D30" s="249">
        <v>4348.2</v>
      </c>
      <c r="E30" s="249">
        <v>7619.8</v>
      </c>
      <c r="F30" s="249">
        <v>2858.8</v>
      </c>
      <c r="G30" s="249">
        <v>3819.6</v>
      </c>
      <c r="H30" s="249">
        <v>2708.7</v>
      </c>
      <c r="I30" s="249">
        <v>2771.3</v>
      </c>
      <c r="J30" s="249">
        <v>2991.7</v>
      </c>
      <c r="K30" s="249">
        <v>2940.3</v>
      </c>
      <c r="L30" s="249">
        <v>4009.3</v>
      </c>
      <c r="M30" s="249">
        <v>4276.8</v>
      </c>
      <c r="N30" s="249">
        <v>44615</v>
      </c>
      <c r="O30" s="70"/>
    </row>
    <row r="31" spans="1:15" x14ac:dyDescent="0.25">
      <c r="A31" s="160"/>
      <c r="B31" s="170"/>
      <c r="C31" s="170"/>
      <c r="D31" s="170"/>
      <c r="E31" s="170"/>
      <c r="F31" s="170"/>
      <c r="G31" s="170"/>
      <c r="H31" s="170"/>
      <c r="I31" s="170"/>
      <c r="J31" s="170"/>
      <c r="K31" s="170"/>
      <c r="L31" s="170"/>
      <c r="M31" s="170"/>
      <c r="N31" s="170"/>
      <c r="O31" s="70"/>
    </row>
    <row r="32" spans="1:15" ht="17.25" x14ac:dyDescent="0.3">
      <c r="A32" s="99" t="s">
        <v>707</v>
      </c>
      <c r="B32" s="168"/>
      <c r="C32" s="168"/>
      <c r="D32" s="168"/>
      <c r="E32" s="168"/>
      <c r="F32" s="168"/>
      <c r="G32" s="168"/>
      <c r="H32" s="168"/>
      <c r="I32" s="168"/>
      <c r="J32" s="168"/>
      <c r="K32" s="168"/>
      <c r="L32" s="168"/>
      <c r="M32" s="168"/>
      <c r="N32" s="168"/>
      <c r="O32" s="44"/>
    </row>
    <row r="33" spans="1:15" ht="58.5" x14ac:dyDescent="0.25">
      <c r="A33" s="147" t="s">
        <v>0</v>
      </c>
      <c r="B33" s="47" t="s">
        <v>413</v>
      </c>
      <c r="C33" s="48" t="s">
        <v>414</v>
      </c>
      <c r="D33" s="48" t="s">
        <v>415</v>
      </c>
      <c r="E33" s="48" t="s">
        <v>388</v>
      </c>
      <c r="F33" s="48" t="s">
        <v>416</v>
      </c>
      <c r="G33" s="48" t="s">
        <v>417</v>
      </c>
      <c r="H33" s="48" t="s">
        <v>418</v>
      </c>
      <c r="I33" s="48" t="s">
        <v>419</v>
      </c>
      <c r="J33" s="48" t="s">
        <v>420</v>
      </c>
      <c r="K33" s="48" t="s">
        <v>421</v>
      </c>
      <c r="L33" s="48" t="s">
        <v>422</v>
      </c>
      <c r="M33" s="48" t="s">
        <v>423</v>
      </c>
      <c r="N33" s="48" t="s">
        <v>424</v>
      </c>
      <c r="O33" s="42"/>
    </row>
    <row r="34" spans="1:15" x14ac:dyDescent="0.25">
      <c r="A34" s="171" t="s">
        <v>23</v>
      </c>
      <c r="B34" s="397">
        <v>2313.6999999999998</v>
      </c>
      <c r="C34" s="397">
        <v>2692.1</v>
      </c>
      <c r="D34" s="397">
        <v>3270.7</v>
      </c>
      <c r="E34" s="397">
        <v>5330.4</v>
      </c>
      <c r="F34" s="397">
        <v>2218.1999999999998</v>
      </c>
      <c r="G34" s="397">
        <v>2716.3</v>
      </c>
      <c r="H34" s="397">
        <v>1942.2</v>
      </c>
      <c r="I34" s="397">
        <v>2303.6999999999998</v>
      </c>
      <c r="J34" s="397">
        <v>2407.5</v>
      </c>
      <c r="K34" s="397">
        <v>2058.1999999999998</v>
      </c>
      <c r="L34" s="397">
        <v>2852.4</v>
      </c>
      <c r="M34" s="397">
        <v>2595.1999999999998</v>
      </c>
      <c r="N34" s="248">
        <v>32700.5</v>
      </c>
      <c r="O34" s="42"/>
    </row>
    <row r="35" spans="1:15" x14ac:dyDescent="0.25">
      <c r="A35" s="148" t="s">
        <v>24</v>
      </c>
      <c r="B35" s="397">
        <v>4418.3999999999996</v>
      </c>
      <c r="C35" s="397">
        <v>6501.3</v>
      </c>
      <c r="D35" s="397">
        <v>7431.1</v>
      </c>
      <c r="E35" s="397">
        <v>10526.7</v>
      </c>
      <c r="F35" s="397">
        <v>4849.1000000000004</v>
      </c>
      <c r="G35" s="397">
        <v>4635.8999999999996</v>
      </c>
      <c r="H35" s="397">
        <v>4214.6000000000004</v>
      </c>
      <c r="I35" s="397">
        <v>5022.8999999999996</v>
      </c>
      <c r="J35" s="397">
        <v>4958.7</v>
      </c>
      <c r="K35" s="397">
        <v>4551.2</v>
      </c>
      <c r="L35" s="397">
        <v>6386.9</v>
      </c>
      <c r="M35" s="397">
        <v>5941.9</v>
      </c>
      <c r="N35" s="248">
        <v>69438.8</v>
      </c>
      <c r="O35" s="42"/>
    </row>
    <row r="36" spans="1:15" x14ac:dyDescent="0.25">
      <c r="A36" s="148" t="s">
        <v>25</v>
      </c>
      <c r="B36" s="397">
        <v>3218.4</v>
      </c>
      <c r="C36" s="397">
        <v>3695</v>
      </c>
      <c r="D36" s="397">
        <v>4363.1000000000004</v>
      </c>
      <c r="E36" s="397">
        <v>9036</v>
      </c>
      <c r="F36" s="397">
        <v>2973.9</v>
      </c>
      <c r="G36" s="397">
        <v>3994.6</v>
      </c>
      <c r="H36" s="397">
        <v>2786</v>
      </c>
      <c r="I36" s="397">
        <v>2960.9</v>
      </c>
      <c r="J36" s="397">
        <v>3350.2</v>
      </c>
      <c r="K36" s="397">
        <v>2764.9</v>
      </c>
      <c r="L36" s="397">
        <v>3871.1</v>
      </c>
      <c r="M36" s="397">
        <v>3549.1</v>
      </c>
      <c r="N36" s="248">
        <v>46563.4</v>
      </c>
      <c r="O36" s="42"/>
    </row>
    <row r="37" spans="1:15" x14ac:dyDescent="0.25">
      <c r="A37" s="148" t="s">
        <v>26</v>
      </c>
      <c r="B37" s="397">
        <v>6690.7</v>
      </c>
      <c r="C37" s="397">
        <v>8662.6</v>
      </c>
      <c r="D37" s="397">
        <v>9466.6</v>
      </c>
      <c r="E37" s="397">
        <v>19037</v>
      </c>
      <c r="F37" s="397">
        <v>6071.1</v>
      </c>
      <c r="G37" s="397">
        <v>7927.9</v>
      </c>
      <c r="H37" s="397">
        <v>5659.5</v>
      </c>
      <c r="I37" s="397">
        <v>6534.2</v>
      </c>
      <c r="J37" s="397">
        <v>6290.8</v>
      </c>
      <c r="K37" s="397">
        <v>5923.9</v>
      </c>
      <c r="L37" s="397">
        <v>8570.1</v>
      </c>
      <c r="M37" s="397">
        <v>10222.200000000001</v>
      </c>
      <c r="N37" s="248">
        <v>101056.6</v>
      </c>
      <c r="O37" s="42"/>
    </row>
    <row r="38" spans="1:15" x14ac:dyDescent="0.25">
      <c r="A38" s="148" t="s">
        <v>27</v>
      </c>
      <c r="B38" s="397">
        <v>801.5</v>
      </c>
      <c r="C38" s="397">
        <v>948.9</v>
      </c>
      <c r="D38" s="397">
        <v>1097.2</v>
      </c>
      <c r="E38" s="397">
        <v>2100</v>
      </c>
      <c r="F38" s="397">
        <v>811.2</v>
      </c>
      <c r="G38" s="397">
        <v>981.5</v>
      </c>
      <c r="H38" s="397">
        <v>753.6</v>
      </c>
      <c r="I38" s="397">
        <v>840.5</v>
      </c>
      <c r="J38" s="397">
        <v>845.5</v>
      </c>
      <c r="K38" s="397">
        <v>812.3</v>
      </c>
      <c r="L38" s="397">
        <v>1111.9000000000001</v>
      </c>
      <c r="M38" s="397">
        <v>1661.9</v>
      </c>
      <c r="N38" s="248">
        <v>12766</v>
      </c>
      <c r="O38" s="42"/>
    </row>
    <row r="39" spans="1:15" x14ac:dyDescent="0.25">
      <c r="A39" s="148" t="s">
        <v>28</v>
      </c>
      <c r="B39" s="397">
        <v>4926.3</v>
      </c>
      <c r="C39" s="397">
        <v>5915</v>
      </c>
      <c r="D39" s="397">
        <v>6402.9</v>
      </c>
      <c r="E39" s="397">
        <v>10737.4</v>
      </c>
      <c r="F39" s="397">
        <v>4449.1000000000004</v>
      </c>
      <c r="G39" s="397">
        <v>4951</v>
      </c>
      <c r="H39" s="397">
        <v>4091.4</v>
      </c>
      <c r="I39" s="397">
        <v>4889.8999999999996</v>
      </c>
      <c r="J39" s="397">
        <v>5080.8999999999996</v>
      </c>
      <c r="K39" s="397">
        <v>3849.9</v>
      </c>
      <c r="L39" s="397">
        <v>5713.4</v>
      </c>
      <c r="M39" s="397">
        <v>5275.4</v>
      </c>
      <c r="N39" s="248">
        <v>66282.7</v>
      </c>
      <c r="O39" s="42"/>
    </row>
    <row r="40" spans="1:15" x14ac:dyDescent="0.25">
      <c r="A40" s="148" t="s">
        <v>172</v>
      </c>
      <c r="B40" s="397">
        <v>710.2</v>
      </c>
      <c r="C40" s="397">
        <v>986.4</v>
      </c>
      <c r="D40" s="397">
        <v>1181.0999999999999</v>
      </c>
      <c r="E40" s="397">
        <v>1657.3</v>
      </c>
      <c r="F40" s="397">
        <v>722.9</v>
      </c>
      <c r="G40" s="397">
        <v>744.6</v>
      </c>
      <c r="H40" s="397">
        <v>654.1</v>
      </c>
      <c r="I40" s="397">
        <v>853.6</v>
      </c>
      <c r="J40" s="397">
        <v>789.8</v>
      </c>
      <c r="K40" s="397">
        <v>655.7</v>
      </c>
      <c r="L40" s="397">
        <v>1006.8</v>
      </c>
      <c r="M40" s="397">
        <v>1393.3</v>
      </c>
      <c r="N40" s="248">
        <v>11355.9</v>
      </c>
      <c r="O40" s="42"/>
    </row>
    <row r="41" spans="1:15" x14ac:dyDescent="0.25">
      <c r="A41" s="148" t="s">
        <v>173</v>
      </c>
      <c r="B41" s="397">
        <v>892.5</v>
      </c>
      <c r="C41" s="397">
        <v>1150.2</v>
      </c>
      <c r="D41" s="397">
        <v>1330.9</v>
      </c>
      <c r="E41" s="397">
        <v>2055.6999999999998</v>
      </c>
      <c r="F41" s="397">
        <v>861.6</v>
      </c>
      <c r="G41" s="397">
        <v>971.5</v>
      </c>
      <c r="H41" s="397">
        <v>833.5</v>
      </c>
      <c r="I41" s="397">
        <v>883.4</v>
      </c>
      <c r="J41" s="397">
        <v>857.1</v>
      </c>
      <c r="K41" s="397">
        <v>865.5</v>
      </c>
      <c r="L41" s="397">
        <v>1213</v>
      </c>
      <c r="M41" s="397">
        <v>942.3</v>
      </c>
      <c r="N41" s="248">
        <v>12856.9</v>
      </c>
      <c r="O41" s="42"/>
    </row>
    <row r="42" spans="1:15" x14ac:dyDescent="0.25">
      <c r="A42" s="148" t="s">
        <v>31</v>
      </c>
      <c r="B42" s="397">
        <v>2572.9</v>
      </c>
      <c r="C42" s="397">
        <v>3135.4</v>
      </c>
      <c r="D42" s="397">
        <v>3464</v>
      </c>
      <c r="E42" s="397">
        <v>6576.7</v>
      </c>
      <c r="F42" s="397">
        <v>2225.8000000000002</v>
      </c>
      <c r="G42" s="397">
        <v>2957</v>
      </c>
      <c r="H42" s="397">
        <v>2261.6</v>
      </c>
      <c r="I42" s="397">
        <v>2589.8000000000002</v>
      </c>
      <c r="J42" s="397">
        <v>2410.8000000000002</v>
      </c>
      <c r="K42" s="397">
        <v>2429.5</v>
      </c>
      <c r="L42" s="397">
        <v>3552.6</v>
      </c>
      <c r="M42" s="397">
        <v>3771.4</v>
      </c>
      <c r="N42" s="248">
        <v>37947.4</v>
      </c>
      <c r="O42" s="42"/>
    </row>
    <row r="43" spans="1:15" x14ac:dyDescent="0.25">
      <c r="A43" s="148" t="s">
        <v>32</v>
      </c>
      <c r="B43" s="397">
        <v>593.20000000000005</v>
      </c>
      <c r="C43" s="397">
        <v>549</v>
      </c>
      <c r="D43" s="397">
        <v>703.9</v>
      </c>
      <c r="E43" s="397">
        <v>1631</v>
      </c>
      <c r="F43" s="397">
        <v>569.79999999999995</v>
      </c>
      <c r="G43" s="397">
        <v>724.5</v>
      </c>
      <c r="H43" s="397">
        <v>522.79999999999995</v>
      </c>
      <c r="I43" s="397">
        <v>534.4</v>
      </c>
      <c r="J43" s="397">
        <v>609.79999999999995</v>
      </c>
      <c r="K43" s="397">
        <v>533.20000000000005</v>
      </c>
      <c r="L43" s="397">
        <v>622.70000000000005</v>
      </c>
      <c r="M43" s="397">
        <v>743.6</v>
      </c>
      <c r="N43" s="248">
        <v>8337.7999999999993</v>
      </c>
      <c r="O43" s="42"/>
    </row>
    <row r="44" spans="1:15" x14ac:dyDescent="0.25">
      <c r="A44" s="148" t="s">
        <v>33</v>
      </c>
      <c r="B44" s="397">
        <v>303.3</v>
      </c>
      <c r="C44" s="397">
        <v>441.7</v>
      </c>
      <c r="D44" s="397">
        <v>427.3</v>
      </c>
      <c r="E44" s="397">
        <v>716</v>
      </c>
      <c r="F44" s="397">
        <v>279.2</v>
      </c>
      <c r="G44" s="397">
        <v>308.39999999999998</v>
      </c>
      <c r="H44" s="397">
        <v>342.3</v>
      </c>
      <c r="I44" s="397">
        <v>327.8</v>
      </c>
      <c r="J44" s="397">
        <v>345.7</v>
      </c>
      <c r="K44" s="397">
        <v>261.39999999999998</v>
      </c>
      <c r="L44" s="397">
        <v>369.7</v>
      </c>
      <c r="M44" s="397">
        <v>342.8</v>
      </c>
      <c r="N44" s="248">
        <v>4465.6000000000004</v>
      </c>
      <c r="O44" s="42"/>
    </row>
    <row r="45" spans="1:15" x14ac:dyDescent="0.25">
      <c r="A45" s="148" t="s">
        <v>34</v>
      </c>
      <c r="B45" s="397">
        <v>282.8</v>
      </c>
      <c r="C45" s="397">
        <v>315.8</v>
      </c>
      <c r="D45" s="397">
        <v>420.3</v>
      </c>
      <c r="E45" s="397">
        <v>720.4</v>
      </c>
      <c r="F45" s="397">
        <v>304.2</v>
      </c>
      <c r="G45" s="397">
        <v>424.6</v>
      </c>
      <c r="H45" s="397">
        <v>262.10000000000002</v>
      </c>
      <c r="I45" s="397">
        <v>282.89999999999998</v>
      </c>
      <c r="J45" s="397">
        <v>302.60000000000002</v>
      </c>
      <c r="K45" s="397">
        <v>269.89999999999998</v>
      </c>
      <c r="L45" s="397">
        <v>400.9</v>
      </c>
      <c r="M45" s="397">
        <v>461.3</v>
      </c>
      <c r="N45" s="248">
        <v>4447.8</v>
      </c>
      <c r="O45" s="42"/>
    </row>
    <row r="46" spans="1:15" x14ac:dyDescent="0.25">
      <c r="A46" s="148" t="s">
        <v>35</v>
      </c>
      <c r="B46" s="397">
        <v>1037</v>
      </c>
      <c r="C46" s="397">
        <v>1148.4000000000001</v>
      </c>
      <c r="D46" s="397">
        <v>1329.4</v>
      </c>
      <c r="E46" s="397">
        <v>2691.7</v>
      </c>
      <c r="F46" s="397">
        <v>971.2</v>
      </c>
      <c r="G46" s="397">
        <v>1207.8</v>
      </c>
      <c r="H46" s="397">
        <v>812.9</v>
      </c>
      <c r="I46" s="397">
        <v>1083.9000000000001</v>
      </c>
      <c r="J46" s="397">
        <v>1009.2</v>
      </c>
      <c r="K46" s="397">
        <v>906.1</v>
      </c>
      <c r="L46" s="397">
        <v>1378.6</v>
      </c>
      <c r="M46" s="397">
        <v>1327.8</v>
      </c>
      <c r="N46" s="248">
        <v>14904.2</v>
      </c>
      <c r="O46" s="42"/>
    </row>
    <row r="47" spans="1:15" x14ac:dyDescent="0.25">
      <c r="A47" s="148" t="s">
        <v>552</v>
      </c>
      <c r="B47" s="397">
        <v>26.5</v>
      </c>
      <c r="C47" s="397">
        <v>24.3</v>
      </c>
      <c r="D47" s="397">
        <v>18.600000000000001</v>
      </c>
      <c r="E47" s="397">
        <v>73.599999999999994</v>
      </c>
      <c r="F47" s="397">
        <v>25.3</v>
      </c>
      <c r="G47" s="397">
        <v>16.899999999999999</v>
      </c>
      <c r="H47" s="397">
        <v>13.6</v>
      </c>
      <c r="I47" s="397">
        <v>19.600000000000001</v>
      </c>
      <c r="J47" s="397">
        <v>24.8</v>
      </c>
      <c r="K47" s="397">
        <v>19.7</v>
      </c>
      <c r="L47" s="397">
        <v>19.100000000000001</v>
      </c>
      <c r="M47" s="397">
        <v>104.7</v>
      </c>
      <c r="N47" s="248">
        <v>386.6</v>
      </c>
      <c r="O47" s="42"/>
    </row>
    <row r="48" spans="1:15" x14ac:dyDescent="0.25">
      <c r="A48" s="148" t="s">
        <v>36</v>
      </c>
      <c r="B48" s="397">
        <v>271.3</v>
      </c>
      <c r="C48" s="397">
        <v>171.7</v>
      </c>
      <c r="D48" s="397">
        <v>313.3</v>
      </c>
      <c r="E48" s="397">
        <v>495.3</v>
      </c>
      <c r="F48" s="397">
        <v>268</v>
      </c>
      <c r="G48" s="397">
        <v>227.5</v>
      </c>
      <c r="H48" s="397">
        <v>146.80000000000001</v>
      </c>
      <c r="I48" s="397">
        <v>172.5</v>
      </c>
      <c r="J48" s="397">
        <v>242.7</v>
      </c>
      <c r="K48" s="397">
        <v>226.8</v>
      </c>
      <c r="L48" s="397">
        <v>163.30000000000001</v>
      </c>
      <c r="M48" s="397">
        <v>341.5</v>
      </c>
      <c r="N48" s="248">
        <v>3040.8</v>
      </c>
      <c r="O48" s="42"/>
    </row>
    <row r="49" spans="1:15" x14ac:dyDescent="0.25">
      <c r="A49" s="148" t="s">
        <v>37</v>
      </c>
      <c r="B49" s="397">
        <v>38.799999999999997</v>
      </c>
      <c r="C49" s="397">
        <v>18.2</v>
      </c>
      <c r="D49" s="397">
        <v>22.6</v>
      </c>
      <c r="E49" s="397">
        <v>70.900000000000006</v>
      </c>
      <c r="F49" s="397">
        <v>24</v>
      </c>
      <c r="G49" s="397">
        <v>42.5</v>
      </c>
      <c r="H49" s="397">
        <v>28.2</v>
      </c>
      <c r="I49" s="397">
        <v>19.7</v>
      </c>
      <c r="J49" s="397">
        <v>26.9</v>
      </c>
      <c r="K49" s="397">
        <v>21.9</v>
      </c>
      <c r="L49" s="397">
        <v>29.6</v>
      </c>
      <c r="M49" s="397">
        <v>35.5</v>
      </c>
      <c r="N49" s="248">
        <v>378.8</v>
      </c>
      <c r="O49" s="42"/>
    </row>
    <row r="50" spans="1:15" x14ac:dyDescent="0.25">
      <c r="A50" s="148" t="s">
        <v>38</v>
      </c>
      <c r="B50" s="397">
        <v>621</v>
      </c>
      <c r="C50" s="397">
        <v>500.5</v>
      </c>
      <c r="D50" s="397">
        <v>640</v>
      </c>
      <c r="E50" s="397">
        <v>865.5</v>
      </c>
      <c r="F50" s="397">
        <v>616.20000000000005</v>
      </c>
      <c r="G50" s="397">
        <v>449.2</v>
      </c>
      <c r="H50" s="397">
        <v>280.2</v>
      </c>
      <c r="I50" s="397">
        <v>424.6</v>
      </c>
      <c r="J50" s="397">
        <v>699.4</v>
      </c>
      <c r="K50" s="397">
        <v>753.3</v>
      </c>
      <c r="L50" s="397">
        <v>900.2</v>
      </c>
      <c r="M50" s="397">
        <v>5067.1000000000004</v>
      </c>
      <c r="N50" s="248">
        <v>11816.9</v>
      </c>
      <c r="O50" s="42"/>
    </row>
    <row r="51" spans="1:15" x14ac:dyDescent="0.25">
      <c r="A51" s="148" t="s">
        <v>39</v>
      </c>
      <c r="B51" s="397">
        <v>1598.9</v>
      </c>
      <c r="C51" s="397">
        <v>2006.8</v>
      </c>
      <c r="D51" s="397">
        <v>2088.4</v>
      </c>
      <c r="E51" s="397">
        <v>3620.8</v>
      </c>
      <c r="F51" s="397">
        <v>1554.6</v>
      </c>
      <c r="G51" s="397">
        <v>1834.6</v>
      </c>
      <c r="H51" s="397">
        <v>1292.5</v>
      </c>
      <c r="I51" s="397">
        <v>1711.4</v>
      </c>
      <c r="J51" s="397">
        <v>1579.4</v>
      </c>
      <c r="K51" s="397">
        <v>1425.8</v>
      </c>
      <c r="L51" s="397">
        <v>1949.7</v>
      </c>
      <c r="M51" s="397">
        <v>2613.1</v>
      </c>
      <c r="N51" s="248">
        <v>23276</v>
      </c>
      <c r="O51" s="42"/>
    </row>
    <row r="52" spans="1:15" x14ac:dyDescent="0.25">
      <c r="A52" s="148" t="s">
        <v>40</v>
      </c>
      <c r="B52" s="397">
        <v>110</v>
      </c>
      <c r="C52" s="397">
        <v>140.6</v>
      </c>
      <c r="D52" s="397">
        <v>198.2</v>
      </c>
      <c r="E52" s="397">
        <v>230.7</v>
      </c>
      <c r="F52" s="397">
        <v>124.4</v>
      </c>
      <c r="G52" s="397">
        <v>115.6</v>
      </c>
      <c r="H52" s="397">
        <v>110.9</v>
      </c>
      <c r="I52" s="397">
        <v>109.2</v>
      </c>
      <c r="J52" s="397">
        <v>127</v>
      </c>
      <c r="K52" s="397">
        <v>144.30000000000001</v>
      </c>
      <c r="L52" s="397">
        <v>179.1</v>
      </c>
      <c r="M52" s="397">
        <v>321</v>
      </c>
      <c r="N52" s="248">
        <v>1911</v>
      </c>
      <c r="O52" s="42"/>
    </row>
    <row r="53" spans="1:15" x14ac:dyDescent="0.25">
      <c r="A53" s="148" t="s">
        <v>41</v>
      </c>
      <c r="B53" s="397">
        <v>1044.2</v>
      </c>
      <c r="C53" s="397">
        <v>1119.5999999999999</v>
      </c>
      <c r="D53" s="397">
        <v>1477.1</v>
      </c>
      <c r="E53" s="397">
        <v>1617.7</v>
      </c>
      <c r="F53" s="397">
        <v>852.9</v>
      </c>
      <c r="G53" s="397">
        <v>903.3</v>
      </c>
      <c r="H53" s="397">
        <v>778.2</v>
      </c>
      <c r="I53" s="397">
        <v>755.1</v>
      </c>
      <c r="J53" s="397">
        <v>1226.0999999999999</v>
      </c>
      <c r="K53" s="397">
        <v>933.7</v>
      </c>
      <c r="L53" s="397">
        <v>1240.7</v>
      </c>
      <c r="M53" s="397">
        <v>1278.0999999999999</v>
      </c>
      <c r="N53" s="248">
        <v>13226.7</v>
      </c>
      <c r="O53" s="42"/>
    </row>
    <row r="54" spans="1:15" x14ac:dyDescent="0.25">
      <c r="A54" s="148" t="s">
        <v>42</v>
      </c>
      <c r="B54" s="397">
        <v>619.29999999999995</v>
      </c>
      <c r="C54" s="397">
        <v>832.3</v>
      </c>
      <c r="D54" s="397">
        <v>1052.9000000000001</v>
      </c>
      <c r="E54" s="397">
        <v>1772.5</v>
      </c>
      <c r="F54" s="397">
        <v>413.8</v>
      </c>
      <c r="G54" s="397">
        <v>439</v>
      </c>
      <c r="H54" s="397">
        <v>603.79999999999995</v>
      </c>
      <c r="I54" s="397">
        <v>612.29999999999995</v>
      </c>
      <c r="J54" s="397">
        <v>532.20000000000005</v>
      </c>
      <c r="K54" s="397">
        <v>659.1</v>
      </c>
      <c r="L54" s="397">
        <v>709</v>
      </c>
      <c r="M54" s="397">
        <v>1447.8</v>
      </c>
      <c r="N54" s="248">
        <v>9694</v>
      </c>
      <c r="O54" s="42"/>
    </row>
    <row r="55" spans="1:15" x14ac:dyDescent="0.25">
      <c r="A55" s="149" t="s">
        <v>6</v>
      </c>
      <c r="B55" s="249">
        <v>33090.800000000003</v>
      </c>
      <c r="C55" s="249">
        <v>40955.699999999997</v>
      </c>
      <c r="D55" s="249">
        <v>46699.6</v>
      </c>
      <c r="E55" s="249">
        <v>81563.3</v>
      </c>
      <c r="F55" s="249">
        <v>31186.3</v>
      </c>
      <c r="G55" s="249">
        <v>36574.300000000003</v>
      </c>
      <c r="H55" s="249">
        <v>28390.7</v>
      </c>
      <c r="I55" s="249">
        <v>32932.199999999997</v>
      </c>
      <c r="J55" s="249">
        <v>33717.300000000003</v>
      </c>
      <c r="K55" s="249">
        <v>30066.3</v>
      </c>
      <c r="L55" s="249">
        <v>42241</v>
      </c>
      <c r="M55" s="249">
        <v>49436.9</v>
      </c>
      <c r="N55" s="249">
        <v>486854.3</v>
      </c>
      <c r="O55" s="42"/>
    </row>
    <row r="56" spans="1:15" x14ac:dyDescent="0.25">
      <c r="A56" s="42"/>
      <c r="B56" s="168"/>
      <c r="C56" s="168"/>
      <c r="D56" s="168"/>
      <c r="E56" s="168"/>
      <c r="F56" s="168"/>
      <c r="G56" s="168"/>
      <c r="H56" s="168"/>
      <c r="I56" s="168"/>
      <c r="J56" s="168"/>
      <c r="K56" s="168"/>
      <c r="L56" s="168"/>
      <c r="M56" s="168"/>
      <c r="N56" s="168"/>
      <c r="O56" s="42"/>
    </row>
    <row r="57" spans="1:15" ht="17.25" x14ac:dyDescent="0.25">
      <c r="A57" s="98" t="s">
        <v>708</v>
      </c>
      <c r="B57" s="172"/>
      <c r="C57" s="172"/>
      <c r="D57" s="172"/>
      <c r="E57" s="172"/>
      <c r="F57" s="172"/>
      <c r="G57" s="172"/>
      <c r="H57" s="172"/>
      <c r="I57" s="172"/>
      <c r="J57" s="172"/>
      <c r="K57" s="172"/>
      <c r="L57" s="172"/>
      <c r="M57" s="172"/>
      <c r="N57" s="172"/>
      <c r="O57" s="55"/>
    </row>
    <row r="58" spans="1:15" ht="58.5" x14ac:dyDescent="0.25">
      <c r="A58" s="147" t="s">
        <v>0</v>
      </c>
      <c r="B58" s="47" t="s">
        <v>425</v>
      </c>
      <c r="C58" s="48" t="s">
        <v>426</v>
      </c>
      <c r="D58" s="48" t="s">
        <v>427</v>
      </c>
      <c r="E58" s="48" t="s">
        <v>395</v>
      </c>
      <c r="F58" s="48" t="s">
        <v>428</v>
      </c>
      <c r="G58" s="48" t="s">
        <v>429</v>
      </c>
      <c r="H58" s="48" t="s">
        <v>430</v>
      </c>
      <c r="I58" s="48" t="s">
        <v>431</v>
      </c>
      <c r="J58" s="48" t="s">
        <v>432</v>
      </c>
      <c r="K58" s="48" t="s">
        <v>433</v>
      </c>
      <c r="L58" s="48" t="s">
        <v>434</v>
      </c>
      <c r="M58" s="48" t="s">
        <v>400</v>
      </c>
      <c r="N58" s="48" t="s">
        <v>435</v>
      </c>
      <c r="O58" s="42"/>
    </row>
    <row r="59" spans="1:15" x14ac:dyDescent="0.25">
      <c r="A59" s="148" t="s">
        <v>23</v>
      </c>
      <c r="B59" s="458">
        <v>8.2200000000000006</v>
      </c>
      <c r="C59" s="458">
        <v>8.51</v>
      </c>
      <c r="D59" s="458">
        <v>7.63</v>
      </c>
      <c r="E59" s="458">
        <v>7.35</v>
      </c>
      <c r="F59" s="458">
        <v>7.8</v>
      </c>
      <c r="G59" s="458">
        <v>6.85</v>
      </c>
      <c r="H59" s="458">
        <v>7.23</v>
      </c>
      <c r="I59" s="458">
        <v>8.58</v>
      </c>
      <c r="J59" s="458">
        <v>8.3000000000000007</v>
      </c>
      <c r="K59" s="458">
        <v>7.03</v>
      </c>
      <c r="L59" s="458">
        <v>7.43</v>
      </c>
      <c r="M59" s="458">
        <v>7.03</v>
      </c>
      <c r="N59" s="250">
        <v>7.59</v>
      </c>
      <c r="O59" s="167"/>
    </row>
    <row r="60" spans="1:15" x14ac:dyDescent="0.25">
      <c r="A60" s="148" t="s">
        <v>24</v>
      </c>
      <c r="B60" s="458">
        <v>7.01</v>
      </c>
      <c r="C60" s="458">
        <v>8.0399999999999991</v>
      </c>
      <c r="D60" s="458">
        <v>7.19</v>
      </c>
      <c r="E60" s="458">
        <v>6.5</v>
      </c>
      <c r="F60" s="458">
        <v>7.73</v>
      </c>
      <c r="G60" s="458">
        <v>5.14</v>
      </c>
      <c r="H60" s="458">
        <v>6.21</v>
      </c>
      <c r="I60" s="458">
        <v>7.7</v>
      </c>
      <c r="J60" s="458">
        <v>7.53</v>
      </c>
      <c r="K60" s="458">
        <v>6.4</v>
      </c>
      <c r="L60" s="458">
        <v>6.52</v>
      </c>
      <c r="M60" s="458">
        <v>6.71</v>
      </c>
      <c r="N60" s="250">
        <v>6.82</v>
      </c>
      <c r="O60" s="167"/>
    </row>
    <row r="61" spans="1:15" x14ac:dyDescent="0.25">
      <c r="A61" s="148" t="s">
        <v>25</v>
      </c>
      <c r="B61" s="458">
        <v>16.59</v>
      </c>
      <c r="C61" s="458">
        <v>16.71</v>
      </c>
      <c r="D61" s="458">
        <v>14.54</v>
      </c>
      <c r="E61" s="458">
        <v>15.37</v>
      </c>
      <c r="F61" s="458">
        <v>15.16</v>
      </c>
      <c r="G61" s="458">
        <v>13.35</v>
      </c>
      <c r="H61" s="458">
        <v>15.24</v>
      </c>
      <c r="I61" s="458">
        <v>15.8</v>
      </c>
      <c r="J61" s="458">
        <v>16.739999999999998</v>
      </c>
      <c r="K61" s="458">
        <v>14.12</v>
      </c>
      <c r="L61" s="458">
        <v>13.73</v>
      </c>
      <c r="M61" s="458">
        <v>14.67</v>
      </c>
      <c r="N61" s="250">
        <v>15.08</v>
      </c>
      <c r="O61" s="167"/>
    </row>
    <row r="62" spans="1:15" x14ac:dyDescent="0.25">
      <c r="A62" s="148" t="s">
        <v>26</v>
      </c>
      <c r="B62" s="458">
        <v>8.65</v>
      </c>
      <c r="C62" s="458">
        <v>10.63</v>
      </c>
      <c r="D62" s="458">
        <v>8.7799999999999994</v>
      </c>
      <c r="E62" s="458">
        <v>8.81</v>
      </c>
      <c r="F62" s="458">
        <v>8.5399999999999991</v>
      </c>
      <c r="G62" s="458">
        <v>8.76</v>
      </c>
      <c r="H62" s="458">
        <v>9.27</v>
      </c>
      <c r="I62" s="458">
        <v>9.74</v>
      </c>
      <c r="J62" s="458">
        <v>8.23</v>
      </c>
      <c r="K62" s="458">
        <v>8.65</v>
      </c>
      <c r="L62" s="458">
        <v>9.17</v>
      </c>
      <c r="M62" s="458">
        <v>10.26</v>
      </c>
      <c r="N62" s="250">
        <v>9.1</v>
      </c>
      <c r="O62" s="167"/>
    </row>
    <row r="63" spans="1:15" x14ac:dyDescent="0.25">
      <c r="A63" s="148" t="s">
        <v>27</v>
      </c>
      <c r="B63" s="458">
        <v>5.62</v>
      </c>
      <c r="C63" s="458">
        <v>6.8</v>
      </c>
      <c r="D63" s="458">
        <v>5.88</v>
      </c>
      <c r="E63" s="458">
        <v>6.46</v>
      </c>
      <c r="F63" s="458">
        <v>5.41</v>
      </c>
      <c r="G63" s="458">
        <v>6.18</v>
      </c>
      <c r="H63" s="458">
        <v>5.76</v>
      </c>
      <c r="I63" s="458">
        <v>6.78</v>
      </c>
      <c r="J63" s="458">
        <v>5.64</v>
      </c>
      <c r="K63" s="458">
        <v>5.38</v>
      </c>
      <c r="L63" s="458">
        <v>6.22</v>
      </c>
      <c r="M63" s="458">
        <v>4.58</v>
      </c>
      <c r="N63" s="250">
        <v>5.8</v>
      </c>
      <c r="O63" s="167"/>
    </row>
    <row r="64" spans="1:15" x14ac:dyDescent="0.25">
      <c r="A64" s="148" t="s">
        <v>28</v>
      </c>
      <c r="B64" s="458">
        <v>18.760000000000002</v>
      </c>
      <c r="C64" s="458">
        <v>18.78</v>
      </c>
      <c r="D64" s="458">
        <v>16.399999999999999</v>
      </c>
      <c r="E64" s="458">
        <v>17.649999999999999</v>
      </c>
      <c r="F64" s="458">
        <v>17.100000000000001</v>
      </c>
      <c r="G64" s="458">
        <v>13.98</v>
      </c>
      <c r="H64" s="458">
        <v>15.89</v>
      </c>
      <c r="I64" s="458">
        <v>19.02</v>
      </c>
      <c r="J64" s="458">
        <v>18.97</v>
      </c>
      <c r="K64" s="458">
        <v>14.14</v>
      </c>
      <c r="L64" s="458">
        <v>14.96</v>
      </c>
      <c r="M64" s="458">
        <v>15.82</v>
      </c>
      <c r="N64" s="250">
        <v>16.73</v>
      </c>
      <c r="O64" s="167"/>
    </row>
    <row r="65" spans="1:15" x14ac:dyDescent="0.25">
      <c r="A65" s="148" t="s">
        <v>175</v>
      </c>
      <c r="B65" s="458">
        <v>10.25</v>
      </c>
      <c r="C65" s="458">
        <v>10.52</v>
      </c>
      <c r="D65" s="458">
        <v>10.79</v>
      </c>
      <c r="E65" s="458">
        <v>9.77</v>
      </c>
      <c r="F65" s="458">
        <v>10.76</v>
      </c>
      <c r="G65" s="458">
        <v>8.83</v>
      </c>
      <c r="H65" s="458">
        <v>9.35</v>
      </c>
      <c r="I65" s="458">
        <v>11.67</v>
      </c>
      <c r="J65" s="458">
        <v>10.83</v>
      </c>
      <c r="K65" s="458">
        <v>9.42</v>
      </c>
      <c r="L65" s="458">
        <v>9.7799999999999994</v>
      </c>
      <c r="M65" s="458">
        <v>10.14</v>
      </c>
      <c r="N65" s="250">
        <v>10.14</v>
      </c>
      <c r="O65" s="167"/>
    </row>
    <row r="66" spans="1:15" x14ac:dyDescent="0.25">
      <c r="A66" s="148" t="s">
        <v>176</v>
      </c>
      <c r="B66" s="458">
        <v>72.290000000000006</v>
      </c>
      <c r="C66" s="458">
        <v>76.510000000000005</v>
      </c>
      <c r="D66" s="458">
        <v>66.09</v>
      </c>
      <c r="E66" s="458">
        <v>73.84</v>
      </c>
      <c r="F66" s="458">
        <v>72.48</v>
      </c>
      <c r="G66" s="458">
        <v>56.1</v>
      </c>
      <c r="H66" s="458">
        <v>63.99</v>
      </c>
      <c r="I66" s="458">
        <v>73.52</v>
      </c>
      <c r="J66" s="458">
        <v>72.8</v>
      </c>
      <c r="K66" s="458">
        <v>74.75</v>
      </c>
      <c r="L66" s="458">
        <v>66.59</v>
      </c>
      <c r="M66" s="458">
        <v>62.52</v>
      </c>
      <c r="N66" s="250">
        <v>69.03</v>
      </c>
      <c r="O66" s="167"/>
    </row>
    <row r="67" spans="1:15" x14ac:dyDescent="0.25">
      <c r="A67" s="148" t="s">
        <v>31</v>
      </c>
      <c r="B67" s="458">
        <v>17.96</v>
      </c>
      <c r="C67" s="458">
        <v>17.96</v>
      </c>
      <c r="D67" s="458">
        <v>16.059999999999999</v>
      </c>
      <c r="E67" s="458">
        <v>16.62</v>
      </c>
      <c r="F67" s="458">
        <v>14.78</v>
      </c>
      <c r="G67" s="458">
        <v>12.99</v>
      </c>
      <c r="H67" s="458">
        <v>14.21</v>
      </c>
      <c r="I67" s="458">
        <v>18.54</v>
      </c>
      <c r="J67" s="458">
        <v>16.18</v>
      </c>
      <c r="K67" s="458">
        <v>15.5</v>
      </c>
      <c r="L67" s="458">
        <v>16.829999999999998</v>
      </c>
      <c r="M67" s="458">
        <v>14.98</v>
      </c>
      <c r="N67" s="250">
        <v>15.98</v>
      </c>
      <c r="O67" s="167"/>
    </row>
    <row r="68" spans="1:15" x14ac:dyDescent="0.25">
      <c r="A68" s="148" t="s">
        <v>32</v>
      </c>
      <c r="B68" s="458">
        <v>5.87</v>
      </c>
      <c r="C68" s="458">
        <v>5.56</v>
      </c>
      <c r="D68" s="458">
        <v>4.5</v>
      </c>
      <c r="E68" s="458">
        <v>6.07</v>
      </c>
      <c r="F68" s="458">
        <v>5.51</v>
      </c>
      <c r="G68" s="458">
        <v>5.7</v>
      </c>
      <c r="H68" s="458">
        <v>5.99</v>
      </c>
      <c r="I68" s="458">
        <v>6.19</v>
      </c>
      <c r="J68" s="458">
        <v>5.6</v>
      </c>
      <c r="K68" s="458">
        <v>5.44</v>
      </c>
      <c r="L68" s="458">
        <v>5.36</v>
      </c>
      <c r="M68" s="458">
        <v>6.53</v>
      </c>
      <c r="N68" s="250">
        <v>5.69</v>
      </c>
      <c r="O68" s="167"/>
    </row>
    <row r="69" spans="1:15" x14ac:dyDescent="0.25">
      <c r="A69" s="148" t="s">
        <v>33</v>
      </c>
      <c r="B69" s="458">
        <v>10.1</v>
      </c>
      <c r="C69" s="458">
        <v>10.1</v>
      </c>
      <c r="D69" s="458">
        <v>9.85</v>
      </c>
      <c r="E69" s="458">
        <v>10.199999999999999</v>
      </c>
      <c r="F69" s="458">
        <v>9.43</v>
      </c>
      <c r="G69" s="458">
        <v>7.87</v>
      </c>
      <c r="H69" s="458">
        <v>11.35</v>
      </c>
      <c r="I69" s="458">
        <v>11</v>
      </c>
      <c r="J69" s="458">
        <v>10.63</v>
      </c>
      <c r="K69" s="458">
        <v>9.14</v>
      </c>
      <c r="L69" s="458">
        <v>9.06</v>
      </c>
      <c r="M69" s="458">
        <v>9.6300000000000008</v>
      </c>
      <c r="N69" s="250">
        <v>9.84</v>
      </c>
      <c r="O69" s="167"/>
    </row>
    <row r="70" spans="1:15" x14ac:dyDescent="0.25">
      <c r="A70" s="148" t="s">
        <v>34</v>
      </c>
      <c r="B70" s="458">
        <v>7.36</v>
      </c>
      <c r="C70" s="458">
        <v>7.96</v>
      </c>
      <c r="D70" s="458">
        <v>7.53</v>
      </c>
      <c r="E70" s="458">
        <v>7.99</v>
      </c>
      <c r="F70" s="458">
        <v>7.74</v>
      </c>
      <c r="G70" s="458">
        <v>8.4700000000000006</v>
      </c>
      <c r="H70" s="458">
        <v>7.94</v>
      </c>
      <c r="I70" s="458">
        <v>8.06</v>
      </c>
      <c r="J70" s="458">
        <v>7.35</v>
      </c>
      <c r="K70" s="458">
        <v>7.46</v>
      </c>
      <c r="L70" s="458">
        <v>7.61</v>
      </c>
      <c r="M70" s="458">
        <v>6.29</v>
      </c>
      <c r="N70" s="250">
        <v>7.6</v>
      </c>
      <c r="O70" s="167"/>
    </row>
    <row r="71" spans="1:15" x14ac:dyDescent="0.25">
      <c r="A71" s="148" t="s">
        <v>35</v>
      </c>
      <c r="B71" s="458">
        <v>9.0500000000000007</v>
      </c>
      <c r="C71" s="458">
        <v>9.19</v>
      </c>
      <c r="D71" s="458">
        <v>8.6300000000000008</v>
      </c>
      <c r="E71" s="458">
        <v>8.91</v>
      </c>
      <c r="F71" s="458">
        <v>9.2799999999999994</v>
      </c>
      <c r="G71" s="458">
        <v>10.23</v>
      </c>
      <c r="H71" s="458">
        <v>9.85</v>
      </c>
      <c r="I71" s="458">
        <v>9.1300000000000008</v>
      </c>
      <c r="J71" s="458">
        <v>8.9600000000000009</v>
      </c>
      <c r="K71" s="458">
        <v>8.49</v>
      </c>
      <c r="L71" s="458">
        <v>8.76</v>
      </c>
      <c r="M71" s="458">
        <v>8.2200000000000006</v>
      </c>
      <c r="N71" s="250">
        <v>8.99</v>
      </c>
      <c r="O71" s="167"/>
    </row>
    <row r="72" spans="1:15" x14ac:dyDescent="0.25">
      <c r="A72" s="148" t="s">
        <v>552</v>
      </c>
      <c r="B72" s="458">
        <v>19.899999999999999</v>
      </c>
      <c r="C72" s="458">
        <v>21.55</v>
      </c>
      <c r="D72" s="458">
        <v>23.8</v>
      </c>
      <c r="E72" s="458">
        <v>25.74</v>
      </c>
      <c r="F72" s="458">
        <v>22.12</v>
      </c>
      <c r="G72" s="458">
        <v>26.22</v>
      </c>
      <c r="H72" s="458">
        <v>20.63</v>
      </c>
      <c r="I72" s="458">
        <v>17.920000000000002</v>
      </c>
      <c r="J72" s="458">
        <v>18.100000000000001</v>
      </c>
      <c r="K72" s="458">
        <v>18.809999999999999</v>
      </c>
      <c r="L72" s="458">
        <v>25.26</v>
      </c>
      <c r="M72" s="458">
        <v>72.98</v>
      </c>
      <c r="N72" s="250">
        <v>27.14</v>
      </c>
      <c r="O72" s="167"/>
    </row>
    <row r="73" spans="1:15" x14ac:dyDescent="0.25">
      <c r="A73" s="148" t="s">
        <v>36</v>
      </c>
      <c r="B73" s="458">
        <v>44.25</v>
      </c>
      <c r="C73" s="458">
        <v>34.049999999999997</v>
      </c>
      <c r="D73" s="458">
        <v>40.67</v>
      </c>
      <c r="E73" s="458">
        <v>37.56</v>
      </c>
      <c r="F73" s="458">
        <v>37.15</v>
      </c>
      <c r="G73" s="458">
        <v>38.28</v>
      </c>
      <c r="H73" s="458">
        <v>33.9</v>
      </c>
      <c r="I73" s="458">
        <v>35.79</v>
      </c>
      <c r="J73" s="458">
        <v>41.74</v>
      </c>
      <c r="K73" s="458">
        <v>37.94</v>
      </c>
      <c r="L73" s="458">
        <v>28.38</v>
      </c>
      <c r="M73" s="458">
        <v>31.01</v>
      </c>
      <c r="N73" s="250">
        <v>36.67</v>
      </c>
      <c r="O73" s="167"/>
    </row>
    <row r="74" spans="1:15" x14ac:dyDescent="0.25">
      <c r="A74" s="148" t="s">
        <v>37</v>
      </c>
      <c r="B74" s="458">
        <v>11.42</v>
      </c>
      <c r="C74" s="458">
        <v>8.06</v>
      </c>
      <c r="D74" s="458">
        <v>8.8699999999999992</v>
      </c>
      <c r="E74" s="458">
        <v>7.97</v>
      </c>
      <c r="F74" s="458">
        <v>8.33</v>
      </c>
      <c r="G74" s="458">
        <v>7.74</v>
      </c>
      <c r="H74" s="458">
        <v>8.65</v>
      </c>
      <c r="I74" s="458">
        <v>7.66</v>
      </c>
      <c r="J74" s="458">
        <v>9.7899999999999991</v>
      </c>
      <c r="K74" s="458">
        <v>9.7799999999999994</v>
      </c>
      <c r="L74" s="458">
        <v>8.6</v>
      </c>
      <c r="M74" s="458">
        <v>10.130000000000001</v>
      </c>
      <c r="N74" s="250">
        <v>8.76</v>
      </c>
      <c r="O74" s="167"/>
    </row>
    <row r="75" spans="1:15" x14ac:dyDescent="0.25">
      <c r="A75" s="148" t="s">
        <v>38</v>
      </c>
      <c r="B75" s="458">
        <v>31.64</v>
      </c>
      <c r="C75" s="458">
        <v>25.42</v>
      </c>
      <c r="D75" s="458">
        <v>31.43</v>
      </c>
      <c r="E75" s="458">
        <v>30.36</v>
      </c>
      <c r="F75" s="458">
        <v>33.24</v>
      </c>
      <c r="G75" s="458">
        <v>33.11</v>
      </c>
      <c r="H75" s="458">
        <v>29.13</v>
      </c>
      <c r="I75" s="458">
        <v>32.24</v>
      </c>
      <c r="J75" s="458">
        <v>32.54</v>
      </c>
      <c r="K75" s="458">
        <v>33.42</v>
      </c>
      <c r="L75" s="458">
        <v>32.96</v>
      </c>
      <c r="M75" s="458">
        <v>41.91</v>
      </c>
      <c r="N75" s="250">
        <v>35.24</v>
      </c>
      <c r="O75" s="167"/>
    </row>
    <row r="76" spans="1:15" x14ac:dyDescent="0.25">
      <c r="A76" s="148" t="s">
        <v>39</v>
      </c>
      <c r="B76" s="458">
        <v>21.89</v>
      </c>
      <c r="C76" s="458">
        <v>22.52</v>
      </c>
      <c r="D76" s="458">
        <v>19.559999999999999</v>
      </c>
      <c r="E76" s="458">
        <v>21.41</v>
      </c>
      <c r="F76" s="458">
        <v>21.67</v>
      </c>
      <c r="G76" s="458">
        <v>20.350000000000001</v>
      </c>
      <c r="H76" s="458">
        <v>19.850000000000001</v>
      </c>
      <c r="I76" s="458">
        <v>23.79</v>
      </c>
      <c r="J76" s="458">
        <v>20.77</v>
      </c>
      <c r="K76" s="458">
        <v>20.67</v>
      </c>
      <c r="L76" s="458">
        <v>19.68</v>
      </c>
      <c r="M76" s="458">
        <v>21.9</v>
      </c>
      <c r="N76" s="250">
        <v>21.15</v>
      </c>
      <c r="O76" s="167"/>
    </row>
    <row r="77" spans="1:15" x14ac:dyDescent="0.25">
      <c r="A77" s="148" t="s">
        <v>40</v>
      </c>
      <c r="B77" s="458">
        <v>29.39</v>
      </c>
      <c r="C77" s="458">
        <v>30.86</v>
      </c>
      <c r="D77" s="458">
        <v>32.380000000000003</v>
      </c>
      <c r="E77" s="458">
        <v>30.74</v>
      </c>
      <c r="F77" s="458">
        <v>29.47</v>
      </c>
      <c r="G77" s="458">
        <v>28.82</v>
      </c>
      <c r="H77" s="458">
        <v>30.12</v>
      </c>
      <c r="I77" s="458">
        <v>31.59</v>
      </c>
      <c r="J77" s="458">
        <v>27.43</v>
      </c>
      <c r="K77" s="458">
        <v>30.46</v>
      </c>
      <c r="L77" s="458">
        <v>32.69</v>
      </c>
      <c r="M77" s="458">
        <v>27.7</v>
      </c>
      <c r="N77" s="250">
        <v>29.99</v>
      </c>
      <c r="O77" s="167"/>
    </row>
    <row r="78" spans="1:15" x14ac:dyDescent="0.25">
      <c r="A78" s="148" t="s">
        <v>41</v>
      </c>
      <c r="B78" s="458">
        <v>67.819999999999993</v>
      </c>
      <c r="C78" s="458">
        <v>62.26</v>
      </c>
      <c r="D78" s="458">
        <v>63.84</v>
      </c>
      <c r="E78" s="458">
        <v>65.06</v>
      </c>
      <c r="F78" s="458">
        <v>68.37</v>
      </c>
      <c r="G78" s="458">
        <v>68.790000000000006</v>
      </c>
      <c r="H78" s="458">
        <v>71.53</v>
      </c>
      <c r="I78" s="458">
        <v>54.37</v>
      </c>
      <c r="J78" s="458">
        <v>77.319999999999993</v>
      </c>
      <c r="K78" s="458">
        <v>64.599999999999994</v>
      </c>
      <c r="L78" s="458">
        <v>58.83</v>
      </c>
      <c r="M78" s="458">
        <v>58.25</v>
      </c>
      <c r="N78" s="250">
        <v>64.489999999999995</v>
      </c>
      <c r="O78" s="167"/>
    </row>
    <row r="79" spans="1:15" x14ac:dyDescent="0.25">
      <c r="A79" s="148" t="s">
        <v>42</v>
      </c>
      <c r="B79" s="458">
        <v>143.36000000000001</v>
      </c>
      <c r="C79" s="458">
        <v>147.88999999999999</v>
      </c>
      <c r="D79" s="458">
        <v>130.36000000000001</v>
      </c>
      <c r="E79" s="458">
        <v>137.16</v>
      </c>
      <c r="F79" s="458">
        <v>89.81</v>
      </c>
      <c r="G79" s="458">
        <v>67.52</v>
      </c>
      <c r="H79" s="458">
        <v>89.68</v>
      </c>
      <c r="I79" s="458">
        <v>120.51</v>
      </c>
      <c r="J79" s="458">
        <v>130.6</v>
      </c>
      <c r="K79" s="458">
        <v>123.19</v>
      </c>
      <c r="L79" s="458">
        <v>112.26</v>
      </c>
      <c r="M79" s="458">
        <v>159.05000000000001</v>
      </c>
      <c r="N79" s="250">
        <v>123.15</v>
      </c>
      <c r="O79" s="167"/>
    </row>
    <row r="80" spans="1:15" x14ac:dyDescent="0.25">
      <c r="A80" s="149" t="s">
        <v>6</v>
      </c>
      <c r="B80" s="251">
        <v>11.33</v>
      </c>
      <c r="C80" s="251">
        <v>12.22</v>
      </c>
      <c r="D80" s="251">
        <v>10.74</v>
      </c>
      <c r="E80" s="251">
        <v>10.7</v>
      </c>
      <c r="F80" s="251">
        <v>10.91</v>
      </c>
      <c r="G80" s="251">
        <v>9.58</v>
      </c>
      <c r="H80" s="251">
        <v>10.48</v>
      </c>
      <c r="I80" s="251">
        <v>11.88</v>
      </c>
      <c r="J80" s="251">
        <v>11.27</v>
      </c>
      <c r="K80" s="251">
        <v>10.23</v>
      </c>
      <c r="L80" s="251">
        <v>10.54</v>
      </c>
      <c r="M80" s="251">
        <v>11.56</v>
      </c>
      <c r="N80" s="251">
        <v>10.91</v>
      </c>
      <c r="O80" s="167"/>
    </row>
    <row r="81" spans="1:15" x14ac:dyDescent="0.25">
      <c r="A81" s="453"/>
      <c r="B81" s="457"/>
      <c r="C81" s="457"/>
      <c r="D81" s="457"/>
      <c r="E81" s="457"/>
      <c r="F81" s="457"/>
      <c r="G81" s="457"/>
      <c r="H81" s="457"/>
      <c r="I81" s="457"/>
      <c r="J81" s="457"/>
      <c r="K81" s="457"/>
      <c r="L81" s="457"/>
      <c r="M81" s="457"/>
      <c r="N81" s="457"/>
      <c r="O81" s="402"/>
    </row>
    <row r="82" spans="1:15" x14ac:dyDescent="0.25">
      <c r="A82" s="22" t="s">
        <v>44</v>
      </c>
      <c r="B82" s="9"/>
      <c r="C82" s="9"/>
      <c r="D82" s="9"/>
      <c r="E82" s="9"/>
      <c r="F82" s="9"/>
      <c r="G82" s="9"/>
      <c r="H82" s="9"/>
      <c r="I82" s="9"/>
      <c r="J82" s="9"/>
      <c r="K82" s="9"/>
      <c r="L82" s="9"/>
      <c r="M82" s="9"/>
      <c r="N82" s="9"/>
      <c r="O82" s="3"/>
    </row>
    <row r="83" spans="1:15" x14ac:dyDescent="0.25">
      <c r="A83" s="318" t="s">
        <v>529</v>
      </c>
      <c r="B83" s="9"/>
      <c r="C83" s="9"/>
      <c r="D83" s="9"/>
      <c r="E83" s="9"/>
      <c r="F83" s="9"/>
      <c r="G83" s="9"/>
      <c r="H83" s="9"/>
      <c r="I83" s="9"/>
      <c r="J83" s="9"/>
      <c r="K83" s="9"/>
      <c r="L83" s="9"/>
      <c r="M83" s="9"/>
      <c r="N83" s="9"/>
      <c r="O83" s="3"/>
    </row>
  </sheetData>
  <hyperlinks>
    <hyperlink ref="A82" location="'Table List'!A1" display="Back to Table List" xr:uid="{1A27B835-97CB-4C9A-B30B-B3E1175BDB34}"/>
    <hyperlink ref="A83" location="notes!A1" display="Notes" xr:uid="{663EF2AC-EDF4-486D-8482-91A463B79C06}"/>
  </hyperlinks>
  <pageMargins left="0.7" right="0.7" top="0.75" bottom="0.75" header="0.3" footer="0.3"/>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7839-EB04-4BF6-BA06-1E8BB7952BA1}">
  <dimension ref="A1:N124"/>
  <sheetViews>
    <sheetView workbookViewId="0"/>
  </sheetViews>
  <sheetFormatPr defaultColWidth="0" defaultRowHeight="15" zeroHeight="1" x14ac:dyDescent="0.25"/>
  <cols>
    <col min="1" max="1" width="11.85546875" customWidth="1"/>
    <col min="2" max="2" width="18.28515625" bestFit="1" customWidth="1"/>
    <col min="3" max="7" width="13.85546875" bestFit="1" customWidth="1"/>
    <col min="8" max="8" width="14.85546875" bestFit="1" customWidth="1"/>
    <col min="9" max="9" width="16" bestFit="1" customWidth="1"/>
    <col min="10" max="14" width="9.140625" customWidth="1"/>
    <col min="15" max="16384" width="9.140625" hidden="1"/>
  </cols>
  <sheetData>
    <row r="1" spans="1:14" ht="19.5" x14ac:dyDescent="0.3">
      <c r="A1" s="163" t="s">
        <v>437</v>
      </c>
      <c r="B1" s="42"/>
      <c r="C1" s="42"/>
      <c r="D1" s="42"/>
      <c r="E1" s="42"/>
      <c r="F1" s="42"/>
      <c r="G1" s="42"/>
      <c r="H1" s="42"/>
      <c r="I1" s="42"/>
      <c r="J1" s="42"/>
      <c r="K1" s="42"/>
      <c r="L1" s="42"/>
      <c r="M1" s="42"/>
      <c r="N1" s="42"/>
    </row>
    <row r="2" spans="1:14" x14ac:dyDescent="0.25">
      <c r="A2" s="42" t="s">
        <v>307</v>
      </c>
      <c r="B2" s="42"/>
      <c r="C2" s="42"/>
      <c r="D2" s="42"/>
      <c r="E2" s="42"/>
      <c r="F2" s="42"/>
      <c r="G2" s="42"/>
      <c r="H2" s="42"/>
      <c r="I2" s="42"/>
      <c r="J2" s="42"/>
      <c r="K2" s="42"/>
      <c r="L2" s="42"/>
      <c r="M2" s="42"/>
      <c r="N2" s="42"/>
    </row>
    <row r="3" spans="1:14" x14ac:dyDescent="0.25">
      <c r="A3" s="42" t="s">
        <v>380</v>
      </c>
      <c r="B3" s="42"/>
      <c r="C3" s="42"/>
      <c r="D3" s="42"/>
      <c r="E3" s="42"/>
      <c r="F3" s="42"/>
      <c r="G3" s="42"/>
      <c r="H3" s="42"/>
      <c r="I3" s="42"/>
      <c r="J3" s="42"/>
      <c r="K3" s="42"/>
      <c r="L3" s="42"/>
      <c r="M3" s="42"/>
      <c r="N3" s="42"/>
    </row>
    <row r="4" spans="1:14" x14ac:dyDescent="0.25">
      <c r="A4" s="42"/>
      <c r="B4" s="42"/>
      <c r="C4" s="42"/>
      <c r="D4" s="42"/>
      <c r="E4" s="42"/>
      <c r="F4" s="42"/>
      <c r="G4" s="42"/>
      <c r="H4" s="42"/>
      <c r="I4" s="42"/>
      <c r="J4" s="42"/>
      <c r="K4" s="42"/>
      <c r="L4" s="42"/>
      <c r="M4" s="42"/>
      <c r="N4" s="42"/>
    </row>
    <row r="5" spans="1:14" x14ac:dyDescent="0.25">
      <c r="A5" s="42" t="s">
        <v>672</v>
      </c>
      <c r="B5" s="42"/>
      <c r="C5" s="42"/>
      <c r="D5" s="42"/>
      <c r="E5" s="42"/>
      <c r="F5" s="42"/>
      <c r="G5" s="42"/>
      <c r="H5" s="42"/>
      <c r="I5" s="42"/>
      <c r="J5" s="42"/>
      <c r="K5" s="42"/>
      <c r="L5" s="42"/>
      <c r="M5" s="42"/>
      <c r="N5" s="42"/>
    </row>
    <row r="6" spans="1:14" x14ac:dyDescent="0.25">
      <c r="A6" s="42"/>
      <c r="B6" s="42"/>
      <c r="C6" s="42"/>
      <c r="D6" s="42"/>
      <c r="E6" s="42"/>
      <c r="F6" s="42"/>
      <c r="G6" s="42"/>
      <c r="H6" s="42"/>
      <c r="I6" s="42"/>
      <c r="J6" s="42"/>
      <c r="K6" s="42"/>
      <c r="L6" s="42"/>
      <c r="M6" s="42"/>
      <c r="N6" s="42"/>
    </row>
    <row r="7" spans="1:14" ht="17.25" x14ac:dyDescent="0.3">
      <c r="A7" s="99" t="s">
        <v>709</v>
      </c>
      <c r="B7" s="99"/>
      <c r="C7" s="99"/>
      <c r="D7" s="99"/>
      <c r="E7" s="99"/>
      <c r="F7" s="99"/>
      <c r="G7" s="99"/>
      <c r="H7" s="99"/>
      <c r="I7" s="99"/>
      <c r="J7" s="99"/>
      <c r="K7" s="99"/>
      <c r="L7" s="99"/>
      <c r="M7" s="99"/>
      <c r="N7" s="99"/>
    </row>
    <row r="8" spans="1:14" ht="45.75" x14ac:dyDescent="0.25">
      <c r="A8" s="81" t="s">
        <v>50</v>
      </c>
      <c r="B8" s="173" t="s">
        <v>51</v>
      </c>
      <c r="C8" s="47" t="s">
        <v>381</v>
      </c>
      <c r="D8" s="48" t="s">
        <v>382</v>
      </c>
      <c r="E8" s="48" t="s">
        <v>383</v>
      </c>
      <c r="F8" s="48" t="s">
        <v>384</v>
      </c>
      <c r="G8" s="48" t="s">
        <v>385</v>
      </c>
      <c r="H8" s="48" t="s">
        <v>386</v>
      </c>
      <c r="I8" s="48" t="s">
        <v>387</v>
      </c>
      <c r="J8" s="42"/>
      <c r="K8" s="42"/>
      <c r="L8" s="42"/>
      <c r="M8" s="42"/>
      <c r="N8" s="42"/>
    </row>
    <row r="9" spans="1:14" x14ac:dyDescent="0.25">
      <c r="A9" s="174" t="s">
        <v>52</v>
      </c>
      <c r="B9" s="175" t="s">
        <v>53</v>
      </c>
      <c r="C9" s="384">
        <v>103.1</v>
      </c>
      <c r="D9" s="384">
        <v>140.19999999999999</v>
      </c>
      <c r="E9" s="384">
        <v>102.2</v>
      </c>
      <c r="F9" s="384">
        <v>128.1</v>
      </c>
      <c r="G9" s="384">
        <v>92</v>
      </c>
      <c r="H9" s="384">
        <v>0.8</v>
      </c>
      <c r="I9" s="264">
        <v>566.5</v>
      </c>
      <c r="J9" s="42"/>
      <c r="K9" s="42"/>
      <c r="L9" s="42"/>
      <c r="M9" s="42"/>
      <c r="N9" s="42"/>
    </row>
    <row r="10" spans="1:14" x14ac:dyDescent="0.25">
      <c r="A10" s="174"/>
      <c r="B10" s="176" t="s">
        <v>54</v>
      </c>
      <c r="C10" s="384">
        <v>177.1</v>
      </c>
      <c r="D10" s="384">
        <v>211.2</v>
      </c>
      <c r="E10" s="384">
        <v>183</v>
      </c>
      <c r="F10" s="384">
        <v>184</v>
      </c>
      <c r="G10" s="384">
        <v>157.19999999999999</v>
      </c>
      <c r="H10" s="384">
        <v>1.2</v>
      </c>
      <c r="I10" s="264">
        <v>913.6</v>
      </c>
      <c r="J10" s="42"/>
      <c r="K10" s="42"/>
      <c r="L10" s="42"/>
      <c r="M10" s="42"/>
      <c r="N10" s="42"/>
    </row>
    <row r="11" spans="1:14" x14ac:dyDescent="0.25">
      <c r="A11" s="174"/>
      <c r="B11" s="175" t="s">
        <v>55</v>
      </c>
      <c r="C11" s="384">
        <v>241.2</v>
      </c>
      <c r="D11" s="384">
        <v>297</v>
      </c>
      <c r="E11" s="384">
        <v>238.4</v>
      </c>
      <c r="F11" s="384">
        <v>236.2</v>
      </c>
      <c r="G11" s="384">
        <v>208</v>
      </c>
      <c r="H11" s="384">
        <v>1.4</v>
      </c>
      <c r="I11" s="264">
        <v>1222.2</v>
      </c>
      <c r="J11" s="42"/>
      <c r="K11" s="42"/>
      <c r="L11" s="42"/>
      <c r="M11" s="42"/>
      <c r="N11" s="42"/>
    </row>
    <row r="12" spans="1:14" x14ac:dyDescent="0.25">
      <c r="A12" s="174"/>
      <c r="B12" s="177" t="s">
        <v>56</v>
      </c>
      <c r="C12" s="384">
        <v>1247.3</v>
      </c>
      <c r="D12" s="384">
        <v>1347.2</v>
      </c>
      <c r="E12" s="384">
        <v>998.9</v>
      </c>
      <c r="F12" s="384">
        <v>1016.6</v>
      </c>
      <c r="G12" s="384">
        <v>943.6</v>
      </c>
      <c r="H12" s="384">
        <v>7.5</v>
      </c>
      <c r="I12" s="264">
        <v>5561.2</v>
      </c>
      <c r="J12" s="42"/>
      <c r="K12" s="42"/>
      <c r="L12" s="42"/>
      <c r="M12" s="42"/>
      <c r="N12" s="42"/>
    </row>
    <row r="13" spans="1:14" x14ac:dyDescent="0.25">
      <c r="A13" s="174"/>
      <c r="B13" s="175" t="s">
        <v>57</v>
      </c>
      <c r="C13" s="384">
        <v>2819.2</v>
      </c>
      <c r="D13" s="384">
        <v>3324.3</v>
      </c>
      <c r="E13" s="384">
        <v>2455.1999999999998</v>
      </c>
      <c r="F13" s="384">
        <v>2691.3</v>
      </c>
      <c r="G13" s="384">
        <v>2574.4</v>
      </c>
      <c r="H13" s="384">
        <v>15.9</v>
      </c>
      <c r="I13" s="264">
        <v>13880.3</v>
      </c>
      <c r="J13" s="42"/>
      <c r="K13" s="42"/>
      <c r="L13" s="42"/>
      <c r="M13" s="42"/>
      <c r="N13" s="42"/>
    </row>
    <row r="14" spans="1:14" x14ac:dyDescent="0.25">
      <c r="A14" s="174"/>
      <c r="B14" s="175" t="s">
        <v>58</v>
      </c>
      <c r="C14" s="384">
        <v>1454.9</v>
      </c>
      <c r="D14" s="384">
        <v>1906.6</v>
      </c>
      <c r="E14" s="384">
        <v>1540.2</v>
      </c>
      <c r="F14" s="384">
        <v>1584.7</v>
      </c>
      <c r="G14" s="384">
        <v>1564.8</v>
      </c>
      <c r="H14" s="384">
        <v>7.1</v>
      </c>
      <c r="I14" s="264">
        <v>8058.4</v>
      </c>
      <c r="J14" s="42"/>
      <c r="K14" s="42"/>
      <c r="L14" s="42"/>
      <c r="M14" s="42"/>
      <c r="N14" s="42"/>
    </row>
    <row r="15" spans="1:14" x14ac:dyDescent="0.25">
      <c r="A15" s="174"/>
      <c r="B15" s="175" t="s">
        <v>59</v>
      </c>
      <c r="C15" s="384">
        <v>1177.2</v>
      </c>
      <c r="D15" s="384">
        <v>1735.3</v>
      </c>
      <c r="E15" s="384">
        <v>1421.1</v>
      </c>
      <c r="F15" s="384">
        <v>1364.1</v>
      </c>
      <c r="G15" s="384">
        <v>1225.7</v>
      </c>
      <c r="H15" s="384">
        <v>4.5</v>
      </c>
      <c r="I15" s="264">
        <v>6927.9</v>
      </c>
      <c r="J15" s="42"/>
      <c r="K15" s="42"/>
      <c r="L15" s="42"/>
      <c r="M15" s="42"/>
      <c r="N15" s="42"/>
    </row>
    <row r="16" spans="1:14" x14ac:dyDescent="0.25">
      <c r="A16" s="174"/>
      <c r="B16" s="175" t="s">
        <v>60</v>
      </c>
      <c r="C16" s="384">
        <v>605.1</v>
      </c>
      <c r="D16" s="384">
        <v>829.5</v>
      </c>
      <c r="E16" s="384">
        <v>682.7</v>
      </c>
      <c r="F16" s="384">
        <v>631.20000000000005</v>
      </c>
      <c r="G16" s="384">
        <v>498</v>
      </c>
      <c r="H16" s="384">
        <v>2</v>
      </c>
      <c r="I16" s="264">
        <v>3248.6</v>
      </c>
      <c r="J16" s="42"/>
      <c r="K16" s="42"/>
      <c r="L16" s="42"/>
      <c r="M16" s="42"/>
      <c r="N16" s="42"/>
    </row>
    <row r="17" spans="1:14" x14ac:dyDescent="0.25">
      <c r="A17" s="174"/>
      <c r="B17" s="175" t="s">
        <v>439</v>
      </c>
      <c r="C17" s="266"/>
      <c r="D17" s="291"/>
      <c r="E17" s="291"/>
      <c r="F17" s="291"/>
      <c r="G17" s="461"/>
      <c r="H17" s="291">
        <v>4236.3</v>
      </c>
      <c r="I17" s="264">
        <v>4236.3</v>
      </c>
      <c r="J17" s="42"/>
      <c r="K17" s="42"/>
      <c r="L17" s="42"/>
      <c r="M17" s="42"/>
      <c r="N17" s="42"/>
    </row>
    <row r="18" spans="1:14" x14ac:dyDescent="0.25">
      <c r="A18" s="255" t="s">
        <v>52</v>
      </c>
      <c r="B18" s="255" t="s">
        <v>6</v>
      </c>
      <c r="C18" s="267">
        <v>7825.2</v>
      </c>
      <c r="D18" s="265">
        <v>9791.2999999999993</v>
      </c>
      <c r="E18" s="265">
        <v>7621.8</v>
      </c>
      <c r="F18" s="265">
        <v>7836.2</v>
      </c>
      <c r="G18" s="265">
        <v>7263.9</v>
      </c>
      <c r="H18" s="265">
        <v>4276.8</v>
      </c>
      <c r="I18" s="265">
        <v>44615</v>
      </c>
      <c r="J18" s="59"/>
      <c r="K18" s="42"/>
      <c r="L18" s="42"/>
      <c r="M18" s="42"/>
      <c r="N18" s="42"/>
    </row>
    <row r="19" spans="1:14" x14ac:dyDescent="0.25">
      <c r="A19" s="174" t="s">
        <v>61</v>
      </c>
      <c r="B19" s="175" t="s">
        <v>53</v>
      </c>
      <c r="C19" s="397">
        <v>52.2</v>
      </c>
      <c r="D19" s="397">
        <v>72.7</v>
      </c>
      <c r="E19" s="397">
        <v>54.6</v>
      </c>
      <c r="F19" s="397">
        <v>70.099999999999994</v>
      </c>
      <c r="G19" s="397">
        <v>46.5</v>
      </c>
      <c r="H19" s="397">
        <v>0.4</v>
      </c>
      <c r="I19" s="264">
        <v>296.39999999999998</v>
      </c>
      <c r="J19" s="459"/>
      <c r="K19" s="42"/>
      <c r="L19" s="42"/>
      <c r="M19" s="42"/>
      <c r="N19" s="42"/>
    </row>
    <row r="20" spans="1:14" x14ac:dyDescent="0.25">
      <c r="A20" s="174"/>
      <c r="B20" s="176" t="s">
        <v>54</v>
      </c>
      <c r="C20" s="397">
        <v>98</v>
      </c>
      <c r="D20" s="397">
        <v>111.8</v>
      </c>
      <c r="E20" s="397">
        <v>102.5</v>
      </c>
      <c r="F20" s="397">
        <v>99.9</v>
      </c>
      <c r="G20" s="397">
        <v>83.2</v>
      </c>
      <c r="H20" s="397">
        <v>0.7</v>
      </c>
      <c r="I20" s="264">
        <v>496</v>
      </c>
      <c r="J20" s="459"/>
      <c r="K20" s="42"/>
      <c r="L20" s="42"/>
      <c r="M20" s="42"/>
      <c r="N20" s="42"/>
    </row>
    <row r="21" spans="1:14" x14ac:dyDescent="0.25">
      <c r="A21" s="174"/>
      <c r="B21" s="175" t="s">
        <v>55</v>
      </c>
      <c r="C21" s="397">
        <v>101.7</v>
      </c>
      <c r="D21" s="397">
        <v>118.4</v>
      </c>
      <c r="E21" s="397">
        <v>101.5</v>
      </c>
      <c r="F21" s="397">
        <v>94.2</v>
      </c>
      <c r="G21" s="397">
        <v>88.4</v>
      </c>
      <c r="H21" s="397">
        <v>0.5</v>
      </c>
      <c r="I21" s="264">
        <v>504.6</v>
      </c>
      <c r="J21" s="459"/>
      <c r="K21" s="42"/>
      <c r="L21" s="42"/>
      <c r="M21" s="42"/>
      <c r="N21" s="42"/>
    </row>
    <row r="22" spans="1:14" x14ac:dyDescent="0.25">
      <c r="A22" s="174"/>
      <c r="B22" s="177" t="s">
        <v>56</v>
      </c>
      <c r="C22" s="397">
        <v>495.9</v>
      </c>
      <c r="D22" s="397">
        <v>507.4</v>
      </c>
      <c r="E22" s="397">
        <v>368.6</v>
      </c>
      <c r="F22" s="397">
        <v>384.1</v>
      </c>
      <c r="G22" s="397">
        <v>362.4</v>
      </c>
      <c r="H22" s="397">
        <v>2.8</v>
      </c>
      <c r="I22" s="264">
        <v>2121.1999999999998</v>
      </c>
      <c r="J22" s="459"/>
      <c r="K22" s="42"/>
      <c r="L22" s="42"/>
      <c r="M22" s="42"/>
      <c r="N22" s="42"/>
    </row>
    <row r="23" spans="1:14" x14ac:dyDescent="0.25">
      <c r="A23" s="174"/>
      <c r="B23" s="175" t="s">
        <v>57</v>
      </c>
      <c r="C23" s="397">
        <v>1231.5</v>
      </c>
      <c r="D23" s="397">
        <v>1408.2</v>
      </c>
      <c r="E23" s="397">
        <v>1044.5999999999999</v>
      </c>
      <c r="F23" s="397">
        <v>1191.8</v>
      </c>
      <c r="G23" s="397">
        <v>1142.7</v>
      </c>
      <c r="H23" s="397">
        <v>7.6</v>
      </c>
      <c r="I23" s="264">
        <v>6026.2</v>
      </c>
      <c r="J23" s="459"/>
      <c r="K23" s="42"/>
      <c r="L23" s="42"/>
      <c r="M23" s="42"/>
      <c r="N23" s="42"/>
    </row>
    <row r="24" spans="1:14" x14ac:dyDescent="0.25">
      <c r="A24" s="174"/>
      <c r="B24" s="175" t="s">
        <v>58</v>
      </c>
      <c r="C24" s="397">
        <v>689.6</v>
      </c>
      <c r="D24" s="397">
        <v>887.7</v>
      </c>
      <c r="E24" s="397">
        <v>741.6</v>
      </c>
      <c r="F24" s="397">
        <v>765.8</v>
      </c>
      <c r="G24" s="397">
        <v>773.8</v>
      </c>
      <c r="H24" s="397">
        <v>3.9</v>
      </c>
      <c r="I24" s="264">
        <v>3862.4</v>
      </c>
      <c r="J24" s="459"/>
      <c r="K24" s="42"/>
      <c r="L24" s="42"/>
      <c r="M24" s="42"/>
      <c r="N24" s="42"/>
    </row>
    <row r="25" spans="1:14" x14ac:dyDescent="0.25">
      <c r="A25" s="174"/>
      <c r="B25" s="175" t="s">
        <v>59</v>
      </c>
      <c r="C25" s="397">
        <v>491.3</v>
      </c>
      <c r="D25" s="397">
        <v>749.9</v>
      </c>
      <c r="E25" s="397">
        <v>635.20000000000005</v>
      </c>
      <c r="F25" s="397">
        <v>610.29999999999995</v>
      </c>
      <c r="G25" s="397">
        <v>560.5</v>
      </c>
      <c r="H25" s="397">
        <v>1.7</v>
      </c>
      <c r="I25" s="264">
        <v>3049</v>
      </c>
      <c r="J25" s="459"/>
      <c r="K25" s="42"/>
      <c r="L25" s="42"/>
      <c r="M25" s="42"/>
      <c r="N25" s="42"/>
    </row>
    <row r="26" spans="1:14" x14ac:dyDescent="0.25">
      <c r="A26" s="174"/>
      <c r="B26" s="175" t="s">
        <v>60</v>
      </c>
      <c r="C26" s="397">
        <v>189.6</v>
      </c>
      <c r="D26" s="397">
        <v>282</v>
      </c>
      <c r="E26" s="397">
        <v>241.7</v>
      </c>
      <c r="F26" s="397">
        <v>218.5</v>
      </c>
      <c r="G26" s="397">
        <v>181.8</v>
      </c>
      <c r="H26" s="397">
        <v>0.3</v>
      </c>
      <c r="I26" s="264">
        <v>1114</v>
      </c>
      <c r="J26" s="459"/>
      <c r="K26" s="42"/>
      <c r="L26" s="42"/>
      <c r="M26" s="42"/>
      <c r="N26" s="42"/>
    </row>
    <row r="27" spans="1:14" x14ac:dyDescent="0.25">
      <c r="A27" s="255" t="s">
        <v>61</v>
      </c>
      <c r="B27" s="255" t="s">
        <v>6</v>
      </c>
      <c r="C27" s="267">
        <v>3349.7</v>
      </c>
      <c r="D27" s="265">
        <v>4138.2</v>
      </c>
      <c r="E27" s="265">
        <v>3290.2</v>
      </c>
      <c r="F27" s="265">
        <v>3434.7</v>
      </c>
      <c r="G27" s="265">
        <v>3239.2</v>
      </c>
      <c r="H27" s="265">
        <v>17.8</v>
      </c>
      <c r="I27" s="265">
        <v>17469.8</v>
      </c>
      <c r="J27" s="365"/>
      <c r="K27" s="42"/>
      <c r="L27" s="42"/>
      <c r="M27" s="42"/>
      <c r="N27" s="42"/>
    </row>
    <row r="28" spans="1:14" x14ac:dyDescent="0.25">
      <c r="A28" s="174" t="s">
        <v>62</v>
      </c>
      <c r="B28" s="175" t="s">
        <v>53</v>
      </c>
      <c r="C28" s="397">
        <v>50.9</v>
      </c>
      <c r="D28" s="397">
        <v>67.400000000000006</v>
      </c>
      <c r="E28" s="397">
        <v>47.6</v>
      </c>
      <c r="F28" s="397">
        <v>58</v>
      </c>
      <c r="G28" s="397">
        <v>45.6</v>
      </c>
      <c r="H28" s="397">
        <v>0.5</v>
      </c>
      <c r="I28" s="264">
        <v>270</v>
      </c>
      <c r="J28" s="460"/>
      <c r="K28" s="42"/>
      <c r="L28" s="42"/>
      <c r="M28" s="42"/>
      <c r="N28" s="42"/>
    </row>
    <row r="29" spans="1:14" x14ac:dyDescent="0.25">
      <c r="A29" s="174"/>
      <c r="B29" s="176" t="s">
        <v>54</v>
      </c>
      <c r="C29" s="397">
        <v>79.099999999999994</v>
      </c>
      <c r="D29" s="397">
        <v>99.4</v>
      </c>
      <c r="E29" s="397">
        <v>80.400000000000006</v>
      </c>
      <c r="F29" s="397">
        <v>84.1</v>
      </c>
      <c r="G29" s="397">
        <v>74.099999999999994</v>
      </c>
      <c r="H29" s="397">
        <v>0.5</v>
      </c>
      <c r="I29" s="264">
        <v>417.6</v>
      </c>
      <c r="J29" s="460"/>
      <c r="K29" s="42"/>
      <c r="L29" s="42"/>
      <c r="M29" s="42"/>
      <c r="N29" s="42"/>
    </row>
    <row r="30" spans="1:14" x14ac:dyDescent="0.25">
      <c r="A30" s="174"/>
      <c r="B30" s="175" t="s">
        <v>55</v>
      </c>
      <c r="C30" s="397">
        <v>139.6</v>
      </c>
      <c r="D30" s="397">
        <v>178.6</v>
      </c>
      <c r="E30" s="397">
        <v>136.9</v>
      </c>
      <c r="F30" s="397">
        <v>142.1</v>
      </c>
      <c r="G30" s="397">
        <v>119.6</v>
      </c>
      <c r="H30" s="397">
        <v>0.9</v>
      </c>
      <c r="I30" s="264">
        <v>717.7</v>
      </c>
      <c r="J30" s="460"/>
      <c r="K30" s="42"/>
      <c r="L30" s="42"/>
      <c r="M30" s="42"/>
      <c r="N30" s="42"/>
    </row>
    <row r="31" spans="1:14" x14ac:dyDescent="0.25">
      <c r="A31" s="174"/>
      <c r="B31" s="177" t="s">
        <v>56</v>
      </c>
      <c r="C31" s="397">
        <v>751.4</v>
      </c>
      <c r="D31" s="397">
        <v>839.8</v>
      </c>
      <c r="E31" s="397">
        <v>630.4</v>
      </c>
      <c r="F31" s="397">
        <v>632.5</v>
      </c>
      <c r="G31" s="397">
        <v>581.20000000000005</v>
      </c>
      <c r="H31" s="397">
        <v>4.7</v>
      </c>
      <c r="I31" s="264">
        <v>3440</v>
      </c>
      <c r="J31" s="460"/>
      <c r="K31" s="42"/>
      <c r="L31" s="42"/>
      <c r="M31" s="42"/>
      <c r="N31" s="42"/>
    </row>
    <row r="32" spans="1:14" x14ac:dyDescent="0.25">
      <c r="A32" s="174"/>
      <c r="B32" s="175" t="s">
        <v>57</v>
      </c>
      <c r="C32" s="397">
        <v>1587.7</v>
      </c>
      <c r="D32" s="397">
        <v>1916.1</v>
      </c>
      <c r="E32" s="397">
        <v>1410.6</v>
      </c>
      <c r="F32" s="397">
        <v>1499.5</v>
      </c>
      <c r="G32" s="397">
        <v>1431.7</v>
      </c>
      <c r="H32" s="397">
        <v>8.4</v>
      </c>
      <c r="I32" s="264">
        <v>7854</v>
      </c>
      <c r="J32" s="460"/>
      <c r="K32" s="42"/>
      <c r="L32" s="42"/>
      <c r="M32" s="42"/>
      <c r="N32" s="42"/>
    </row>
    <row r="33" spans="1:14" x14ac:dyDescent="0.25">
      <c r="A33" s="174"/>
      <c r="B33" s="175" t="s">
        <v>58</v>
      </c>
      <c r="C33" s="397">
        <v>765.4</v>
      </c>
      <c r="D33" s="397">
        <v>1018.9</v>
      </c>
      <c r="E33" s="397">
        <v>798.7</v>
      </c>
      <c r="F33" s="397">
        <v>818.9</v>
      </c>
      <c r="G33" s="397">
        <v>791</v>
      </c>
      <c r="H33" s="397">
        <v>3.2</v>
      </c>
      <c r="I33" s="264">
        <v>4196</v>
      </c>
      <c r="J33" s="460"/>
      <c r="K33" s="42"/>
      <c r="L33" s="42"/>
      <c r="M33" s="42"/>
      <c r="N33" s="42"/>
    </row>
    <row r="34" spans="1:14" x14ac:dyDescent="0.25">
      <c r="A34" s="174"/>
      <c r="B34" s="175" t="s">
        <v>59</v>
      </c>
      <c r="C34" s="397">
        <v>685.9</v>
      </c>
      <c r="D34" s="397">
        <v>985.3</v>
      </c>
      <c r="E34" s="397">
        <v>785.9</v>
      </c>
      <c r="F34" s="397">
        <v>753.7</v>
      </c>
      <c r="G34" s="397">
        <v>665.2</v>
      </c>
      <c r="H34" s="397">
        <v>2.8</v>
      </c>
      <c r="I34" s="264">
        <v>3878.9</v>
      </c>
      <c r="J34" s="460"/>
      <c r="K34" s="42"/>
      <c r="L34" s="42"/>
      <c r="M34" s="42"/>
      <c r="N34" s="42"/>
    </row>
    <row r="35" spans="1:14" x14ac:dyDescent="0.25">
      <c r="A35" s="174"/>
      <c r="B35" s="175" t="s">
        <v>60</v>
      </c>
      <c r="C35" s="397">
        <v>415.5</v>
      </c>
      <c r="D35" s="397">
        <v>547.5</v>
      </c>
      <c r="E35" s="397">
        <v>441</v>
      </c>
      <c r="F35" s="397">
        <v>412.6</v>
      </c>
      <c r="G35" s="397">
        <v>316.2</v>
      </c>
      <c r="H35" s="397">
        <v>1.7</v>
      </c>
      <c r="I35" s="264">
        <v>2134.6</v>
      </c>
      <c r="J35" s="460"/>
      <c r="K35" s="42"/>
      <c r="L35" s="42"/>
      <c r="M35" s="42"/>
      <c r="N35" s="42"/>
    </row>
    <row r="36" spans="1:14" x14ac:dyDescent="0.25">
      <c r="A36" s="178" t="s">
        <v>62</v>
      </c>
      <c r="B36" s="255" t="s">
        <v>6</v>
      </c>
      <c r="C36" s="265">
        <v>4475.3999999999996</v>
      </c>
      <c r="D36" s="265">
        <v>5653.1</v>
      </c>
      <c r="E36" s="265">
        <v>4331.6000000000004</v>
      </c>
      <c r="F36" s="265">
        <v>4401.5</v>
      </c>
      <c r="G36" s="265">
        <v>4024.7</v>
      </c>
      <c r="H36" s="265">
        <v>22.7</v>
      </c>
      <c r="I36" s="265">
        <v>22908.9</v>
      </c>
      <c r="J36" s="365"/>
      <c r="K36" s="42"/>
      <c r="L36" s="55"/>
      <c r="M36" s="42"/>
      <c r="N36" s="42"/>
    </row>
    <row r="37" spans="1:14" x14ac:dyDescent="0.25">
      <c r="A37" s="42"/>
      <c r="B37" s="42"/>
      <c r="C37" s="42"/>
      <c r="D37" s="42"/>
      <c r="E37" s="42"/>
      <c r="F37" s="42"/>
      <c r="G37" s="42"/>
      <c r="H37" s="42"/>
      <c r="I37" s="42"/>
      <c r="J37" s="42"/>
      <c r="K37" s="42"/>
      <c r="L37" s="42"/>
      <c r="M37" s="55"/>
      <c r="N37" s="42"/>
    </row>
    <row r="38" spans="1:14" ht="17.25" x14ac:dyDescent="0.25">
      <c r="A38" s="98" t="s">
        <v>710</v>
      </c>
      <c r="B38" s="55"/>
      <c r="C38" s="55"/>
      <c r="D38" s="55"/>
      <c r="E38" s="55"/>
      <c r="F38" s="55"/>
      <c r="G38" s="55"/>
      <c r="H38" s="55"/>
      <c r="I38" s="55"/>
      <c r="J38" s="68"/>
      <c r="K38" s="55"/>
      <c r="L38" s="42"/>
      <c r="M38" s="42"/>
      <c r="N38" s="55"/>
    </row>
    <row r="39" spans="1:14" ht="45.75" x14ac:dyDescent="0.25">
      <c r="A39" s="81" t="s">
        <v>50</v>
      </c>
      <c r="B39" s="173" t="s">
        <v>51</v>
      </c>
      <c r="C39" s="47" t="s">
        <v>388</v>
      </c>
      <c r="D39" s="48" t="s">
        <v>389</v>
      </c>
      <c r="E39" s="48" t="s">
        <v>390</v>
      </c>
      <c r="F39" s="48" t="s">
        <v>391</v>
      </c>
      <c r="G39" s="48" t="s">
        <v>392</v>
      </c>
      <c r="H39" s="48" t="s">
        <v>393</v>
      </c>
      <c r="I39" s="48" t="s">
        <v>394</v>
      </c>
      <c r="J39" s="42"/>
      <c r="K39" s="42"/>
      <c r="L39" s="42"/>
      <c r="M39" s="42"/>
      <c r="N39" s="42"/>
    </row>
    <row r="40" spans="1:14" x14ac:dyDescent="0.25">
      <c r="A40" s="174" t="s">
        <v>52</v>
      </c>
      <c r="B40" s="175" t="s">
        <v>53</v>
      </c>
      <c r="C40" s="397">
        <v>1783.8</v>
      </c>
      <c r="D40" s="397">
        <v>2674.8</v>
      </c>
      <c r="E40" s="397">
        <v>2236.8000000000002</v>
      </c>
      <c r="F40" s="397">
        <v>2679.1</v>
      </c>
      <c r="G40" s="397">
        <v>1715.1</v>
      </c>
      <c r="H40" s="397">
        <v>14.7</v>
      </c>
      <c r="I40" s="264">
        <v>11104.3</v>
      </c>
      <c r="J40" s="42"/>
      <c r="K40" s="42"/>
      <c r="L40" s="42"/>
      <c r="M40" s="42"/>
      <c r="N40" s="42"/>
    </row>
    <row r="41" spans="1:14" x14ac:dyDescent="0.25">
      <c r="A41" s="174"/>
      <c r="B41" s="176" t="s">
        <v>54</v>
      </c>
      <c r="C41" s="397">
        <v>4616.6000000000004</v>
      </c>
      <c r="D41" s="397">
        <v>4952.5</v>
      </c>
      <c r="E41" s="397">
        <v>4924.5</v>
      </c>
      <c r="F41" s="397">
        <v>4109.2</v>
      </c>
      <c r="G41" s="397">
        <v>3567.1</v>
      </c>
      <c r="H41" s="397">
        <v>38.1</v>
      </c>
      <c r="I41" s="264">
        <v>22208</v>
      </c>
      <c r="J41" s="42"/>
      <c r="K41" s="42"/>
      <c r="L41" s="42"/>
      <c r="M41" s="42"/>
      <c r="N41" s="42"/>
    </row>
    <row r="42" spans="1:14" x14ac:dyDescent="0.25">
      <c r="A42" s="174"/>
      <c r="B42" s="175" t="s">
        <v>55</v>
      </c>
      <c r="C42" s="397">
        <v>3852.9</v>
      </c>
      <c r="D42" s="397">
        <v>4307.7</v>
      </c>
      <c r="E42" s="397">
        <v>4401.5</v>
      </c>
      <c r="F42" s="397">
        <v>3568.7</v>
      </c>
      <c r="G42" s="397">
        <v>3143</v>
      </c>
      <c r="H42" s="397">
        <v>15.8</v>
      </c>
      <c r="I42" s="264">
        <v>19289.7</v>
      </c>
      <c r="J42" s="42"/>
      <c r="K42" s="42"/>
      <c r="L42" s="42"/>
      <c r="M42" s="42"/>
      <c r="N42" s="42"/>
    </row>
    <row r="43" spans="1:14" x14ac:dyDescent="0.25">
      <c r="A43" s="174"/>
      <c r="B43" s="177" t="s">
        <v>56</v>
      </c>
      <c r="C43" s="397">
        <v>12366.1</v>
      </c>
      <c r="D43" s="397">
        <v>13861.1</v>
      </c>
      <c r="E43" s="397">
        <v>11303.1</v>
      </c>
      <c r="F43" s="397">
        <v>10758.5</v>
      </c>
      <c r="G43" s="397">
        <v>9787.5</v>
      </c>
      <c r="H43" s="397">
        <v>76.5</v>
      </c>
      <c r="I43" s="264">
        <v>58152.800000000003</v>
      </c>
      <c r="J43" s="42"/>
      <c r="K43" s="42"/>
      <c r="L43" s="42"/>
      <c r="M43" s="42"/>
      <c r="N43" s="42"/>
    </row>
    <row r="44" spans="1:14" x14ac:dyDescent="0.25">
      <c r="A44" s="174"/>
      <c r="B44" s="175" t="s">
        <v>57</v>
      </c>
      <c r="C44" s="397">
        <v>28028.2</v>
      </c>
      <c r="D44" s="397">
        <v>34302.800000000003</v>
      </c>
      <c r="E44" s="397">
        <v>26454.2</v>
      </c>
      <c r="F44" s="397">
        <v>26105.3</v>
      </c>
      <c r="G44" s="397">
        <v>24157.599999999999</v>
      </c>
      <c r="H44" s="397">
        <v>171.5</v>
      </c>
      <c r="I44" s="264">
        <v>139219.6</v>
      </c>
      <c r="J44" s="42"/>
      <c r="K44" s="42"/>
      <c r="L44" s="42"/>
      <c r="M44" s="42"/>
      <c r="N44" s="42"/>
    </row>
    <row r="45" spans="1:14" x14ac:dyDescent="0.25">
      <c r="A45" s="174"/>
      <c r="B45" s="175" t="s">
        <v>58</v>
      </c>
      <c r="C45" s="397">
        <v>15283.5</v>
      </c>
      <c r="D45" s="397">
        <v>20639.5</v>
      </c>
      <c r="E45" s="397">
        <v>16983.900000000001</v>
      </c>
      <c r="F45" s="397">
        <v>15661.6</v>
      </c>
      <c r="G45" s="397">
        <v>14213.7</v>
      </c>
      <c r="H45" s="397">
        <v>70.3</v>
      </c>
      <c r="I45" s="264">
        <v>82852.5</v>
      </c>
      <c r="J45" s="42"/>
      <c r="K45" s="42"/>
      <c r="L45" s="42"/>
      <c r="M45" s="42"/>
      <c r="N45" s="42"/>
    </row>
    <row r="46" spans="1:14" x14ac:dyDescent="0.25">
      <c r="A46" s="174"/>
      <c r="B46" s="175" t="s">
        <v>59</v>
      </c>
      <c r="C46" s="397">
        <v>12319.3</v>
      </c>
      <c r="D46" s="397">
        <v>18819.8</v>
      </c>
      <c r="E46" s="397">
        <v>15779.5</v>
      </c>
      <c r="F46" s="397">
        <v>13009</v>
      </c>
      <c r="G46" s="397">
        <v>11356.1</v>
      </c>
      <c r="H46" s="397">
        <v>44</v>
      </c>
      <c r="I46" s="264">
        <v>71327.7</v>
      </c>
      <c r="J46" s="42"/>
      <c r="K46" s="42"/>
      <c r="L46" s="42"/>
      <c r="M46" s="42"/>
      <c r="N46" s="42"/>
    </row>
    <row r="47" spans="1:14" x14ac:dyDescent="0.25">
      <c r="A47" s="174"/>
      <c r="B47" s="175" t="s">
        <v>60</v>
      </c>
      <c r="C47" s="397">
        <v>6417</v>
      </c>
      <c r="D47" s="397">
        <v>8916.4</v>
      </c>
      <c r="E47" s="397">
        <v>7421.7</v>
      </c>
      <c r="F47" s="397">
        <v>6106.4</v>
      </c>
      <c r="G47" s="397">
        <v>4832.1000000000004</v>
      </c>
      <c r="H47" s="397">
        <v>22.9</v>
      </c>
      <c r="I47" s="264">
        <v>33716.5</v>
      </c>
      <c r="J47" s="42"/>
      <c r="K47" s="42"/>
      <c r="L47" s="42"/>
      <c r="M47" s="42"/>
      <c r="N47" s="42"/>
    </row>
    <row r="48" spans="1:14" x14ac:dyDescent="0.25">
      <c r="A48" s="174"/>
      <c r="B48" s="175" t="s">
        <v>439</v>
      </c>
      <c r="C48" s="266"/>
      <c r="D48" s="291"/>
      <c r="E48" s="291"/>
      <c r="F48" s="291"/>
      <c r="G48" s="291"/>
      <c r="H48" s="397">
        <v>48983.3</v>
      </c>
      <c r="I48" s="264">
        <v>48983.3</v>
      </c>
      <c r="J48" s="42"/>
      <c r="K48" s="42"/>
      <c r="L48" s="42"/>
      <c r="M48" s="42"/>
      <c r="N48" s="42"/>
    </row>
    <row r="49" spans="1:14" x14ac:dyDescent="0.25">
      <c r="A49" s="255" t="s">
        <v>52</v>
      </c>
      <c r="B49" s="255" t="s">
        <v>6</v>
      </c>
      <c r="C49" s="267">
        <v>84667.5</v>
      </c>
      <c r="D49" s="265">
        <v>108474.5</v>
      </c>
      <c r="E49" s="265">
        <v>89505.1</v>
      </c>
      <c r="F49" s="265">
        <v>81998</v>
      </c>
      <c r="G49" s="265">
        <v>72772.2</v>
      </c>
      <c r="H49" s="265">
        <v>49436.9</v>
      </c>
      <c r="I49" s="265">
        <v>486854.3</v>
      </c>
      <c r="J49" s="42"/>
      <c r="K49" s="42"/>
      <c r="L49" s="42"/>
      <c r="M49" s="42"/>
      <c r="N49" s="42"/>
    </row>
    <row r="50" spans="1:14" x14ac:dyDescent="0.25">
      <c r="A50" s="174" t="s">
        <v>61</v>
      </c>
      <c r="B50" s="175" t="s">
        <v>53</v>
      </c>
      <c r="C50" s="397">
        <v>962.3</v>
      </c>
      <c r="D50" s="397">
        <v>1339</v>
      </c>
      <c r="E50" s="397">
        <v>1176.2</v>
      </c>
      <c r="F50" s="397">
        <v>1473.5</v>
      </c>
      <c r="G50" s="356">
        <v>894.4</v>
      </c>
      <c r="H50" s="397">
        <v>4.0999999999999996</v>
      </c>
      <c r="I50" s="264">
        <v>5849.4</v>
      </c>
      <c r="J50" s="42"/>
      <c r="K50" s="42"/>
      <c r="L50" s="42"/>
      <c r="M50" s="42"/>
      <c r="N50" s="42"/>
    </row>
    <row r="51" spans="1:14" x14ac:dyDescent="0.25">
      <c r="A51" s="174"/>
      <c r="B51" s="176" t="s">
        <v>54</v>
      </c>
      <c r="C51" s="397">
        <v>2869.5</v>
      </c>
      <c r="D51" s="397">
        <v>2832.8</v>
      </c>
      <c r="E51" s="397">
        <v>3056.6</v>
      </c>
      <c r="F51" s="397">
        <v>2312.8000000000002</v>
      </c>
      <c r="G51" s="356">
        <v>2112.6999999999998</v>
      </c>
      <c r="H51" s="397">
        <v>20.399999999999999</v>
      </c>
      <c r="I51" s="264">
        <v>13204.8</v>
      </c>
      <c r="J51" s="42"/>
      <c r="K51" s="42"/>
      <c r="L51" s="42"/>
      <c r="M51" s="42"/>
      <c r="N51" s="42"/>
    </row>
    <row r="52" spans="1:14" x14ac:dyDescent="0.25">
      <c r="A52" s="174"/>
      <c r="B52" s="175" t="s">
        <v>55</v>
      </c>
      <c r="C52" s="397">
        <v>2111.4</v>
      </c>
      <c r="D52" s="397">
        <v>2225.9</v>
      </c>
      <c r="E52" s="397">
        <v>2476.1</v>
      </c>
      <c r="F52" s="397">
        <v>1710.2</v>
      </c>
      <c r="G52" s="356">
        <v>1653.9</v>
      </c>
      <c r="H52" s="397">
        <v>5.9</v>
      </c>
      <c r="I52" s="264">
        <v>10183.5</v>
      </c>
      <c r="J52" s="42"/>
      <c r="K52" s="42"/>
      <c r="L52" s="42"/>
      <c r="M52" s="42"/>
      <c r="N52" s="42"/>
    </row>
    <row r="53" spans="1:14" x14ac:dyDescent="0.25">
      <c r="A53" s="174"/>
      <c r="B53" s="177" t="s">
        <v>56</v>
      </c>
      <c r="C53" s="397">
        <v>5653.4</v>
      </c>
      <c r="D53" s="397">
        <v>5988.3</v>
      </c>
      <c r="E53" s="397">
        <v>4829.2</v>
      </c>
      <c r="F53" s="397">
        <v>4752.6000000000004</v>
      </c>
      <c r="G53" s="356">
        <v>4177</v>
      </c>
      <c r="H53" s="397">
        <v>29.7</v>
      </c>
      <c r="I53" s="264">
        <v>25430.1</v>
      </c>
      <c r="J53" s="42"/>
      <c r="K53" s="42"/>
      <c r="L53" s="42"/>
      <c r="M53" s="42"/>
      <c r="N53" s="42"/>
    </row>
    <row r="54" spans="1:14" x14ac:dyDescent="0.25">
      <c r="A54" s="174"/>
      <c r="B54" s="175" t="s">
        <v>57</v>
      </c>
      <c r="C54" s="397">
        <v>13109.5</v>
      </c>
      <c r="D54" s="397">
        <v>15736.6</v>
      </c>
      <c r="E54" s="397">
        <v>12056.7</v>
      </c>
      <c r="F54" s="397">
        <v>12388.1</v>
      </c>
      <c r="G54" s="356">
        <v>11419.7</v>
      </c>
      <c r="H54" s="397">
        <v>68</v>
      </c>
      <c r="I54" s="264">
        <v>64778.7</v>
      </c>
      <c r="J54" s="42"/>
      <c r="K54" s="42"/>
      <c r="L54" s="42"/>
      <c r="M54" s="42"/>
      <c r="N54" s="42"/>
    </row>
    <row r="55" spans="1:14" x14ac:dyDescent="0.25">
      <c r="A55" s="174"/>
      <c r="B55" s="175" t="s">
        <v>58</v>
      </c>
      <c r="C55" s="397">
        <v>7859.9</v>
      </c>
      <c r="D55" s="397">
        <v>10569</v>
      </c>
      <c r="E55" s="397">
        <v>8952.7000000000007</v>
      </c>
      <c r="F55" s="397">
        <v>8380.5</v>
      </c>
      <c r="G55" s="356">
        <v>7652.9</v>
      </c>
      <c r="H55" s="397">
        <v>38.799999999999997</v>
      </c>
      <c r="I55" s="264">
        <v>43453.9</v>
      </c>
      <c r="J55" s="42"/>
      <c r="K55" s="42"/>
      <c r="L55" s="42"/>
      <c r="M55" s="42"/>
      <c r="N55" s="42"/>
    </row>
    <row r="56" spans="1:14" x14ac:dyDescent="0.25">
      <c r="A56" s="174"/>
      <c r="B56" s="175" t="s">
        <v>59</v>
      </c>
      <c r="C56" s="397">
        <v>5653.7</v>
      </c>
      <c r="D56" s="397">
        <v>9120.2999999999993</v>
      </c>
      <c r="E56" s="397">
        <v>7859.1</v>
      </c>
      <c r="F56" s="397">
        <v>6485.7</v>
      </c>
      <c r="G56" s="356">
        <v>5659.2</v>
      </c>
      <c r="H56" s="397">
        <v>16.399999999999999</v>
      </c>
      <c r="I56" s="264">
        <v>34794.400000000001</v>
      </c>
      <c r="J56" s="42"/>
      <c r="K56" s="42"/>
      <c r="L56" s="42"/>
      <c r="M56" s="42"/>
      <c r="N56" s="42"/>
    </row>
    <row r="57" spans="1:14" x14ac:dyDescent="0.25">
      <c r="A57" s="174"/>
      <c r="B57" s="175" t="s">
        <v>60</v>
      </c>
      <c r="C57" s="397">
        <v>2187.6</v>
      </c>
      <c r="D57" s="397">
        <v>3372.9</v>
      </c>
      <c r="E57" s="397">
        <v>2860.5</v>
      </c>
      <c r="F57" s="397">
        <v>2334.1999999999998</v>
      </c>
      <c r="G57" s="356">
        <v>1904.9</v>
      </c>
      <c r="H57" s="397">
        <v>3.5</v>
      </c>
      <c r="I57" s="264">
        <v>12663.5</v>
      </c>
      <c r="J57" s="42"/>
      <c r="K57" s="42"/>
      <c r="L57" s="42"/>
      <c r="M57" s="42"/>
      <c r="N57" s="42"/>
    </row>
    <row r="58" spans="1:14" x14ac:dyDescent="0.25">
      <c r="A58" s="255" t="s">
        <v>61</v>
      </c>
      <c r="B58" s="255" t="s">
        <v>6</v>
      </c>
      <c r="C58" s="267">
        <v>40407.199999999997</v>
      </c>
      <c r="D58" s="265">
        <v>51184.800000000003</v>
      </c>
      <c r="E58" s="265">
        <v>43267</v>
      </c>
      <c r="F58" s="265">
        <v>39837.5</v>
      </c>
      <c r="G58" s="265">
        <v>35474.800000000003</v>
      </c>
      <c r="H58" s="265">
        <v>186.9</v>
      </c>
      <c r="I58" s="265">
        <v>210358.2</v>
      </c>
      <c r="J58" s="42"/>
      <c r="K58" s="42"/>
      <c r="L58" s="42"/>
      <c r="M58" s="42"/>
      <c r="N58" s="42"/>
    </row>
    <row r="59" spans="1:14" x14ac:dyDescent="0.25">
      <c r="A59" s="174" t="s">
        <v>62</v>
      </c>
      <c r="B59" s="175" t="s">
        <v>53</v>
      </c>
      <c r="C59" s="397">
        <v>821.6</v>
      </c>
      <c r="D59" s="397">
        <v>1335.8</v>
      </c>
      <c r="E59" s="397">
        <v>1060.5999999999999</v>
      </c>
      <c r="F59" s="397">
        <v>1205.7</v>
      </c>
      <c r="G59" s="397">
        <v>820.7</v>
      </c>
      <c r="H59" s="397">
        <v>10.6</v>
      </c>
      <c r="I59" s="264">
        <v>5254.9</v>
      </c>
      <c r="J59" s="42"/>
      <c r="K59" s="42"/>
      <c r="L59" s="42"/>
      <c r="M59" s="42"/>
      <c r="N59" s="42"/>
    </row>
    <row r="60" spans="1:14" x14ac:dyDescent="0.25">
      <c r="A60" s="174"/>
      <c r="B60" s="176" t="s">
        <v>54</v>
      </c>
      <c r="C60" s="397">
        <v>1747.2</v>
      </c>
      <c r="D60" s="397">
        <v>2119.6999999999998</v>
      </c>
      <c r="E60" s="397">
        <v>1867.9</v>
      </c>
      <c r="F60" s="397">
        <v>1796.3</v>
      </c>
      <c r="G60" s="397">
        <v>1454.4</v>
      </c>
      <c r="H60" s="397">
        <v>17.7</v>
      </c>
      <c r="I60" s="264">
        <v>9003.2000000000007</v>
      </c>
      <c r="J60" s="42"/>
      <c r="K60" s="42"/>
      <c r="L60" s="42"/>
      <c r="M60" s="42"/>
      <c r="N60" s="42"/>
    </row>
    <row r="61" spans="1:14" x14ac:dyDescent="0.25">
      <c r="A61" s="174"/>
      <c r="B61" s="175" t="s">
        <v>55</v>
      </c>
      <c r="C61" s="397">
        <v>1741.5</v>
      </c>
      <c r="D61" s="397">
        <v>2081.8000000000002</v>
      </c>
      <c r="E61" s="397">
        <v>1925.4</v>
      </c>
      <c r="F61" s="397">
        <v>1858.5</v>
      </c>
      <c r="G61" s="397">
        <v>1489.1</v>
      </c>
      <c r="H61" s="397">
        <v>9.9</v>
      </c>
      <c r="I61" s="264">
        <v>9106.2000000000007</v>
      </c>
      <c r="J61" s="42"/>
      <c r="K61" s="42"/>
      <c r="L61" s="42"/>
      <c r="M61" s="42"/>
      <c r="N61" s="42"/>
    </row>
    <row r="62" spans="1:14" x14ac:dyDescent="0.25">
      <c r="A62" s="174"/>
      <c r="B62" s="177" t="s">
        <v>56</v>
      </c>
      <c r="C62" s="397">
        <v>6712.7</v>
      </c>
      <c r="D62" s="397">
        <v>7872.7</v>
      </c>
      <c r="E62" s="397">
        <v>6474</v>
      </c>
      <c r="F62" s="397">
        <v>6006</v>
      </c>
      <c r="G62" s="397">
        <v>5610.5</v>
      </c>
      <c r="H62" s="397">
        <v>46.8</v>
      </c>
      <c r="I62" s="264">
        <v>32722.7</v>
      </c>
      <c r="J62" s="42"/>
      <c r="K62" s="42"/>
      <c r="L62" s="42"/>
      <c r="M62" s="42"/>
      <c r="N62" s="42"/>
    </row>
    <row r="63" spans="1:14" x14ac:dyDescent="0.25">
      <c r="A63" s="174"/>
      <c r="B63" s="175" t="s">
        <v>57</v>
      </c>
      <c r="C63" s="397">
        <v>14918.7</v>
      </c>
      <c r="D63" s="397">
        <v>18566.2</v>
      </c>
      <c r="E63" s="397">
        <v>14397.5</v>
      </c>
      <c r="F63" s="397">
        <v>13717.3</v>
      </c>
      <c r="G63" s="397">
        <v>12737.9</v>
      </c>
      <c r="H63" s="397">
        <v>103.4</v>
      </c>
      <c r="I63" s="264">
        <v>74441</v>
      </c>
      <c r="J63" s="42"/>
      <c r="K63" s="42"/>
      <c r="L63" s="42"/>
      <c r="M63" s="42"/>
      <c r="N63" s="42"/>
    </row>
    <row r="64" spans="1:14" x14ac:dyDescent="0.25">
      <c r="A64" s="174"/>
      <c r="B64" s="175" t="s">
        <v>58</v>
      </c>
      <c r="C64" s="397">
        <v>7423.5</v>
      </c>
      <c r="D64" s="397">
        <v>10070.5</v>
      </c>
      <c r="E64" s="397">
        <v>8031.2</v>
      </c>
      <c r="F64" s="397">
        <v>7281.1</v>
      </c>
      <c r="G64" s="397">
        <v>6560.7</v>
      </c>
      <c r="H64" s="397">
        <v>31.6</v>
      </c>
      <c r="I64" s="264">
        <v>39398.6</v>
      </c>
      <c r="J64" s="42"/>
      <c r="K64" s="42"/>
      <c r="L64" s="42"/>
      <c r="M64" s="42"/>
      <c r="N64" s="42"/>
    </row>
    <row r="65" spans="1:14" x14ac:dyDescent="0.25">
      <c r="A65" s="174"/>
      <c r="B65" s="175" t="s">
        <v>59</v>
      </c>
      <c r="C65" s="397">
        <v>6665.6</v>
      </c>
      <c r="D65" s="397">
        <v>9699.5</v>
      </c>
      <c r="E65" s="397">
        <v>7920.4</v>
      </c>
      <c r="F65" s="397">
        <v>6523.3</v>
      </c>
      <c r="G65" s="397">
        <v>5696.9</v>
      </c>
      <c r="H65" s="397">
        <v>27.5</v>
      </c>
      <c r="I65" s="264">
        <v>36533.300000000003</v>
      </c>
      <c r="J65" s="42"/>
      <c r="K65" s="42"/>
      <c r="L65" s="55"/>
      <c r="M65" s="42"/>
      <c r="N65" s="42"/>
    </row>
    <row r="66" spans="1:14" x14ac:dyDescent="0.25">
      <c r="A66" s="174"/>
      <c r="B66" s="175" t="s">
        <v>60</v>
      </c>
      <c r="C66" s="397">
        <v>4229.3999999999996</v>
      </c>
      <c r="D66" s="397">
        <v>5543.4</v>
      </c>
      <c r="E66" s="397">
        <v>4561.2</v>
      </c>
      <c r="F66" s="397">
        <v>3772.3</v>
      </c>
      <c r="G66" s="397">
        <v>2927.2</v>
      </c>
      <c r="H66" s="397">
        <v>19.399999999999999</v>
      </c>
      <c r="I66" s="264">
        <v>21052.9</v>
      </c>
      <c r="J66" s="42"/>
      <c r="K66" s="42"/>
      <c r="L66" s="42"/>
      <c r="M66" s="42"/>
      <c r="N66" s="42"/>
    </row>
    <row r="67" spans="1:14" x14ac:dyDescent="0.25">
      <c r="A67" s="178" t="s">
        <v>62</v>
      </c>
      <c r="B67" s="255" t="s">
        <v>6</v>
      </c>
      <c r="C67" s="267">
        <v>44260.2</v>
      </c>
      <c r="D67" s="265">
        <v>57289.7</v>
      </c>
      <c r="E67" s="265">
        <v>46238.1</v>
      </c>
      <c r="F67" s="265">
        <v>42160.5</v>
      </c>
      <c r="G67" s="265">
        <v>37297.5</v>
      </c>
      <c r="H67" s="265">
        <v>266.8</v>
      </c>
      <c r="I67" s="264">
        <v>227512.8</v>
      </c>
      <c r="J67" s="42"/>
      <c r="K67" s="42"/>
      <c r="L67" s="42"/>
      <c r="M67" s="42"/>
      <c r="N67" s="42"/>
    </row>
    <row r="68" spans="1:14" x14ac:dyDescent="0.25">
      <c r="A68" s="42"/>
      <c r="B68" s="42"/>
      <c r="C68" s="42"/>
      <c r="D68" s="42"/>
      <c r="E68" s="42"/>
      <c r="F68" s="42"/>
      <c r="G68" s="42"/>
      <c r="H68" s="42"/>
      <c r="I68" s="42"/>
      <c r="J68" s="42"/>
      <c r="K68" s="42"/>
      <c r="L68" s="42"/>
      <c r="M68" s="55"/>
      <c r="N68" s="42"/>
    </row>
    <row r="69" spans="1:14" ht="17.25" x14ac:dyDescent="0.25">
      <c r="A69" s="98" t="s">
        <v>711</v>
      </c>
      <c r="B69" s="55"/>
      <c r="C69" s="55"/>
      <c r="D69" s="55"/>
      <c r="E69" s="55"/>
      <c r="F69" s="55"/>
      <c r="G69" s="55"/>
      <c r="H69" s="55"/>
      <c r="I69" s="55"/>
      <c r="J69" s="55"/>
      <c r="K69" s="55"/>
      <c r="L69" s="42"/>
      <c r="M69" s="42"/>
      <c r="N69" s="55"/>
    </row>
    <row r="70" spans="1:14" ht="45.75" x14ac:dyDescent="0.25">
      <c r="A70" s="81" t="s">
        <v>50</v>
      </c>
      <c r="B70" s="173" t="s">
        <v>51</v>
      </c>
      <c r="C70" s="166" t="s">
        <v>395</v>
      </c>
      <c r="D70" s="90" t="s">
        <v>396</v>
      </c>
      <c r="E70" s="90" t="s">
        <v>397</v>
      </c>
      <c r="F70" s="90" t="s">
        <v>398</v>
      </c>
      <c r="G70" s="90" t="s">
        <v>399</v>
      </c>
      <c r="H70" s="90" t="s">
        <v>438</v>
      </c>
      <c r="I70" s="90" t="s">
        <v>401</v>
      </c>
      <c r="J70" s="42"/>
      <c r="K70" s="42"/>
      <c r="L70" s="42"/>
      <c r="M70" s="42"/>
      <c r="N70" s="42"/>
    </row>
    <row r="71" spans="1:14" x14ac:dyDescent="0.25">
      <c r="A71" s="174" t="s">
        <v>52</v>
      </c>
      <c r="B71" s="175" t="s">
        <v>53</v>
      </c>
      <c r="C71" s="256">
        <v>17.3</v>
      </c>
      <c r="D71" s="292">
        <v>19.079999999999998</v>
      </c>
      <c r="E71" s="292">
        <v>21.88</v>
      </c>
      <c r="F71" s="292">
        <v>20.92</v>
      </c>
      <c r="G71" s="292">
        <v>18.63</v>
      </c>
      <c r="H71" s="292">
        <v>17.86</v>
      </c>
      <c r="I71" s="257">
        <v>19.600000000000001</v>
      </c>
      <c r="J71" s="42"/>
      <c r="K71" s="42"/>
      <c r="L71" s="42"/>
      <c r="M71" s="42"/>
      <c r="N71" s="42"/>
    </row>
    <row r="72" spans="1:14" x14ac:dyDescent="0.25">
      <c r="A72" s="179"/>
      <c r="B72" s="176" t="s">
        <v>54</v>
      </c>
      <c r="C72" s="256">
        <v>26.07</v>
      </c>
      <c r="D72" s="292">
        <v>23.45</v>
      </c>
      <c r="E72" s="292">
        <v>26.91</v>
      </c>
      <c r="F72" s="292">
        <v>22.34</v>
      </c>
      <c r="G72" s="292">
        <v>22.68</v>
      </c>
      <c r="H72" s="292">
        <v>31.9</v>
      </c>
      <c r="I72" s="257">
        <v>24.31</v>
      </c>
      <c r="J72" s="42"/>
      <c r="K72" s="42"/>
      <c r="L72" s="42"/>
      <c r="M72" s="42"/>
      <c r="N72" s="42"/>
    </row>
    <row r="73" spans="1:14" x14ac:dyDescent="0.25">
      <c r="A73" s="179"/>
      <c r="B73" s="175" t="s">
        <v>55</v>
      </c>
      <c r="C73" s="256">
        <v>15.97</v>
      </c>
      <c r="D73" s="292">
        <v>14.5</v>
      </c>
      <c r="E73" s="292">
        <v>18.46</v>
      </c>
      <c r="F73" s="292">
        <v>15.11</v>
      </c>
      <c r="G73" s="292">
        <v>15.11</v>
      </c>
      <c r="H73" s="292">
        <v>11.43</v>
      </c>
      <c r="I73" s="257">
        <v>15.78</v>
      </c>
      <c r="J73" s="42"/>
      <c r="K73" s="42"/>
      <c r="L73" s="42"/>
      <c r="M73" s="42"/>
      <c r="N73" s="42"/>
    </row>
    <row r="74" spans="1:14" x14ac:dyDescent="0.25">
      <c r="A74" s="179"/>
      <c r="B74" s="177" t="s">
        <v>56</v>
      </c>
      <c r="C74" s="256">
        <v>9.91</v>
      </c>
      <c r="D74" s="292">
        <v>10.29</v>
      </c>
      <c r="E74" s="292">
        <v>11.32</v>
      </c>
      <c r="F74" s="292">
        <v>10.58</v>
      </c>
      <c r="G74" s="292">
        <v>10.37</v>
      </c>
      <c r="H74" s="292">
        <v>10.19</v>
      </c>
      <c r="I74" s="257">
        <v>10.46</v>
      </c>
      <c r="J74" s="42"/>
      <c r="K74" s="42"/>
      <c r="L74" s="42"/>
      <c r="M74" s="42"/>
      <c r="N74" s="42"/>
    </row>
    <row r="75" spans="1:14" x14ac:dyDescent="0.25">
      <c r="A75" s="179"/>
      <c r="B75" s="175" t="s">
        <v>57</v>
      </c>
      <c r="C75" s="256">
        <v>9.94</v>
      </c>
      <c r="D75" s="292">
        <v>10.32</v>
      </c>
      <c r="E75" s="292">
        <v>10.77</v>
      </c>
      <c r="F75" s="292">
        <v>9.6999999999999993</v>
      </c>
      <c r="G75" s="292">
        <v>9.3800000000000008</v>
      </c>
      <c r="H75" s="292">
        <v>10.76</v>
      </c>
      <c r="I75" s="257">
        <v>10.029999999999999</v>
      </c>
      <c r="J75" s="42"/>
      <c r="K75" s="42"/>
      <c r="L75" s="42"/>
      <c r="M75" s="42"/>
      <c r="N75" s="42"/>
    </row>
    <row r="76" spans="1:14" x14ac:dyDescent="0.25">
      <c r="A76" s="179"/>
      <c r="B76" s="175" t="s">
        <v>58</v>
      </c>
      <c r="C76" s="256">
        <v>10.5</v>
      </c>
      <c r="D76" s="292">
        <v>10.83</v>
      </c>
      <c r="E76" s="292">
        <v>11.03</v>
      </c>
      <c r="F76" s="292">
        <v>9.8800000000000008</v>
      </c>
      <c r="G76" s="292">
        <v>9.08</v>
      </c>
      <c r="H76" s="292">
        <v>9.92</v>
      </c>
      <c r="I76" s="257">
        <v>10.28</v>
      </c>
      <c r="J76" s="42"/>
      <c r="K76" s="42"/>
      <c r="L76" s="42"/>
      <c r="M76" s="42"/>
      <c r="N76" s="42"/>
    </row>
    <row r="77" spans="1:14" x14ac:dyDescent="0.25">
      <c r="A77" s="179"/>
      <c r="B77" s="175" t="s">
        <v>59</v>
      </c>
      <c r="C77" s="256">
        <v>10.46</v>
      </c>
      <c r="D77" s="292">
        <v>10.85</v>
      </c>
      <c r="E77" s="292">
        <v>11.1</v>
      </c>
      <c r="F77" s="292">
        <v>9.5399999999999991</v>
      </c>
      <c r="G77" s="292">
        <v>9.27</v>
      </c>
      <c r="H77" s="292">
        <v>9.73</v>
      </c>
      <c r="I77" s="257">
        <v>10.3</v>
      </c>
      <c r="J77" s="42"/>
      <c r="K77" s="42"/>
      <c r="L77" s="42"/>
      <c r="M77" s="42"/>
      <c r="N77" s="42"/>
    </row>
    <row r="78" spans="1:14" x14ac:dyDescent="0.25">
      <c r="A78" s="179"/>
      <c r="B78" s="175" t="s">
        <v>60</v>
      </c>
      <c r="C78" s="256">
        <v>10.6</v>
      </c>
      <c r="D78" s="292">
        <v>10.75</v>
      </c>
      <c r="E78" s="292">
        <v>10.87</v>
      </c>
      <c r="F78" s="292">
        <v>9.67</v>
      </c>
      <c r="G78" s="292">
        <v>9.6999999999999993</v>
      </c>
      <c r="H78" s="292">
        <v>11.24</v>
      </c>
      <c r="I78" s="257">
        <v>10.38</v>
      </c>
      <c r="J78" s="42"/>
      <c r="K78" s="42"/>
      <c r="L78" s="42"/>
      <c r="M78" s="42"/>
      <c r="N78" s="42"/>
    </row>
    <row r="79" spans="1:14" x14ac:dyDescent="0.25">
      <c r="A79" s="179"/>
      <c r="B79" s="175" t="s">
        <v>439</v>
      </c>
      <c r="C79" s="292"/>
      <c r="D79" s="292"/>
      <c r="E79" s="292"/>
      <c r="F79" s="292"/>
      <c r="G79" s="292"/>
      <c r="H79" s="292">
        <v>11.56</v>
      </c>
      <c r="I79" s="257">
        <v>11.56</v>
      </c>
      <c r="J79" s="42"/>
      <c r="K79" s="42"/>
      <c r="L79" s="42"/>
      <c r="M79" s="42"/>
      <c r="N79" s="42"/>
    </row>
    <row r="80" spans="1:14" x14ac:dyDescent="0.25">
      <c r="A80" s="254"/>
      <c r="B80" s="255" t="s">
        <v>6</v>
      </c>
      <c r="C80" s="258">
        <v>10.82</v>
      </c>
      <c r="D80" s="259">
        <v>11.08</v>
      </c>
      <c r="E80" s="259">
        <v>11.74</v>
      </c>
      <c r="F80" s="259">
        <v>10.46</v>
      </c>
      <c r="G80" s="259">
        <v>10.02</v>
      </c>
      <c r="H80" s="259">
        <v>11.56</v>
      </c>
      <c r="I80" s="259">
        <v>10.91</v>
      </c>
      <c r="J80" s="42"/>
      <c r="K80" s="42"/>
      <c r="L80" s="42"/>
      <c r="M80" s="42"/>
      <c r="N80" s="42"/>
    </row>
    <row r="81" spans="1:14" x14ac:dyDescent="0.25">
      <c r="A81" s="174" t="s">
        <v>61</v>
      </c>
      <c r="B81" s="175" t="s">
        <v>53</v>
      </c>
      <c r="C81" s="256">
        <v>18.43</v>
      </c>
      <c r="D81" s="292">
        <v>18.41</v>
      </c>
      <c r="E81" s="292">
        <v>21.55</v>
      </c>
      <c r="F81" s="292">
        <v>21.03</v>
      </c>
      <c r="G81" s="292">
        <v>19.239999999999998</v>
      </c>
      <c r="H81" s="292">
        <v>11.46</v>
      </c>
      <c r="I81" s="257">
        <v>19.73</v>
      </c>
      <c r="J81" s="42"/>
      <c r="K81" s="42"/>
      <c r="L81" s="42"/>
      <c r="M81" s="42"/>
      <c r="N81" s="42"/>
    </row>
    <row r="82" spans="1:14" x14ac:dyDescent="0.25">
      <c r="A82" s="179"/>
      <c r="B82" s="176" t="s">
        <v>54</v>
      </c>
      <c r="C82" s="256">
        <v>29.29</v>
      </c>
      <c r="D82" s="292">
        <v>25.34</v>
      </c>
      <c r="E82" s="292">
        <v>29.81</v>
      </c>
      <c r="F82" s="292">
        <v>23.15</v>
      </c>
      <c r="G82" s="292">
        <v>25.4</v>
      </c>
      <c r="H82" s="292">
        <v>31.32</v>
      </c>
      <c r="I82" s="257">
        <v>26.62</v>
      </c>
      <c r="J82" s="42"/>
      <c r="K82" s="42"/>
      <c r="L82" s="42"/>
      <c r="M82" s="42"/>
      <c r="N82" s="42"/>
    </row>
    <row r="83" spans="1:14" x14ac:dyDescent="0.25">
      <c r="A83" s="179"/>
      <c r="B83" s="175" t="s">
        <v>55</v>
      </c>
      <c r="C83" s="256">
        <v>20.77</v>
      </c>
      <c r="D83" s="292">
        <v>18.79</v>
      </c>
      <c r="E83" s="292">
        <v>24.4</v>
      </c>
      <c r="F83" s="292">
        <v>18.16</v>
      </c>
      <c r="G83" s="292">
        <v>18.71</v>
      </c>
      <c r="H83" s="292">
        <v>13.16</v>
      </c>
      <c r="I83" s="257">
        <v>20.18</v>
      </c>
      <c r="J83" s="42"/>
      <c r="K83" s="42"/>
      <c r="L83" s="42"/>
      <c r="M83" s="42"/>
      <c r="N83" s="42"/>
    </row>
    <row r="84" spans="1:14" x14ac:dyDescent="0.25">
      <c r="A84" s="179"/>
      <c r="B84" s="177" t="s">
        <v>56</v>
      </c>
      <c r="C84" s="256">
        <v>11.4</v>
      </c>
      <c r="D84" s="292">
        <v>11.8</v>
      </c>
      <c r="E84" s="292">
        <v>13.1</v>
      </c>
      <c r="F84" s="292">
        <v>12.37</v>
      </c>
      <c r="G84" s="292">
        <v>11.53</v>
      </c>
      <c r="H84" s="292">
        <v>10.59</v>
      </c>
      <c r="I84" s="257">
        <v>11.99</v>
      </c>
      <c r="J84" s="42"/>
      <c r="K84" s="42"/>
      <c r="L84" s="42"/>
      <c r="M84" s="42"/>
      <c r="N84" s="42"/>
    </row>
    <row r="85" spans="1:14" x14ac:dyDescent="0.25">
      <c r="A85" s="179"/>
      <c r="B85" s="175" t="s">
        <v>57</v>
      </c>
      <c r="C85" s="256">
        <v>10.65</v>
      </c>
      <c r="D85" s="292">
        <v>11.18</v>
      </c>
      <c r="E85" s="292">
        <v>11.54</v>
      </c>
      <c r="F85" s="292">
        <v>10.39</v>
      </c>
      <c r="G85" s="292">
        <v>9.99</v>
      </c>
      <c r="H85" s="292">
        <v>9</v>
      </c>
      <c r="I85" s="257">
        <v>10.75</v>
      </c>
      <c r="J85" s="42"/>
      <c r="K85" s="42"/>
      <c r="L85" s="42"/>
      <c r="M85" s="42"/>
      <c r="N85" s="42"/>
    </row>
    <row r="86" spans="1:14" x14ac:dyDescent="0.25">
      <c r="A86" s="179"/>
      <c r="B86" s="175" t="s">
        <v>58</v>
      </c>
      <c r="C86" s="256">
        <v>11.4</v>
      </c>
      <c r="D86" s="292">
        <v>11.91</v>
      </c>
      <c r="E86" s="292">
        <v>12.07</v>
      </c>
      <c r="F86" s="292">
        <v>10.94</v>
      </c>
      <c r="G86" s="292">
        <v>9.89</v>
      </c>
      <c r="H86" s="292">
        <v>9.86</v>
      </c>
      <c r="I86" s="257">
        <v>11.25</v>
      </c>
      <c r="J86" s="42"/>
      <c r="K86" s="42"/>
      <c r="L86" s="42"/>
      <c r="M86" s="42"/>
      <c r="N86" s="42"/>
    </row>
    <row r="87" spans="1:14" x14ac:dyDescent="0.25">
      <c r="A87" s="179"/>
      <c r="B87" s="175" t="s">
        <v>59</v>
      </c>
      <c r="C87" s="256">
        <v>11.51</v>
      </c>
      <c r="D87" s="292">
        <v>12.16</v>
      </c>
      <c r="E87" s="292">
        <v>12.37</v>
      </c>
      <c r="F87" s="292">
        <v>10.63</v>
      </c>
      <c r="G87" s="292">
        <v>10.1</v>
      </c>
      <c r="H87" s="292">
        <v>9.56</v>
      </c>
      <c r="I87" s="257">
        <v>11.41</v>
      </c>
      <c r="J87" s="42"/>
      <c r="K87" s="42"/>
      <c r="L87" s="42"/>
      <c r="M87" s="42"/>
      <c r="N87" s="42"/>
    </row>
    <row r="88" spans="1:14" x14ac:dyDescent="0.25">
      <c r="A88" s="179"/>
      <c r="B88" s="175" t="s">
        <v>60</v>
      </c>
      <c r="C88" s="256">
        <v>11.54</v>
      </c>
      <c r="D88" s="292">
        <v>11.96</v>
      </c>
      <c r="E88" s="292">
        <v>11.84</v>
      </c>
      <c r="F88" s="292">
        <v>10.68</v>
      </c>
      <c r="G88" s="292">
        <v>10.48</v>
      </c>
      <c r="H88" s="292">
        <v>10.29</v>
      </c>
      <c r="I88" s="257">
        <v>11.37</v>
      </c>
      <c r="J88" s="42"/>
      <c r="K88" s="42"/>
      <c r="L88" s="42"/>
      <c r="M88" s="42"/>
      <c r="N88" s="42"/>
    </row>
    <row r="89" spans="1:14" x14ac:dyDescent="0.25">
      <c r="A89" s="254"/>
      <c r="B89" s="255" t="s">
        <v>6</v>
      </c>
      <c r="C89" s="258">
        <v>12.06</v>
      </c>
      <c r="D89" s="259">
        <v>12.37</v>
      </c>
      <c r="E89" s="259">
        <v>13.15</v>
      </c>
      <c r="F89" s="259">
        <v>11.6</v>
      </c>
      <c r="G89" s="259">
        <v>10.95</v>
      </c>
      <c r="H89" s="259">
        <v>10.49</v>
      </c>
      <c r="I89" s="259">
        <v>12.04</v>
      </c>
      <c r="J89" s="42"/>
      <c r="K89" s="42"/>
      <c r="L89" s="42"/>
      <c r="M89" s="42"/>
      <c r="N89" s="42"/>
    </row>
    <row r="90" spans="1:14" x14ac:dyDescent="0.25">
      <c r="A90" s="174" t="s">
        <v>62</v>
      </c>
      <c r="B90" s="175" t="s">
        <v>53</v>
      </c>
      <c r="C90" s="256">
        <v>16.14</v>
      </c>
      <c r="D90" s="292">
        <v>19.809999999999999</v>
      </c>
      <c r="E90" s="292">
        <v>22.26</v>
      </c>
      <c r="F90" s="292">
        <v>20.78</v>
      </c>
      <c r="G90" s="292">
        <v>18.010000000000002</v>
      </c>
      <c r="H90" s="292">
        <v>22.79</v>
      </c>
      <c r="I90" s="257">
        <v>19.46</v>
      </c>
      <c r="J90" s="42"/>
      <c r="K90" s="42"/>
      <c r="L90" s="42"/>
      <c r="M90" s="42"/>
      <c r="N90" s="42"/>
    </row>
    <row r="91" spans="1:14" x14ac:dyDescent="0.25">
      <c r="A91" s="179"/>
      <c r="B91" s="176" t="s">
        <v>54</v>
      </c>
      <c r="C91" s="256">
        <v>22.09</v>
      </c>
      <c r="D91" s="292">
        <v>21.33</v>
      </c>
      <c r="E91" s="292">
        <v>23.22</v>
      </c>
      <c r="F91" s="292">
        <v>21.36</v>
      </c>
      <c r="G91" s="292">
        <v>19.63</v>
      </c>
      <c r="H91" s="292">
        <v>32.590000000000003</v>
      </c>
      <c r="I91" s="257">
        <v>21.56</v>
      </c>
      <c r="J91" s="42"/>
      <c r="K91" s="42"/>
      <c r="L91" s="42"/>
      <c r="M91" s="42"/>
      <c r="N91" s="42"/>
    </row>
    <row r="92" spans="1:14" x14ac:dyDescent="0.25">
      <c r="A92" s="179"/>
      <c r="B92" s="175" t="s">
        <v>55</v>
      </c>
      <c r="C92" s="256">
        <v>12.48</v>
      </c>
      <c r="D92" s="292">
        <v>11.66</v>
      </c>
      <c r="E92" s="292">
        <v>14.06</v>
      </c>
      <c r="F92" s="292">
        <v>13.08</v>
      </c>
      <c r="G92" s="292">
        <v>12.45</v>
      </c>
      <c r="H92" s="292">
        <v>10.59</v>
      </c>
      <c r="I92" s="257">
        <v>12.69</v>
      </c>
      <c r="J92" s="42"/>
      <c r="K92" s="42"/>
      <c r="L92" s="42"/>
      <c r="M92" s="42"/>
      <c r="N92" s="42"/>
    </row>
    <row r="93" spans="1:14" x14ac:dyDescent="0.25">
      <c r="A93" s="179"/>
      <c r="B93" s="177" t="s">
        <v>56</v>
      </c>
      <c r="C93" s="256">
        <v>8.93</v>
      </c>
      <c r="D93" s="292">
        <v>9.3699999999999992</v>
      </c>
      <c r="E93" s="292">
        <v>10.27</v>
      </c>
      <c r="F93" s="292">
        <v>9.5</v>
      </c>
      <c r="G93" s="292">
        <v>9.65</v>
      </c>
      <c r="H93" s="292">
        <v>9.9600000000000009</v>
      </c>
      <c r="I93" s="257">
        <v>9.51</v>
      </c>
      <c r="J93" s="42"/>
      <c r="K93" s="42"/>
      <c r="L93" s="42"/>
      <c r="M93" s="42"/>
      <c r="N93" s="42"/>
    </row>
    <row r="94" spans="1:14" x14ac:dyDescent="0.25">
      <c r="A94" s="179"/>
      <c r="B94" s="175" t="s">
        <v>57</v>
      </c>
      <c r="C94" s="256">
        <v>9.4</v>
      </c>
      <c r="D94" s="292">
        <v>9.69</v>
      </c>
      <c r="E94" s="292">
        <v>10.210000000000001</v>
      </c>
      <c r="F94" s="292">
        <v>9.15</v>
      </c>
      <c r="G94" s="292">
        <v>8.9</v>
      </c>
      <c r="H94" s="292">
        <v>12.35</v>
      </c>
      <c r="I94" s="257">
        <v>9.48</v>
      </c>
      <c r="J94" s="42"/>
      <c r="K94" s="42"/>
      <c r="L94" s="20"/>
      <c r="M94" s="42"/>
      <c r="N94" s="42"/>
    </row>
    <row r="95" spans="1:14" x14ac:dyDescent="0.25">
      <c r="A95" s="179"/>
      <c r="B95" s="175" t="s">
        <v>58</v>
      </c>
      <c r="C95" s="256">
        <v>9.6999999999999993</v>
      </c>
      <c r="D95" s="292">
        <v>9.8800000000000008</v>
      </c>
      <c r="E95" s="292">
        <v>10.06</v>
      </c>
      <c r="F95" s="292">
        <v>8.89</v>
      </c>
      <c r="G95" s="292">
        <v>8.2899999999999991</v>
      </c>
      <c r="H95" s="292">
        <v>9.99</v>
      </c>
      <c r="I95" s="257">
        <v>9.39</v>
      </c>
      <c r="J95" s="42"/>
      <c r="K95" s="42"/>
      <c r="L95" s="20"/>
      <c r="M95" s="42"/>
      <c r="N95" s="42"/>
    </row>
    <row r="96" spans="1:14" x14ac:dyDescent="0.25">
      <c r="A96" s="179"/>
      <c r="B96" s="175" t="s">
        <v>59</v>
      </c>
      <c r="C96" s="256">
        <v>9.7200000000000006</v>
      </c>
      <c r="D96" s="292">
        <v>9.84</v>
      </c>
      <c r="E96" s="292">
        <v>10.08</v>
      </c>
      <c r="F96" s="292">
        <v>8.65</v>
      </c>
      <c r="G96" s="292">
        <v>8.56</v>
      </c>
      <c r="H96" s="292">
        <v>9.83</v>
      </c>
      <c r="I96" s="257">
        <v>9.42</v>
      </c>
      <c r="J96" s="42"/>
      <c r="K96" s="42"/>
      <c r="L96" s="20"/>
      <c r="M96" s="42"/>
      <c r="N96" s="42"/>
    </row>
    <row r="97" spans="1:14" x14ac:dyDescent="0.25">
      <c r="A97" s="179"/>
      <c r="B97" s="175" t="s">
        <v>60</v>
      </c>
      <c r="C97" s="256">
        <v>10.18</v>
      </c>
      <c r="D97" s="292">
        <v>10.119999999999999</v>
      </c>
      <c r="E97" s="292">
        <v>10.34</v>
      </c>
      <c r="F97" s="292">
        <v>9.14</v>
      </c>
      <c r="G97" s="292">
        <v>9.26</v>
      </c>
      <c r="H97" s="292">
        <v>11.43</v>
      </c>
      <c r="I97" s="257">
        <v>9.86</v>
      </c>
      <c r="J97" s="42"/>
      <c r="K97" s="42"/>
      <c r="L97" s="20"/>
      <c r="M97" s="42"/>
      <c r="N97" s="42"/>
    </row>
    <row r="98" spans="1:14" x14ac:dyDescent="0.25">
      <c r="A98" s="180"/>
      <c r="B98" s="178" t="s">
        <v>6</v>
      </c>
      <c r="C98" s="253">
        <v>9.89</v>
      </c>
      <c r="D98" s="257">
        <v>10.130000000000001</v>
      </c>
      <c r="E98" s="257">
        <v>10.67</v>
      </c>
      <c r="F98" s="257">
        <v>9.58</v>
      </c>
      <c r="G98" s="257">
        <v>9.27</v>
      </c>
      <c r="H98" s="257">
        <v>11.77</v>
      </c>
      <c r="I98" s="257">
        <v>9.93</v>
      </c>
      <c r="J98" s="42"/>
      <c r="K98" s="20"/>
      <c r="L98" s="20"/>
      <c r="M98" s="20"/>
      <c r="N98" s="42"/>
    </row>
    <row r="99" spans="1:14" x14ac:dyDescent="0.25">
      <c r="A99" s="8"/>
      <c r="B99" s="9"/>
      <c r="C99" s="9"/>
      <c r="D99" s="9"/>
      <c r="E99" s="9"/>
      <c r="F99" s="9"/>
      <c r="G99" s="9"/>
      <c r="H99" s="9"/>
      <c r="I99" s="9"/>
      <c r="J99" s="9"/>
      <c r="K99" s="20"/>
      <c r="L99" s="20"/>
      <c r="M99" s="20"/>
      <c r="N99" s="20"/>
    </row>
    <row r="100" spans="1:14" x14ac:dyDescent="0.25">
      <c r="A100" s="22" t="s">
        <v>44</v>
      </c>
      <c r="B100" s="9"/>
      <c r="C100" s="9"/>
      <c r="D100" s="9"/>
      <c r="E100" s="9"/>
      <c r="F100" s="9"/>
      <c r="G100" s="9"/>
      <c r="H100" s="9"/>
      <c r="I100" s="9"/>
      <c r="J100" s="9"/>
      <c r="K100" s="20"/>
      <c r="L100" s="20"/>
      <c r="M100" s="20"/>
      <c r="N100" s="20"/>
    </row>
    <row r="101" spans="1:14" x14ac:dyDescent="0.25">
      <c r="A101" s="318" t="s">
        <v>529</v>
      </c>
      <c r="B101" s="20"/>
      <c r="C101" s="20"/>
      <c r="D101" s="20"/>
      <c r="E101" s="20"/>
      <c r="F101" s="20"/>
      <c r="G101" s="20"/>
      <c r="H101" s="20"/>
      <c r="I101" s="20"/>
      <c r="J101" s="20"/>
      <c r="K101" s="20"/>
      <c r="L101" s="20"/>
      <c r="M101" s="20"/>
      <c r="N101" s="20"/>
    </row>
    <row r="102" spans="1:14" hidden="1" x14ac:dyDescent="0.25"/>
    <row r="103" spans="1:14" hidden="1" x14ac:dyDescent="0.25"/>
    <row r="104" spans="1:14" hidden="1" x14ac:dyDescent="0.25"/>
    <row r="105" spans="1:14" hidden="1" x14ac:dyDescent="0.25"/>
    <row r="106" spans="1:14" hidden="1" x14ac:dyDescent="0.25"/>
    <row r="107" spans="1:14" hidden="1" x14ac:dyDescent="0.25"/>
    <row r="108" spans="1:14" hidden="1" x14ac:dyDescent="0.25"/>
    <row r="109" spans="1:14" hidden="1" x14ac:dyDescent="0.25"/>
    <row r="110" spans="1:14" hidden="1" x14ac:dyDescent="0.25"/>
    <row r="111" spans="1:14" hidden="1" x14ac:dyDescent="0.25"/>
    <row r="112" spans="1:1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sheetData>
  <hyperlinks>
    <hyperlink ref="A100" location="'Table List'!A1" display="Back to Table List" xr:uid="{BBA7CDD1-0EAC-4916-A519-6E5D6DB61F22}"/>
    <hyperlink ref="A101" location="notes!A1" display="Notes" xr:uid="{25A1014C-06EB-4731-9AA4-756E89916900}"/>
  </hyperlinks>
  <pageMargins left="0.7" right="0.7" top="0.75" bottom="0.75" header="0.3" footer="0.3"/>
  <tableParts count="3">
    <tablePart r:id="rId1"/>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383F2-94EE-4BCC-8BF0-DC1F51F6D0F8}">
  <dimension ref="A1:P101"/>
  <sheetViews>
    <sheetView workbookViewId="0"/>
  </sheetViews>
  <sheetFormatPr defaultColWidth="0" defaultRowHeight="15" zeroHeight="1" x14ac:dyDescent="0.25"/>
  <cols>
    <col min="1" max="1" width="15.42578125" customWidth="1"/>
    <col min="2" max="2" width="21.28515625" customWidth="1"/>
    <col min="3" max="15" width="15.28515625" customWidth="1"/>
    <col min="16" max="16" width="9.140625" customWidth="1"/>
    <col min="17" max="16384" width="9.140625" hidden="1"/>
  </cols>
  <sheetData>
    <row r="1" spans="1:16" ht="19.5" x14ac:dyDescent="0.3">
      <c r="A1" s="163" t="s">
        <v>440</v>
      </c>
      <c r="B1" s="42"/>
      <c r="C1" s="42"/>
      <c r="D1" s="42"/>
      <c r="E1" s="42"/>
      <c r="F1" s="42"/>
      <c r="G1" s="42"/>
      <c r="H1" s="42"/>
      <c r="I1" s="42"/>
      <c r="J1" s="42"/>
      <c r="K1" s="42"/>
      <c r="L1" s="42"/>
      <c r="M1" s="42"/>
      <c r="N1" s="42"/>
      <c r="O1" s="42"/>
      <c r="P1" s="42"/>
    </row>
    <row r="2" spans="1:16" x14ac:dyDescent="0.25">
      <c r="A2" s="42" t="s">
        <v>307</v>
      </c>
      <c r="B2" s="42"/>
      <c r="C2" s="42"/>
      <c r="D2" s="42"/>
      <c r="E2" s="42"/>
      <c r="F2" s="42"/>
      <c r="G2" s="42"/>
      <c r="H2" s="42"/>
      <c r="I2" s="42"/>
      <c r="J2" s="42"/>
      <c r="K2" s="42"/>
      <c r="L2" s="42"/>
      <c r="M2" s="42"/>
      <c r="N2" s="42"/>
      <c r="O2" s="42"/>
      <c r="P2" s="42"/>
    </row>
    <row r="3" spans="1:16" x14ac:dyDescent="0.25">
      <c r="A3" s="42" t="s">
        <v>380</v>
      </c>
      <c r="B3" s="42"/>
      <c r="C3" s="42"/>
      <c r="D3" s="42"/>
      <c r="E3" s="42"/>
      <c r="F3" s="42"/>
      <c r="G3" s="42"/>
      <c r="H3" s="42"/>
      <c r="I3" s="42"/>
      <c r="J3" s="42"/>
      <c r="K3" s="42"/>
      <c r="L3" s="42"/>
      <c r="M3" s="42"/>
      <c r="N3" s="42"/>
      <c r="O3" s="42"/>
      <c r="P3" s="42"/>
    </row>
    <row r="4" spans="1:16" x14ac:dyDescent="0.25">
      <c r="A4" s="42"/>
      <c r="B4" s="42"/>
      <c r="C4" s="42"/>
      <c r="D4" s="42"/>
      <c r="E4" s="42"/>
      <c r="F4" s="42"/>
      <c r="G4" s="42"/>
      <c r="H4" s="42"/>
      <c r="I4" s="42"/>
      <c r="J4" s="42"/>
      <c r="K4" s="42"/>
      <c r="L4" s="42"/>
      <c r="M4" s="42"/>
      <c r="N4" s="42"/>
      <c r="O4" s="42"/>
      <c r="P4" s="42"/>
    </row>
    <row r="5" spans="1:16" x14ac:dyDescent="0.25">
      <c r="A5" s="42" t="s">
        <v>672</v>
      </c>
      <c r="B5" s="42"/>
      <c r="C5" s="42"/>
      <c r="D5" s="42"/>
      <c r="E5" s="42"/>
      <c r="F5" s="42"/>
      <c r="G5" s="42"/>
      <c r="H5" s="42"/>
      <c r="I5" s="42"/>
      <c r="J5" s="42"/>
      <c r="K5" s="42"/>
      <c r="L5" s="42"/>
      <c r="M5" s="42"/>
      <c r="N5" s="42"/>
      <c r="O5" s="42"/>
      <c r="P5" s="42"/>
    </row>
    <row r="6" spans="1:16" x14ac:dyDescent="0.25">
      <c r="A6" s="42"/>
      <c r="B6" s="42"/>
      <c r="C6" s="42"/>
      <c r="D6" s="42"/>
      <c r="E6" s="42"/>
      <c r="F6" s="42"/>
      <c r="G6" s="42"/>
      <c r="H6" s="42"/>
      <c r="I6" s="42"/>
      <c r="J6" s="42"/>
      <c r="K6" s="42"/>
      <c r="L6" s="42"/>
      <c r="M6" s="42"/>
      <c r="N6" s="42"/>
      <c r="O6" s="42"/>
      <c r="P6" s="42"/>
    </row>
    <row r="7" spans="1:16" ht="17.25" x14ac:dyDescent="0.3">
      <c r="A7" s="99" t="s">
        <v>712</v>
      </c>
      <c r="B7" s="99"/>
      <c r="C7" s="99"/>
      <c r="D7" s="99"/>
      <c r="E7" s="99"/>
      <c r="F7" s="99"/>
      <c r="G7" s="99"/>
      <c r="H7" s="99"/>
      <c r="I7" s="99"/>
      <c r="J7" s="99"/>
      <c r="K7" s="99"/>
      <c r="L7" s="99"/>
      <c r="M7" s="99"/>
      <c r="N7" s="99"/>
      <c r="O7" s="99"/>
      <c r="P7" s="99"/>
    </row>
    <row r="8" spans="1:16" ht="58.5" x14ac:dyDescent="0.25">
      <c r="A8" s="396" t="s">
        <v>50</v>
      </c>
      <c r="B8" s="74" t="s">
        <v>51</v>
      </c>
      <c r="C8" s="47" t="s">
        <v>402</v>
      </c>
      <c r="D8" s="48" t="s">
        <v>403</v>
      </c>
      <c r="E8" s="48" t="s">
        <v>404</v>
      </c>
      <c r="F8" s="48" t="s">
        <v>381</v>
      </c>
      <c r="G8" s="48" t="s">
        <v>405</v>
      </c>
      <c r="H8" s="48" t="s">
        <v>406</v>
      </c>
      <c r="I8" s="48" t="s">
        <v>407</v>
      </c>
      <c r="J8" s="48" t="s">
        <v>408</v>
      </c>
      <c r="K8" s="48" t="s">
        <v>409</v>
      </c>
      <c r="L8" s="48" t="s">
        <v>410</v>
      </c>
      <c r="M8" s="48" t="s">
        <v>411</v>
      </c>
      <c r="N8" s="48" t="s">
        <v>412</v>
      </c>
      <c r="O8" s="48" t="s">
        <v>387</v>
      </c>
      <c r="P8" s="42"/>
    </row>
    <row r="9" spans="1:16" x14ac:dyDescent="0.25">
      <c r="A9" s="174" t="s">
        <v>52</v>
      </c>
      <c r="B9" s="175" t="s">
        <v>53</v>
      </c>
      <c r="C9" s="397">
        <v>41.7</v>
      </c>
      <c r="D9" s="397">
        <v>34.9</v>
      </c>
      <c r="E9" s="397">
        <v>66.7</v>
      </c>
      <c r="F9" s="397">
        <v>101.4</v>
      </c>
      <c r="G9" s="397">
        <v>37.200000000000003</v>
      </c>
      <c r="H9" s="397">
        <v>44.3</v>
      </c>
      <c r="I9" s="397">
        <v>37.799999999999997</v>
      </c>
      <c r="J9" s="397">
        <v>44</v>
      </c>
      <c r="K9" s="397">
        <v>39.799999999999997</v>
      </c>
      <c r="L9" s="397">
        <v>51</v>
      </c>
      <c r="M9" s="397">
        <v>66.8</v>
      </c>
      <c r="N9" s="397">
        <v>0.8</v>
      </c>
      <c r="O9" s="264">
        <v>566.5</v>
      </c>
      <c r="P9" s="42"/>
    </row>
    <row r="10" spans="1:16" x14ac:dyDescent="0.25">
      <c r="A10" s="174"/>
      <c r="B10" s="176" t="s">
        <v>54</v>
      </c>
      <c r="C10" s="397">
        <v>65.900000000000006</v>
      </c>
      <c r="D10" s="397">
        <v>72.8</v>
      </c>
      <c r="E10" s="397">
        <v>100.1</v>
      </c>
      <c r="F10" s="397">
        <v>176.9</v>
      </c>
      <c r="G10" s="397">
        <v>56.7</v>
      </c>
      <c r="H10" s="397">
        <v>82.7</v>
      </c>
      <c r="I10" s="397">
        <v>57.8</v>
      </c>
      <c r="J10" s="397">
        <v>68.5</v>
      </c>
      <c r="K10" s="397">
        <v>60.4</v>
      </c>
      <c r="L10" s="397">
        <v>72</v>
      </c>
      <c r="M10" s="397">
        <v>98.6</v>
      </c>
      <c r="N10" s="397">
        <v>1.2</v>
      </c>
      <c r="O10" s="264">
        <v>913.6</v>
      </c>
      <c r="P10" s="42"/>
    </row>
    <row r="11" spans="1:16" x14ac:dyDescent="0.25">
      <c r="A11" s="174"/>
      <c r="B11" s="175" t="s">
        <v>55</v>
      </c>
      <c r="C11" s="397">
        <v>90.5</v>
      </c>
      <c r="D11" s="397">
        <v>97.3</v>
      </c>
      <c r="E11" s="397">
        <v>130.1</v>
      </c>
      <c r="F11" s="397">
        <v>243.4</v>
      </c>
      <c r="G11" s="397">
        <v>84.6</v>
      </c>
      <c r="H11" s="397">
        <v>107.7</v>
      </c>
      <c r="I11" s="397">
        <v>78.099999999999994</v>
      </c>
      <c r="J11" s="397">
        <v>85.6</v>
      </c>
      <c r="K11" s="397">
        <v>89.6</v>
      </c>
      <c r="L11" s="397">
        <v>88.5</v>
      </c>
      <c r="M11" s="397">
        <v>125.5</v>
      </c>
      <c r="N11" s="397">
        <v>1.4</v>
      </c>
      <c r="O11" s="264">
        <v>1222.2</v>
      </c>
      <c r="P11" s="42"/>
    </row>
    <row r="12" spans="1:16" x14ac:dyDescent="0.25">
      <c r="A12" s="174"/>
      <c r="B12" s="177" t="s">
        <v>56</v>
      </c>
      <c r="C12" s="397">
        <v>430.9</v>
      </c>
      <c r="D12" s="397">
        <v>403.3</v>
      </c>
      <c r="E12" s="397">
        <v>574.29999999999995</v>
      </c>
      <c r="F12" s="397">
        <v>1252.8</v>
      </c>
      <c r="G12" s="397">
        <v>374.5</v>
      </c>
      <c r="H12" s="397">
        <v>520.70000000000005</v>
      </c>
      <c r="I12" s="397">
        <v>320.89999999999998</v>
      </c>
      <c r="J12" s="397">
        <v>369.2</v>
      </c>
      <c r="K12" s="397">
        <v>417.7</v>
      </c>
      <c r="L12" s="397">
        <v>375.4</v>
      </c>
      <c r="M12" s="397">
        <v>514</v>
      </c>
      <c r="N12" s="397">
        <v>7.5</v>
      </c>
      <c r="O12" s="264">
        <v>5561.2</v>
      </c>
      <c r="P12" s="42"/>
    </row>
    <row r="13" spans="1:16" x14ac:dyDescent="0.25">
      <c r="A13" s="174"/>
      <c r="B13" s="175" t="s">
        <v>57</v>
      </c>
      <c r="C13" s="397">
        <v>1007.4</v>
      </c>
      <c r="D13" s="397">
        <v>1044.5</v>
      </c>
      <c r="E13" s="397">
        <v>1503.4</v>
      </c>
      <c r="F13" s="397">
        <v>2784.7</v>
      </c>
      <c r="G13" s="397">
        <v>986.6</v>
      </c>
      <c r="H13" s="397">
        <v>1421.6</v>
      </c>
      <c r="I13" s="397">
        <v>885.4</v>
      </c>
      <c r="J13" s="397">
        <v>885.5</v>
      </c>
      <c r="K13" s="397">
        <v>1013.2</v>
      </c>
      <c r="L13" s="397">
        <v>980.9</v>
      </c>
      <c r="M13" s="397">
        <v>1351.2</v>
      </c>
      <c r="N13" s="397">
        <v>15.9</v>
      </c>
      <c r="O13" s="264">
        <v>13880.3</v>
      </c>
      <c r="P13" s="42"/>
    </row>
    <row r="14" spans="1:16" x14ac:dyDescent="0.25">
      <c r="A14" s="174"/>
      <c r="B14" s="175" t="s">
        <v>58</v>
      </c>
      <c r="C14" s="397">
        <v>557</v>
      </c>
      <c r="D14" s="397">
        <v>700.8</v>
      </c>
      <c r="E14" s="397">
        <v>850.4</v>
      </c>
      <c r="F14" s="397">
        <v>1413.6</v>
      </c>
      <c r="G14" s="397">
        <v>563.79999999999995</v>
      </c>
      <c r="H14" s="397">
        <v>820.9</v>
      </c>
      <c r="I14" s="397">
        <v>601.79999999999995</v>
      </c>
      <c r="J14" s="397">
        <v>526.29999999999995</v>
      </c>
      <c r="K14" s="397">
        <v>571.29999999999995</v>
      </c>
      <c r="L14" s="397">
        <v>599.79999999999995</v>
      </c>
      <c r="M14" s="397">
        <v>845.5</v>
      </c>
      <c r="N14" s="397">
        <v>7.1</v>
      </c>
      <c r="O14" s="264">
        <v>8058.4</v>
      </c>
      <c r="P14" s="42"/>
    </row>
    <row r="15" spans="1:16" x14ac:dyDescent="0.25">
      <c r="A15" s="174"/>
      <c r="B15" s="175" t="s">
        <v>59</v>
      </c>
      <c r="C15" s="397">
        <v>493.6</v>
      </c>
      <c r="D15" s="397">
        <v>677.5</v>
      </c>
      <c r="E15" s="397">
        <v>767.2</v>
      </c>
      <c r="F15" s="397">
        <v>1096.5999999999999</v>
      </c>
      <c r="G15" s="397">
        <v>518.1</v>
      </c>
      <c r="H15" s="397">
        <v>609</v>
      </c>
      <c r="I15" s="397">
        <v>493.7</v>
      </c>
      <c r="J15" s="397">
        <v>524.9</v>
      </c>
      <c r="K15" s="397">
        <v>534.4</v>
      </c>
      <c r="L15" s="397">
        <v>523</v>
      </c>
      <c r="M15" s="397">
        <v>685.5</v>
      </c>
      <c r="N15" s="397">
        <v>4.5</v>
      </c>
      <c r="O15" s="264">
        <v>6927.9</v>
      </c>
      <c r="P15" s="42"/>
    </row>
    <row r="16" spans="1:16" x14ac:dyDescent="0.25">
      <c r="A16" s="174"/>
      <c r="B16" s="175" t="s">
        <v>60</v>
      </c>
      <c r="C16" s="397">
        <v>233</v>
      </c>
      <c r="D16" s="397">
        <v>319.5</v>
      </c>
      <c r="E16" s="397">
        <v>356</v>
      </c>
      <c r="F16" s="397">
        <v>550.5</v>
      </c>
      <c r="G16" s="397">
        <v>237.3</v>
      </c>
      <c r="H16" s="397">
        <v>212.7</v>
      </c>
      <c r="I16" s="397">
        <v>233.2</v>
      </c>
      <c r="J16" s="397">
        <v>267.2</v>
      </c>
      <c r="K16" s="397">
        <v>265.3</v>
      </c>
      <c r="L16" s="397">
        <v>249.7</v>
      </c>
      <c r="M16" s="397">
        <v>322.10000000000002</v>
      </c>
      <c r="N16" s="397">
        <v>2</v>
      </c>
      <c r="O16" s="264">
        <v>3248.6</v>
      </c>
      <c r="P16" s="42"/>
    </row>
    <row r="17" spans="1:16" x14ac:dyDescent="0.25">
      <c r="A17" s="174"/>
      <c r="B17" s="175" t="s">
        <v>439</v>
      </c>
      <c r="C17" s="266"/>
      <c r="D17" s="291"/>
      <c r="E17" s="291"/>
      <c r="F17" s="291"/>
      <c r="G17" s="291"/>
      <c r="H17" s="291"/>
      <c r="I17" s="291"/>
      <c r="J17" s="291"/>
      <c r="K17" s="291"/>
      <c r="L17" s="291"/>
      <c r="M17" s="291"/>
      <c r="N17" s="397">
        <v>4236.3</v>
      </c>
      <c r="O17" s="264">
        <v>4236.3</v>
      </c>
      <c r="P17" s="42"/>
    </row>
    <row r="18" spans="1:16" x14ac:dyDescent="0.25">
      <c r="A18" s="255" t="s">
        <v>52</v>
      </c>
      <c r="B18" s="255" t="s">
        <v>6</v>
      </c>
      <c r="C18" s="267">
        <v>2919.9</v>
      </c>
      <c r="D18" s="265">
        <v>3350.6</v>
      </c>
      <c r="E18" s="265">
        <v>4348.2</v>
      </c>
      <c r="F18" s="265">
        <v>7619.8</v>
      </c>
      <c r="G18" s="265">
        <v>2858.8</v>
      </c>
      <c r="H18" s="265">
        <v>3819.6</v>
      </c>
      <c r="I18" s="265">
        <v>2708.7</v>
      </c>
      <c r="J18" s="265">
        <v>2771.3</v>
      </c>
      <c r="K18" s="265">
        <v>2991.7</v>
      </c>
      <c r="L18" s="265">
        <v>2940.3</v>
      </c>
      <c r="M18" s="265">
        <v>4009.3</v>
      </c>
      <c r="N18" s="265">
        <v>4276.8</v>
      </c>
      <c r="O18" s="265">
        <v>44615</v>
      </c>
      <c r="P18" s="42"/>
    </row>
    <row r="19" spans="1:16" x14ac:dyDescent="0.25">
      <c r="A19" s="174" t="s">
        <v>61</v>
      </c>
      <c r="B19" s="175" t="s">
        <v>53</v>
      </c>
      <c r="C19" s="397">
        <v>21.9</v>
      </c>
      <c r="D19" s="397">
        <v>18.899999999999999</v>
      </c>
      <c r="E19" s="397">
        <v>35.5</v>
      </c>
      <c r="F19" s="397">
        <v>51.7</v>
      </c>
      <c r="G19" s="397">
        <v>17.7</v>
      </c>
      <c r="H19" s="397">
        <v>21.8</v>
      </c>
      <c r="I19" s="397">
        <v>20.3</v>
      </c>
      <c r="J19" s="397">
        <v>23.5</v>
      </c>
      <c r="K19" s="397">
        <v>20.399999999999999</v>
      </c>
      <c r="L19" s="397">
        <v>28.4</v>
      </c>
      <c r="M19" s="397">
        <v>36.1</v>
      </c>
      <c r="N19" s="397">
        <v>0.4</v>
      </c>
      <c r="O19" s="264">
        <v>296.39999999999998</v>
      </c>
      <c r="P19" s="42"/>
    </row>
    <row r="20" spans="1:16" x14ac:dyDescent="0.25">
      <c r="A20" s="174"/>
      <c r="B20" s="176" t="s">
        <v>54</v>
      </c>
      <c r="C20" s="397">
        <v>34.9</v>
      </c>
      <c r="D20" s="397">
        <v>40.200000000000003</v>
      </c>
      <c r="E20" s="397">
        <v>53.5</v>
      </c>
      <c r="F20" s="397">
        <v>98.4</v>
      </c>
      <c r="G20" s="397">
        <v>28.4</v>
      </c>
      <c r="H20" s="397">
        <v>43.5</v>
      </c>
      <c r="I20" s="397">
        <v>31.7</v>
      </c>
      <c r="J20" s="397">
        <v>38.1</v>
      </c>
      <c r="K20" s="397">
        <v>32.299999999999997</v>
      </c>
      <c r="L20" s="397">
        <v>39.4</v>
      </c>
      <c r="M20" s="397">
        <v>55</v>
      </c>
      <c r="N20" s="397">
        <v>0.7</v>
      </c>
      <c r="O20" s="264">
        <v>496</v>
      </c>
      <c r="P20" s="42"/>
    </row>
    <row r="21" spans="1:16" x14ac:dyDescent="0.25">
      <c r="A21" s="174"/>
      <c r="B21" s="175" t="s">
        <v>55</v>
      </c>
      <c r="C21" s="397">
        <v>35.799999999999997</v>
      </c>
      <c r="D21" s="397">
        <v>40.6</v>
      </c>
      <c r="E21" s="397">
        <v>51.1</v>
      </c>
      <c r="F21" s="397">
        <v>103.2</v>
      </c>
      <c r="G21" s="397">
        <v>33.200000000000003</v>
      </c>
      <c r="H21" s="397">
        <v>46.7</v>
      </c>
      <c r="I21" s="397">
        <v>33</v>
      </c>
      <c r="J21" s="397">
        <v>35.299999999999997</v>
      </c>
      <c r="K21" s="397">
        <v>35.200000000000003</v>
      </c>
      <c r="L21" s="397">
        <v>36.4</v>
      </c>
      <c r="M21" s="397">
        <v>53.5</v>
      </c>
      <c r="N21" s="397">
        <v>0.5</v>
      </c>
      <c r="O21" s="264">
        <v>504.6</v>
      </c>
      <c r="P21" s="42"/>
    </row>
    <row r="22" spans="1:16" x14ac:dyDescent="0.25">
      <c r="A22" s="174"/>
      <c r="B22" s="177" t="s">
        <v>56</v>
      </c>
      <c r="C22" s="397">
        <v>161.1</v>
      </c>
      <c r="D22" s="397">
        <v>147.6</v>
      </c>
      <c r="E22" s="397">
        <v>215.9</v>
      </c>
      <c r="F22" s="397">
        <v>497.2</v>
      </c>
      <c r="G22" s="397">
        <v>138.30000000000001</v>
      </c>
      <c r="H22" s="397">
        <v>200.2</v>
      </c>
      <c r="I22" s="397">
        <v>124.7</v>
      </c>
      <c r="J22" s="397">
        <v>133.9</v>
      </c>
      <c r="K22" s="397">
        <v>160.4</v>
      </c>
      <c r="L22" s="397">
        <v>143.5</v>
      </c>
      <c r="M22" s="397">
        <v>195.6</v>
      </c>
      <c r="N22" s="397">
        <v>2.8</v>
      </c>
      <c r="O22" s="264">
        <v>2121.1999999999998</v>
      </c>
      <c r="P22" s="42"/>
    </row>
    <row r="23" spans="1:16" x14ac:dyDescent="0.25">
      <c r="A23" s="174"/>
      <c r="B23" s="175" t="s">
        <v>57</v>
      </c>
      <c r="C23" s="397">
        <v>428.2</v>
      </c>
      <c r="D23" s="397">
        <v>441.9</v>
      </c>
      <c r="E23" s="397">
        <v>658.5</v>
      </c>
      <c r="F23" s="397">
        <v>1205.4000000000001</v>
      </c>
      <c r="G23" s="397">
        <v>409.8</v>
      </c>
      <c r="H23" s="397">
        <v>633</v>
      </c>
      <c r="I23" s="397">
        <v>398</v>
      </c>
      <c r="J23" s="397">
        <v>380.7</v>
      </c>
      <c r="K23" s="397">
        <v>433.8</v>
      </c>
      <c r="L23" s="397">
        <v>425.7</v>
      </c>
      <c r="M23" s="397">
        <v>603.5</v>
      </c>
      <c r="N23" s="397">
        <v>7.6</v>
      </c>
      <c r="O23" s="264">
        <v>6026.2</v>
      </c>
      <c r="P23" s="42"/>
    </row>
    <row r="24" spans="1:16" x14ac:dyDescent="0.25">
      <c r="A24" s="174"/>
      <c r="B24" s="175" t="s">
        <v>58</v>
      </c>
      <c r="C24" s="397">
        <v>261</v>
      </c>
      <c r="D24" s="397">
        <v>335.6</v>
      </c>
      <c r="E24" s="397">
        <v>406.5</v>
      </c>
      <c r="F24" s="397">
        <v>667.6</v>
      </c>
      <c r="G24" s="397">
        <v>267.2</v>
      </c>
      <c r="H24" s="397">
        <v>400.7</v>
      </c>
      <c r="I24" s="397">
        <v>301.60000000000002</v>
      </c>
      <c r="J24" s="397">
        <v>252.7</v>
      </c>
      <c r="K24" s="397">
        <v>261.8</v>
      </c>
      <c r="L24" s="397">
        <v>287</v>
      </c>
      <c r="M24" s="397">
        <v>416.8</v>
      </c>
      <c r="N24" s="397">
        <v>3.9</v>
      </c>
      <c r="O24" s="264">
        <v>3862.4</v>
      </c>
      <c r="P24" s="42"/>
    </row>
    <row r="25" spans="1:16" x14ac:dyDescent="0.25">
      <c r="A25" s="174"/>
      <c r="B25" s="175" t="s">
        <v>59</v>
      </c>
      <c r="C25" s="397">
        <v>210.9</v>
      </c>
      <c r="D25" s="397">
        <v>306.7</v>
      </c>
      <c r="E25" s="397">
        <v>338.1</v>
      </c>
      <c r="F25" s="397">
        <v>456.5</v>
      </c>
      <c r="G25" s="397">
        <v>228.7</v>
      </c>
      <c r="H25" s="397">
        <v>274.60000000000002</v>
      </c>
      <c r="I25" s="397">
        <v>231.5</v>
      </c>
      <c r="J25" s="397">
        <v>225.9</v>
      </c>
      <c r="K25" s="397">
        <v>228.4</v>
      </c>
      <c r="L25" s="397">
        <v>230.3</v>
      </c>
      <c r="M25" s="397">
        <v>315.8</v>
      </c>
      <c r="N25" s="397">
        <v>1.7</v>
      </c>
      <c r="O25" s="264">
        <v>3049</v>
      </c>
      <c r="P25" s="42"/>
    </row>
    <row r="26" spans="1:16" x14ac:dyDescent="0.25">
      <c r="A26" s="174"/>
      <c r="B26" s="175" t="s">
        <v>60</v>
      </c>
      <c r="C26" s="397">
        <v>78.5</v>
      </c>
      <c r="D26" s="397">
        <v>115.9</v>
      </c>
      <c r="E26" s="397">
        <v>120.7</v>
      </c>
      <c r="F26" s="397">
        <v>172.5</v>
      </c>
      <c r="G26" s="397">
        <v>81.8</v>
      </c>
      <c r="H26" s="397">
        <v>77.900000000000006</v>
      </c>
      <c r="I26" s="397">
        <v>85.6</v>
      </c>
      <c r="J26" s="397">
        <v>88.6</v>
      </c>
      <c r="K26" s="397">
        <v>88.7</v>
      </c>
      <c r="L26" s="397">
        <v>88.5</v>
      </c>
      <c r="M26" s="397">
        <v>114.9</v>
      </c>
      <c r="N26" s="397">
        <v>0.3</v>
      </c>
      <c r="O26" s="264">
        <v>1114</v>
      </c>
      <c r="P26" s="42"/>
    </row>
    <row r="27" spans="1:16" x14ac:dyDescent="0.25">
      <c r="A27" s="255" t="s">
        <v>61</v>
      </c>
      <c r="B27" s="255" t="s">
        <v>6</v>
      </c>
      <c r="C27" s="267">
        <v>1232.3</v>
      </c>
      <c r="D27" s="265">
        <v>1447.3</v>
      </c>
      <c r="E27" s="265">
        <v>1879.7</v>
      </c>
      <c r="F27" s="265">
        <v>3252.4</v>
      </c>
      <c r="G27" s="265">
        <v>1205</v>
      </c>
      <c r="H27" s="265">
        <v>1698.6</v>
      </c>
      <c r="I27" s="265">
        <v>1226.3</v>
      </c>
      <c r="J27" s="265">
        <v>1178.8</v>
      </c>
      <c r="K27" s="265">
        <v>1261</v>
      </c>
      <c r="L27" s="265">
        <v>1279.3</v>
      </c>
      <c r="M27" s="265">
        <v>1791.3</v>
      </c>
      <c r="N27" s="265">
        <v>17.8</v>
      </c>
      <c r="O27" s="265">
        <v>17469.8</v>
      </c>
      <c r="P27" s="42"/>
    </row>
    <row r="28" spans="1:16" x14ac:dyDescent="0.25">
      <c r="A28" s="174" t="s">
        <v>62</v>
      </c>
      <c r="B28" s="175" t="s">
        <v>53</v>
      </c>
      <c r="C28" s="397">
        <v>19.899999999999999</v>
      </c>
      <c r="D28" s="397">
        <v>16</v>
      </c>
      <c r="E28" s="397">
        <v>31.2</v>
      </c>
      <c r="F28" s="397">
        <v>49.7</v>
      </c>
      <c r="G28" s="397">
        <v>19.5</v>
      </c>
      <c r="H28" s="397">
        <v>22.5</v>
      </c>
      <c r="I28" s="397">
        <v>17.5</v>
      </c>
      <c r="J28" s="397">
        <v>20.5</v>
      </c>
      <c r="K28" s="397">
        <v>19.399999999999999</v>
      </c>
      <c r="L28" s="397">
        <v>22.6</v>
      </c>
      <c r="M28" s="397">
        <v>30.7</v>
      </c>
      <c r="N28" s="397">
        <v>0.5</v>
      </c>
      <c r="O28" s="264">
        <v>270</v>
      </c>
      <c r="P28" s="42"/>
    </row>
    <row r="29" spans="1:16" x14ac:dyDescent="0.25">
      <c r="A29" s="174"/>
      <c r="B29" s="176" t="s">
        <v>54</v>
      </c>
      <c r="C29" s="397">
        <v>30.9</v>
      </c>
      <c r="D29" s="397">
        <v>32.6</v>
      </c>
      <c r="E29" s="397">
        <v>46.6</v>
      </c>
      <c r="F29" s="397">
        <v>78.5</v>
      </c>
      <c r="G29" s="397">
        <v>28.4</v>
      </c>
      <c r="H29" s="397">
        <v>39.299999999999997</v>
      </c>
      <c r="I29" s="397">
        <v>26.1</v>
      </c>
      <c r="J29" s="397">
        <v>30.4</v>
      </c>
      <c r="K29" s="397">
        <v>28.1</v>
      </c>
      <c r="L29" s="397">
        <v>32.6</v>
      </c>
      <c r="M29" s="397">
        <v>43.6</v>
      </c>
      <c r="N29" s="397">
        <v>0.5</v>
      </c>
      <c r="O29" s="264">
        <v>417.6</v>
      </c>
      <c r="P29" s="42"/>
    </row>
    <row r="30" spans="1:16" x14ac:dyDescent="0.25">
      <c r="A30" s="174"/>
      <c r="B30" s="175" t="s">
        <v>55</v>
      </c>
      <c r="C30" s="397">
        <v>54.7</v>
      </c>
      <c r="D30" s="397">
        <v>56.7</v>
      </c>
      <c r="E30" s="397">
        <v>79</v>
      </c>
      <c r="F30" s="397">
        <v>140.1</v>
      </c>
      <c r="G30" s="397">
        <v>51.4</v>
      </c>
      <c r="H30" s="397">
        <v>61</v>
      </c>
      <c r="I30" s="397">
        <v>45.1</v>
      </c>
      <c r="J30" s="397">
        <v>50.3</v>
      </c>
      <c r="K30" s="397">
        <v>54.4</v>
      </c>
      <c r="L30" s="397">
        <v>52</v>
      </c>
      <c r="M30" s="397">
        <v>72</v>
      </c>
      <c r="N30" s="397">
        <v>0.9</v>
      </c>
      <c r="O30" s="264">
        <v>717.7</v>
      </c>
      <c r="P30" s="42"/>
    </row>
    <row r="31" spans="1:16" x14ac:dyDescent="0.25">
      <c r="A31" s="174"/>
      <c r="B31" s="177" t="s">
        <v>56</v>
      </c>
      <c r="C31" s="397">
        <v>269.8</v>
      </c>
      <c r="D31" s="397">
        <v>255.7</v>
      </c>
      <c r="E31" s="397">
        <v>358.4</v>
      </c>
      <c r="F31" s="397">
        <v>755.6</v>
      </c>
      <c r="G31" s="397">
        <v>236.3</v>
      </c>
      <c r="H31" s="397">
        <v>320.39999999999998</v>
      </c>
      <c r="I31" s="397">
        <v>196.1</v>
      </c>
      <c r="J31" s="397">
        <v>235.3</v>
      </c>
      <c r="K31" s="397">
        <v>257.3</v>
      </c>
      <c r="L31" s="397">
        <v>231.9</v>
      </c>
      <c r="M31" s="397">
        <v>318.39999999999998</v>
      </c>
      <c r="N31" s="397">
        <v>4.7</v>
      </c>
      <c r="O31" s="264">
        <v>3440</v>
      </c>
      <c r="P31" s="42"/>
    </row>
    <row r="32" spans="1:16" x14ac:dyDescent="0.25">
      <c r="A32" s="174"/>
      <c r="B32" s="175" t="s">
        <v>57</v>
      </c>
      <c r="C32" s="397">
        <v>579.1</v>
      </c>
      <c r="D32" s="397">
        <v>602.5</v>
      </c>
      <c r="E32" s="397">
        <v>844.9</v>
      </c>
      <c r="F32" s="397">
        <v>1579.3</v>
      </c>
      <c r="G32" s="397">
        <v>576.79999999999995</v>
      </c>
      <c r="H32" s="397">
        <v>788.5</v>
      </c>
      <c r="I32" s="397">
        <v>487.4</v>
      </c>
      <c r="J32" s="397">
        <v>504.8</v>
      </c>
      <c r="K32" s="397">
        <v>579.4</v>
      </c>
      <c r="L32" s="397">
        <v>555.1</v>
      </c>
      <c r="M32" s="397">
        <v>747.7</v>
      </c>
      <c r="N32" s="397">
        <v>8.4</v>
      </c>
      <c r="O32" s="264">
        <v>7854</v>
      </c>
      <c r="P32" s="42"/>
    </row>
    <row r="33" spans="1:16" x14ac:dyDescent="0.25">
      <c r="A33" s="174"/>
      <c r="B33" s="175" t="s">
        <v>58</v>
      </c>
      <c r="C33" s="397">
        <v>296</v>
      </c>
      <c r="D33" s="397">
        <v>365.3</v>
      </c>
      <c r="E33" s="397">
        <v>444</v>
      </c>
      <c r="F33" s="397">
        <v>745.9</v>
      </c>
      <c r="G33" s="397">
        <v>296.60000000000002</v>
      </c>
      <c r="H33" s="397">
        <v>420.2</v>
      </c>
      <c r="I33" s="397">
        <v>300.3</v>
      </c>
      <c r="J33" s="397">
        <v>273.60000000000002</v>
      </c>
      <c r="K33" s="397">
        <v>309.5</v>
      </c>
      <c r="L33" s="397">
        <v>312.89999999999998</v>
      </c>
      <c r="M33" s="397">
        <v>428.7</v>
      </c>
      <c r="N33" s="397">
        <v>3.2</v>
      </c>
      <c r="O33" s="264">
        <v>4196</v>
      </c>
      <c r="P33" s="42"/>
    </row>
    <row r="34" spans="1:16" x14ac:dyDescent="0.25">
      <c r="A34" s="174"/>
      <c r="B34" s="175" t="s">
        <v>59</v>
      </c>
      <c r="C34" s="397">
        <v>282.7</v>
      </c>
      <c r="D34" s="397">
        <v>370.8</v>
      </c>
      <c r="E34" s="397">
        <v>429</v>
      </c>
      <c r="F34" s="397">
        <v>640.1</v>
      </c>
      <c r="G34" s="397">
        <v>289.39999999999998</v>
      </c>
      <c r="H34" s="397">
        <v>334.3</v>
      </c>
      <c r="I34" s="397">
        <v>262.2</v>
      </c>
      <c r="J34" s="397">
        <v>299</v>
      </c>
      <c r="K34" s="397">
        <v>306</v>
      </c>
      <c r="L34" s="397">
        <v>292.7</v>
      </c>
      <c r="M34" s="397">
        <v>369.7</v>
      </c>
      <c r="N34" s="397">
        <v>2.8</v>
      </c>
      <c r="O34" s="264">
        <v>3878.9</v>
      </c>
      <c r="P34" s="42"/>
    </row>
    <row r="35" spans="1:16" x14ac:dyDescent="0.25">
      <c r="A35" s="174"/>
      <c r="B35" s="175" t="s">
        <v>60</v>
      </c>
      <c r="C35" s="397">
        <v>154.5</v>
      </c>
      <c r="D35" s="397">
        <v>203.6</v>
      </c>
      <c r="E35" s="397">
        <v>235.3</v>
      </c>
      <c r="F35" s="397">
        <v>378</v>
      </c>
      <c r="G35" s="397">
        <v>155.4</v>
      </c>
      <c r="H35" s="397">
        <v>134.80000000000001</v>
      </c>
      <c r="I35" s="397">
        <v>147.6</v>
      </c>
      <c r="J35" s="397">
        <v>178.6</v>
      </c>
      <c r="K35" s="397">
        <v>176.6</v>
      </c>
      <c r="L35" s="397">
        <v>161.19999999999999</v>
      </c>
      <c r="M35" s="397">
        <v>207.2</v>
      </c>
      <c r="N35" s="397">
        <v>1.7</v>
      </c>
      <c r="O35" s="264">
        <v>2134.6</v>
      </c>
      <c r="P35" s="42"/>
    </row>
    <row r="36" spans="1:16" x14ac:dyDescent="0.25">
      <c r="A36" s="178" t="s">
        <v>62</v>
      </c>
      <c r="B36" s="255" t="s">
        <v>6</v>
      </c>
      <c r="C36" s="267">
        <v>1687.5</v>
      </c>
      <c r="D36" s="265">
        <v>1903.3</v>
      </c>
      <c r="E36" s="265">
        <v>2468.5</v>
      </c>
      <c r="F36" s="265">
        <v>4367.3999999999996</v>
      </c>
      <c r="G36" s="265">
        <v>1653.9</v>
      </c>
      <c r="H36" s="265">
        <v>2121</v>
      </c>
      <c r="I36" s="265">
        <v>1482.3</v>
      </c>
      <c r="J36" s="265">
        <v>1592.4</v>
      </c>
      <c r="K36" s="265">
        <v>1730.7</v>
      </c>
      <c r="L36" s="265">
        <v>1661.1</v>
      </c>
      <c r="M36" s="265">
        <v>2218.1</v>
      </c>
      <c r="N36" s="265">
        <v>22.7</v>
      </c>
      <c r="O36" s="265">
        <v>22908.9</v>
      </c>
      <c r="P36" s="42"/>
    </row>
    <row r="37" spans="1:16" x14ac:dyDescent="0.25">
      <c r="A37" s="42"/>
      <c r="B37" s="42"/>
      <c r="C37" s="42"/>
      <c r="D37" s="42"/>
      <c r="E37" s="42"/>
      <c r="F37" s="42"/>
      <c r="G37" s="42"/>
      <c r="H37" s="42"/>
      <c r="I37" s="42"/>
      <c r="J37" s="42"/>
      <c r="K37" s="42"/>
      <c r="L37" s="42"/>
      <c r="M37" s="42"/>
      <c r="N37" s="42"/>
      <c r="O37" s="42"/>
      <c r="P37" s="42"/>
    </row>
    <row r="38" spans="1:16" ht="17.25" x14ac:dyDescent="0.3">
      <c r="A38" s="99" t="s">
        <v>713</v>
      </c>
      <c r="B38" s="55"/>
      <c r="C38" s="55"/>
      <c r="D38" s="55"/>
      <c r="E38" s="55"/>
      <c r="F38" s="55"/>
      <c r="G38" s="55"/>
      <c r="H38" s="55"/>
      <c r="I38" s="55"/>
      <c r="J38" s="55"/>
      <c r="K38" s="55"/>
      <c r="L38" s="55"/>
      <c r="M38" s="55"/>
      <c r="N38" s="55"/>
      <c r="O38" s="55"/>
      <c r="P38" s="55"/>
    </row>
    <row r="39" spans="1:16" ht="58.5" x14ac:dyDescent="0.25">
      <c r="A39" s="81" t="s">
        <v>50</v>
      </c>
      <c r="B39" s="173" t="s">
        <v>51</v>
      </c>
      <c r="C39" s="47" t="s">
        <v>413</v>
      </c>
      <c r="D39" s="48" t="s">
        <v>414</v>
      </c>
      <c r="E39" s="48" t="s">
        <v>415</v>
      </c>
      <c r="F39" s="48" t="s">
        <v>388</v>
      </c>
      <c r="G39" s="48" t="s">
        <v>416</v>
      </c>
      <c r="H39" s="48" t="s">
        <v>417</v>
      </c>
      <c r="I39" s="48" t="s">
        <v>418</v>
      </c>
      <c r="J39" s="48" t="s">
        <v>419</v>
      </c>
      <c r="K39" s="48" t="s">
        <v>420</v>
      </c>
      <c r="L39" s="48" t="s">
        <v>421</v>
      </c>
      <c r="M39" s="48" t="s">
        <v>422</v>
      </c>
      <c r="N39" s="48" t="s">
        <v>423</v>
      </c>
      <c r="O39" s="48" t="s">
        <v>424</v>
      </c>
      <c r="P39" s="42"/>
    </row>
    <row r="40" spans="1:16" x14ac:dyDescent="0.25">
      <c r="A40" s="174" t="s">
        <v>52</v>
      </c>
      <c r="B40" s="175" t="s">
        <v>53</v>
      </c>
      <c r="C40" s="397">
        <v>777.7</v>
      </c>
      <c r="D40" s="397">
        <v>767.5</v>
      </c>
      <c r="E40" s="397">
        <v>1361</v>
      </c>
      <c r="F40" s="397">
        <v>1816.7</v>
      </c>
      <c r="G40" s="397">
        <v>706.9</v>
      </c>
      <c r="H40" s="397">
        <v>846.5</v>
      </c>
      <c r="I40" s="397">
        <v>705.9</v>
      </c>
      <c r="J40" s="397">
        <v>878.8</v>
      </c>
      <c r="K40" s="397">
        <v>799.4</v>
      </c>
      <c r="L40" s="397">
        <v>978.3</v>
      </c>
      <c r="M40" s="397">
        <v>1451</v>
      </c>
      <c r="N40" s="397">
        <v>14.7</v>
      </c>
      <c r="O40" s="264">
        <v>11104.3</v>
      </c>
      <c r="P40" s="42"/>
    </row>
    <row r="41" spans="1:16" x14ac:dyDescent="0.25">
      <c r="A41" s="174"/>
      <c r="B41" s="176" t="s">
        <v>54</v>
      </c>
      <c r="C41" s="397">
        <v>1713</v>
      </c>
      <c r="D41" s="397">
        <v>2171</v>
      </c>
      <c r="E41" s="397">
        <v>2411.4</v>
      </c>
      <c r="F41" s="397">
        <v>4619.2</v>
      </c>
      <c r="G41" s="397">
        <v>1179.5999999999999</v>
      </c>
      <c r="H41" s="397">
        <v>1820.7</v>
      </c>
      <c r="I41" s="397">
        <v>1358.2</v>
      </c>
      <c r="J41" s="397">
        <v>1768.7</v>
      </c>
      <c r="K41" s="397">
        <v>1335.5</v>
      </c>
      <c r="L41" s="397">
        <v>1620.2</v>
      </c>
      <c r="M41" s="397">
        <v>2172.4</v>
      </c>
      <c r="N41" s="397">
        <v>38.1</v>
      </c>
      <c r="O41" s="264">
        <v>22208</v>
      </c>
      <c r="P41" s="42"/>
    </row>
    <row r="42" spans="1:16" x14ac:dyDescent="0.25">
      <c r="A42" s="174"/>
      <c r="B42" s="175" t="s">
        <v>55</v>
      </c>
      <c r="C42" s="397">
        <v>1354.4</v>
      </c>
      <c r="D42" s="397">
        <v>1875.7</v>
      </c>
      <c r="E42" s="397">
        <v>2018.2</v>
      </c>
      <c r="F42" s="397">
        <v>3882.5</v>
      </c>
      <c r="G42" s="397">
        <v>1230.4000000000001</v>
      </c>
      <c r="H42" s="397">
        <v>1564.8</v>
      </c>
      <c r="I42" s="397">
        <v>1268.8</v>
      </c>
      <c r="J42" s="397">
        <v>1570</v>
      </c>
      <c r="K42" s="397">
        <v>1214.7</v>
      </c>
      <c r="L42" s="397">
        <v>1297.2</v>
      </c>
      <c r="M42" s="397">
        <v>1997.2</v>
      </c>
      <c r="N42" s="397">
        <v>15.8</v>
      </c>
      <c r="O42" s="264">
        <v>19289.7</v>
      </c>
      <c r="P42" s="42"/>
    </row>
    <row r="43" spans="1:16" x14ac:dyDescent="0.25">
      <c r="A43" s="174"/>
      <c r="B43" s="177" t="s">
        <v>56</v>
      </c>
      <c r="C43" s="397">
        <v>4482.3</v>
      </c>
      <c r="D43" s="397">
        <v>4760.8999999999996</v>
      </c>
      <c r="E43" s="397">
        <v>6142.3</v>
      </c>
      <c r="F43" s="397">
        <v>12158.2</v>
      </c>
      <c r="G43" s="397">
        <v>3776.1</v>
      </c>
      <c r="H43" s="397">
        <v>5205.8</v>
      </c>
      <c r="I43" s="397">
        <v>3548.6</v>
      </c>
      <c r="J43" s="397">
        <v>4379.5</v>
      </c>
      <c r="K43" s="397">
        <v>4288.1000000000004</v>
      </c>
      <c r="L43" s="397">
        <v>3937.1</v>
      </c>
      <c r="M43" s="397">
        <v>5397.3</v>
      </c>
      <c r="N43" s="397">
        <v>76.5</v>
      </c>
      <c r="O43" s="264">
        <v>58152.800000000003</v>
      </c>
      <c r="P43" s="42"/>
    </row>
    <row r="44" spans="1:16" x14ac:dyDescent="0.25">
      <c r="A44" s="174"/>
      <c r="B44" s="175" t="s">
        <v>57</v>
      </c>
      <c r="C44" s="397">
        <v>10605.5</v>
      </c>
      <c r="D44" s="397">
        <v>11922</v>
      </c>
      <c r="E44" s="397">
        <v>15068.3</v>
      </c>
      <c r="F44" s="397">
        <v>27291.7</v>
      </c>
      <c r="G44" s="397">
        <v>10016</v>
      </c>
      <c r="H44" s="397">
        <v>12777.7</v>
      </c>
      <c r="I44" s="397">
        <v>8771.6</v>
      </c>
      <c r="J44" s="397">
        <v>9629.2000000000007</v>
      </c>
      <c r="K44" s="397">
        <v>10790.5</v>
      </c>
      <c r="L44" s="397">
        <v>9106.1</v>
      </c>
      <c r="M44" s="397">
        <v>13069.5</v>
      </c>
      <c r="N44" s="397">
        <v>171.5</v>
      </c>
      <c r="O44" s="264">
        <v>139219.6</v>
      </c>
      <c r="P44" s="42"/>
    </row>
    <row r="45" spans="1:16" x14ac:dyDescent="0.25">
      <c r="A45" s="174"/>
      <c r="B45" s="175" t="s">
        <v>58</v>
      </c>
      <c r="C45" s="397">
        <v>6126.6</v>
      </c>
      <c r="D45" s="397">
        <v>8197.6</v>
      </c>
      <c r="E45" s="397">
        <v>8767.5</v>
      </c>
      <c r="F45" s="397">
        <v>14608.5</v>
      </c>
      <c r="G45" s="397">
        <v>6195.5</v>
      </c>
      <c r="H45" s="397">
        <v>7043.9</v>
      </c>
      <c r="I45" s="397">
        <v>5690.2</v>
      </c>
      <c r="J45" s="397">
        <v>5890.3</v>
      </c>
      <c r="K45" s="397">
        <v>6399.6</v>
      </c>
      <c r="L45" s="397">
        <v>5635.6</v>
      </c>
      <c r="M45" s="397">
        <v>8226.7999999999993</v>
      </c>
      <c r="N45" s="397">
        <v>70.3</v>
      </c>
      <c r="O45" s="264">
        <v>82852.5</v>
      </c>
      <c r="P45" s="42"/>
    </row>
    <row r="46" spans="1:16" x14ac:dyDescent="0.25">
      <c r="A46" s="174"/>
      <c r="B46" s="175" t="s">
        <v>59</v>
      </c>
      <c r="C46" s="397">
        <v>5418.1</v>
      </c>
      <c r="D46" s="397">
        <v>7752.3</v>
      </c>
      <c r="E46" s="397">
        <v>7462.8</v>
      </c>
      <c r="F46" s="397">
        <v>11391</v>
      </c>
      <c r="G46" s="397">
        <v>5621.5</v>
      </c>
      <c r="H46" s="397">
        <v>5328.4</v>
      </c>
      <c r="I46" s="397">
        <v>4758.8</v>
      </c>
      <c r="J46" s="397">
        <v>5855.2</v>
      </c>
      <c r="K46" s="397">
        <v>6007.7</v>
      </c>
      <c r="L46" s="397">
        <v>4948.1000000000004</v>
      </c>
      <c r="M46" s="397">
        <v>6739.9</v>
      </c>
      <c r="N46" s="397">
        <v>44</v>
      </c>
      <c r="O46" s="264">
        <v>71327.7</v>
      </c>
      <c r="P46" s="42"/>
    </row>
    <row r="47" spans="1:16" x14ac:dyDescent="0.25">
      <c r="A47" s="174"/>
      <c r="B47" s="175" t="s">
        <v>60</v>
      </c>
      <c r="C47" s="397">
        <v>2613.3000000000002</v>
      </c>
      <c r="D47" s="397">
        <v>3508.7</v>
      </c>
      <c r="E47" s="397">
        <v>3468.2</v>
      </c>
      <c r="F47" s="397">
        <v>5795.5</v>
      </c>
      <c r="G47" s="397">
        <v>2460.3000000000002</v>
      </c>
      <c r="H47" s="397">
        <v>1986.4</v>
      </c>
      <c r="I47" s="397">
        <v>2288.5</v>
      </c>
      <c r="J47" s="397">
        <v>2960.3</v>
      </c>
      <c r="K47" s="397">
        <v>2881.8</v>
      </c>
      <c r="L47" s="397">
        <v>2543.6</v>
      </c>
      <c r="M47" s="397">
        <v>3186.8</v>
      </c>
      <c r="N47" s="397">
        <v>22.9</v>
      </c>
      <c r="O47" s="264">
        <v>33716.5</v>
      </c>
      <c r="P47" s="42"/>
    </row>
    <row r="48" spans="1:16" x14ac:dyDescent="0.25">
      <c r="A48" s="174"/>
      <c r="B48" s="175" t="s">
        <v>439</v>
      </c>
      <c r="C48" s="266"/>
      <c r="D48" s="291"/>
      <c r="E48" s="291"/>
      <c r="F48" s="291"/>
      <c r="G48" s="291"/>
      <c r="H48" s="291"/>
      <c r="I48" s="291"/>
      <c r="J48" s="291"/>
      <c r="K48" s="291"/>
      <c r="L48" s="291"/>
      <c r="M48" s="291"/>
      <c r="N48" s="397">
        <v>48983.3</v>
      </c>
      <c r="O48" s="264">
        <v>48983.3</v>
      </c>
      <c r="P48" s="42"/>
    </row>
    <row r="49" spans="1:16" x14ac:dyDescent="0.25">
      <c r="A49" s="255" t="s">
        <v>52</v>
      </c>
      <c r="B49" s="255" t="s">
        <v>6</v>
      </c>
      <c r="C49" s="267">
        <v>33090.800000000003</v>
      </c>
      <c r="D49" s="265">
        <v>40955.699999999997</v>
      </c>
      <c r="E49" s="265">
        <v>46699.6</v>
      </c>
      <c r="F49" s="265">
        <v>81563.3</v>
      </c>
      <c r="G49" s="265">
        <v>31186.3</v>
      </c>
      <c r="H49" s="265">
        <v>36574.300000000003</v>
      </c>
      <c r="I49" s="265">
        <v>28390.7</v>
      </c>
      <c r="J49" s="265">
        <v>32932.199999999997</v>
      </c>
      <c r="K49" s="265">
        <v>33717.300000000003</v>
      </c>
      <c r="L49" s="265">
        <v>30066.3</v>
      </c>
      <c r="M49" s="265">
        <v>42241</v>
      </c>
      <c r="N49" s="265">
        <v>49436.9</v>
      </c>
      <c r="O49" s="265">
        <v>486854.3</v>
      </c>
      <c r="P49" s="42"/>
    </row>
    <row r="50" spans="1:16" x14ac:dyDescent="0.25">
      <c r="A50" s="174" t="s">
        <v>61</v>
      </c>
      <c r="B50" s="175" t="s">
        <v>53</v>
      </c>
      <c r="C50" s="397">
        <v>391.1</v>
      </c>
      <c r="D50" s="397">
        <v>418.6</v>
      </c>
      <c r="E50" s="397">
        <v>714.8</v>
      </c>
      <c r="F50" s="397">
        <v>986.9</v>
      </c>
      <c r="G50" s="397">
        <v>328.9</v>
      </c>
      <c r="H50" s="397">
        <v>420.7</v>
      </c>
      <c r="I50" s="397">
        <v>391.9</v>
      </c>
      <c r="J50" s="397">
        <v>457.6</v>
      </c>
      <c r="K50" s="397">
        <v>364.9</v>
      </c>
      <c r="L50" s="397">
        <v>594.20000000000005</v>
      </c>
      <c r="M50" s="397">
        <v>775.6</v>
      </c>
      <c r="N50" s="397">
        <v>4.0999999999999996</v>
      </c>
      <c r="O50" s="264">
        <v>5849.4</v>
      </c>
      <c r="P50" s="42"/>
    </row>
    <row r="51" spans="1:16" x14ac:dyDescent="0.25">
      <c r="A51" s="174"/>
      <c r="B51" s="176" t="s">
        <v>54</v>
      </c>
      <c r="C51" s="397">
        <v>961.8</v>
      </c>
      <c r="D51" s="397">
        <v>1273.5999999999999</v>
      </c>
      <c r="E51" s="397">
        <v>1324.8</v>
      </c>
      <c r="F51" s="397">
        <v>2957.2</v>
      </c>
      <c r="G51" s="397">
        <v>596.29999999999995</v>
      </c>
      <c r="H51" s="397">
        <v>1052.2</v>
      </c>
      <c r="I51" s="397">
        <v>860.8</v>
      </c>
      <c r="J51" s="397">
        <v>1078.8</v>
      </c>
      <c r="K51" s="397">
        <v>838.5</v>
      </c>
      <c r="L51" s="397">
        <v>957.5</v>
      </c>
      <c r="M51" s="397">
        <v>1282.9000000000001</v>
      </c>
      <c r="N51" s="397">
        <v>20.399999999999999</v>
      </c>
      <c r="O51" s="264">
        <v>13204.8</v>
      </c>
      <c r="P51" s="42"/>
    </row>
    <row r="52" spans="1:16" x14ac:dyDescent="0.25">
      <c r="A52" s="174"/>
      <c r="B52" s="175" t="s">
        <v>55</v>
      </c>
      <c r="C52" s="397">
        <v>724.8</v>
      </c>
      <c r="D52" s="397">
        <v>1053.7</v>
      </c>
      <c r="E52" s="397">
        <v>939.5</v>
      </c>
      <c r="F52" s="397">
        <v>2164.5</v>
      </c>
      <c r="G52" s="397">
        <v>590.5</v>
      </c>
      <c r="H52" s="397">
        <v>833.9</v>
      </c>
      <c r="I52" s="397">
        <v>663.9</v>
      </c>
      <c r="J52" s="397">
        <v>810.4</v>
      </c>
      <c r="K52" s="397">
        <v>649.6</v>
      </c>
      <c r="L52" s="397">
        <v>647.79999999999995</v>
      </c>
      <c r="M52" s="397">
        <v>1098.9000000000001</v>
      </c>
      <c r="N52" s="397">
        <v>5.9</v>
      </c>
      <c r="O52" s="264">
        <v>10183.5</v>
      </c>
      <c r="P52" s="42"/>
    </row>
    <row r="53" spans="1:16" x14ac:dyDescent="0.25">
      <c r="A53" s="174"/>
      <c r="B53" s="177" t="s">
        <v>56</v>
      </c>
      <c r="C53" s="397">
        <v>1924</v>
      </c>
      <c r="D53" s="397">
        <v>1982.6</v>
      </c>
      <c r="E53" s="397">
        <v>2718.7</v>
      </c>
      <c r="F53" s="397">
        <v>5535.5</v>
      </c>
      <c r="G53" s="397">
        <v>1608.7</v>
      </c>
      <c r="H53" s="397">
        <v>2210.1</v>
      </c>
      <c r="I53" s="397">
        <v>1533.5</v>
      </c>
      <c r="J53" s="397">
        <v>1933.4</v>
      </c>
      <c r="K53" s="397">
        <v>1852.4</v>
      </c>
      <c r="L53" s="397">
        <v>1762.1</v>
      </c>
      <c r="M53" s="397">
        <v>2339.5</v>
      </c>
      <c r="N53" s="397">
        <v>29.7</v>
      </c>
      <c r="O53" s="264">
        <v>25430.1</v>
      </c>
      <c r="P53" s="42"/>
    </row>
    <row r="54" spans="1:16" x14ac:dyDescent="0.25">
      <c r="A54" s="174"/>
      <c r="B54" s="175" t="s">
        <v>57</v>
      </c>
      <c r="C54" s="397">
        <v>4918.8</v>
      </c>
      <c r="D54" s="397">
        <v>5409</v>
      </c>
      <c r="E54" s="397">
        <v>7077.8</v>
      </c>
      <c r="F54" s="397">
        <v>12681.3</v>
      </c>
      <c r="G54" s="397">
        <v>4496.6000000000004</v>
      </c>
      <c r="H54" s="397">
        <v>6014.5</v>
      </c>
      <c r="I54" s="397">
        <v>4219.7</v>
      </c>
      <c r="J54" s="397">
        <v>4449.5</v>
      </c>
      <c r="K54" s="397">
        <v>5021.8999999999996</v>
      </c>
      <c r="L54" s="397">
        <v>4241.6000000000004</v>
      </c>
      <c r="M54" s="397">
        <v>6180.1</v>
      </c>
      <c r="N54" s="397">
        <v>68</v>
      </c>
      <c r="O54" s="264">
        <v>64778.7</v>
      </c>
      <c r="P54" s="42"/>
    </row>
    <row r="55" spans="1:16" x14ac:dyDescent="0.25">
      <c r="A55" s="174"/>
      <c r="B55" s="175" t="s">
        <v>58</v>
      </c>
      <c r="C55" s="397">
        <v>3091.7</v>
      </c>
      <c r="D55" s="397">
        <v>4293.3999999999996</v>
      </c>
      <c r="E55" s="397">
        <v>4674.7</v>
      </c>
      <c r="F55" s="397">
        <v>7483.1</v>
      </c>
      <c r="G55" s="397">
        <v>3283.2</v>
      </c>
      <c r="H55" s="397">
        <v>3735.7</v>
      </c>
      <c r="I55" s="397">
        <v>3111.8</v>
      </c>
      <c r="J55" s="397">
        <v>3128.4</v>
      </c>
      <c r="K55" s="397">
        <v>3195.3</v>
      </c>
      <c r="L55" s="397">
        <v>2963</v>
      </c>
      <c r="M55" s="397">
        <v>4454.8</v>
      </c>
      <c r="N55" s="397">
        <v>38.799999999999997</v>
      </c>
      <c r="O55" s="264">
        <v>43453.9</v>
      </c>
      <c r="P55" s="42"/>
    </row>
    <row r="56" spans="1:16" x14ac:dyDescent="0.25">
      <c r="A56" s="174"/>
      <c r="B56" s="175" t="s">
        <v>59</v>
      </c>
      <c r="C56" s="397">
        <v>2563.5</v>
      </c>
      <c r="D56" s="397">
        <v>3946.8</v>
      </c>
      <c r="E56" s="397">
        <v>3615.1</v>
      </c>
      <c r="F56" s="397">
        <v>5218.1000000000004</v>
      </c>
      <c r="G56" s="397">
        <v>2791.5</v>
      </c>
      <c r="H56" s="397">
        <v>2580.5</v>
      </c>
      <c r="I56" s="397">
        <v>2481.6</v>
      </c>
      <c r="J56" s="397">
        <v>2787.9</v>
      </c>
      <c r="K56" s="397">
        <v>2871.7</v>
      </c>
      <c r="L56" s="397">
        <v>2467.6999999999998</v>
      </c>
      <c r="M56" s="397">
        <v>3453.5</v>
      </c>
      <c r="N56" s="397">
        <v>16.399999999999999</v>
      </c>
      <c r="O56" s="264">
        <v>34794.400000000001</v>
      </c>
      <c r="P56" s="42"/>
    </row>
    <row r="57" spans="1:16" x14ac:dyDescent="0.25">
      <c r="A57" s="174"/>
      <c r="B57" s="175" t="s">
        <v>60</v>
      </c>
      <c r="C57" s="397">
        <v>945.1</v>
      </c>
      <c r="D57" s="397">
        <v>1409.7</v>
      </c>
      <c r="E57" s="397">
        <v>1276.5</v>
      </c>
      <c r="F57" s="397">
        <v>1974.6</v>
      </c>
      <c r="G57" s="397">
        <v>910.1</v>
      </c>
      <c r="H57" s="397">
        <v>787.4</v>
      </c>
      <c r="I57" s="397">
        <v>912.9</v>
      </c>
      <c r="J57" s="397">
        <v>1039.5999999999999</v>
      </c>
      <c r="K57" s="397">
        <v>1128.5</v>
      </c>
      <c r="L57" s="397">
        <v>1011.4</v>
      </c>
      <c r="M57" s="397">
        <v>1264.3</v>
      </c>
      <c r="N57" s="397">
        <v>3.5</v>
      </c>
      <c r="O57" s="264">
        <v>12663.5</v>
      </c>
      <c r="P57" s="42"/>
    </row>
    <row r="58" spans="1:16" x14ac:dyDescent="0.25">
      <c r="A58" s="255" t="s">
        <v>61</v>
      </c>
      <c r="B58" s="255" t="s">
        <v>6</v>
      </c>
      <c r="C58" s="267">
        <v>15520.6</v>
      </c>
      <c r="D58" s="265">
        <v>19787.5</v>
      </c>
      <c r="E58" s="265">
        <v>22341.8</v>
      </c>
      <c r="F58" s="265">
        <v>39001.300000000003</v>
      </c>
      <c r="G58" s="265">
        <v>14605.8</v>
      </c>
      <c r="H58" s="265">
        <v>17634.900000000001</v>
      </c>
      <c r="I58" s="265">
        <v>14176.1</v>
      </c>
      <c r="J58" s="265">
        <v>15685.7</v>
      </c>
      <c r="K58" s="265">
        <v>15922.7</v>
      </c>
      <c r="L58" s="265">
        <v>14645.3</v>
      </c>
      <c r="M58" s="265">
        <v>20849.599999999999</v>
      </c>
      <c r="N58" s="265">
        <v>186.9</v>
      </c>
      <c r="O58" s="265">
        <v>210358.2</v>
      </c>
      <c r="P58" s="42"/>
    </row>
    <row r="59" spans="1:16" x14ac:dyDescent="0.25">
      <c r="A59" s="174" t="s">
        <v>62</v>
      </c>
      <c r="B59" s="175" t="s">
        <v>53</v>
      </c>
      <c r="C59" s="397">
        <v>386.6</v>
      </c>
      <c r="D59" s="397">
        <v>348.9</v>
      </c>
      <c r="E59" s="397">
        <v>646.20000000000005</v>
      </c>
      <c r="F59" s="397">
        <v>829.7</v>
      </c>
      <c r="G59" s="397">
        <v>378.1</v>
      </c>
      <c r="H59" s="397">
        <v>425.8</v>
      </c>
      <c r="I59" s="397">
        <v>314</v>
      </c>
      <c r="J59" s="397">
        <v>421.2</v>
      </c>
      <c r="K59" s="397">
        <v>434.5</v>
      </c>
      <c r="L59" s="397">
        <v>384</v>
      </c>
      <c r="M59" s="397">
        <v>675.4</v>
      </c>
      <c r="N59" s="397">
        <v>10.6</v>
      </c>
      <c r="O59" s="264">
        <v>5254.9</v>
      </c>
      <c r="P59" s="42"/>
    </row>
    <row r="60" spans="1:16" x14ac:dyDescent="0.25">
      <c r="A60" s="174"/>
      <c r="B60" s="176" t="s">
        <v>54</v>
      </c>
      <c r="C60" s="397">
        <v>751.2</v>
      </c>
      <c r="D60" s="397">
        <v>897.4</v>
      </c>
      <c r="E60" s="397">
        <v>1086.7</v>
      </c>
      <c r="F60" s="397">
        <v>1662</v>
      </c>
      <c r="G60" s="397">
        <v>583.29999999999995</v>
      </c>
      <c r="H60" s="397">
        <v>768.5</v>
      </c>
      <c r="I60" s="397">
        <v>497.4</v>
      </c>
      <c r="J60" s="397">
        <v>690</v>
      </c>
      <c r="K60" s="397">
        <v>497</v>
      </c>
      <c r="L60" s="397">
        <v>662.6</v>
      </c>
      <c r="M60" s="397">
        <v>889.5</v>
      </c>
      <c r="N60" s="397">
        <v>17.7</v>
      </c>
      <c r="O60" s="264">
        <v>9003.2000000000007</v>
      </c>
      <c r="P60" s="42"/>
    </row>
    <row r="61" spans="1:16" x14ac:dyDescent="0.25">
      <c r="A61" s="174"/>
      <c r="B61" s="175" t="s">
        <v>55</v>
      </c>
      <c r="C61" s="397">
        <v>629.6</v>
      </c>
      <c r="D61" s="397">
        <v>822</v>
      </c>
      <c r="E61" s="397">
        <v>1078.7</v>
      </c>
      <c r="F61" s="397">
        <v>1718.1</v>
      </c>
      <c r="G61" s="397">
        <v>639.9</v>
      </c>
      <c r="H61" s="397">
        <v>731</v>
      </c>
      <c r="I61" s="397">
        <v>604.79999999999995</v>
      </c>
      <c r="J61" s="397">
        <v>759.6</v>
      </c>
      <c r="K61" s="397">
        <v>565.1</v>
      </c>
      <c r="L61" s="397">
        <v>649.4</v>
      </c>
      <c r="M61" s="397">
        <v>898.3</v>
      </c>
      <c r="N61" s="397">
        <v>9.9</v>
      </c>
      <c r="O61" s="264">
        <v>9106.2000000000007</v>
      </c>
      <c r="P61" s="42"/>
    </row>
    <row r="62" spans="1:16" x14ac:dyDescent="0.25">
      <c r="A62" s="174"/>
      <c r="B62" s="177" t="s">
        <v>56</v>
      </c>
      <c r="C62" s="397">
        <v>2558.3000000000002</v>
      </c>
      <c r="D62" s="397">
        <v>2778.3</v>
      </c>
      <c r="E62" s="397">
        <v>3423.6</v>
      </c>
      <c r="F62" s="397">
        <v>6622.7</v>
      </c>
      <c r="G62" s="397">
        <v>2167.4</v>
      </c>
      <c r="H62" s="397">
        <v>2995.7</v>
      </c>
      <c r="I62" s="397">
        <v>2015.2</v>
      </c>
      <c r="J62" s="397">
        <v>2446.1999999999998</v>
      </c>
      <c r="K62" s="397">
        <v>2435.6999999999998</v>
      </c>
      <c r="L62" s="397">
        <v>2175</v>
      </c>
      <c r="M62" s="397">
        <v>3057.9</v>
      </c>
      <c r="N62" s="397">
        <v>46.8</v>
      </c>
      <c r="O62" s="264">
        <v>32722.7</v>
      </c>
      <c r="P62" s="42"/>
    </row>
    <row r="63" spans="1:16" x14ac:dyDescent="0.25">
      <c r="A63" s="174"/>
      <c r="B63" s="175" t="s">
        <v>57</v>
      </c>
      <c r="C63" s="397">
        <v>5686.7</v>
      </c>
      <c r="D63" s="397">
        <v>6513.1</v>
      </c>
      <c r="E63" s="397">
        <v>7990.5</v>
      </c>
      <c r="F63" s="397">
        <v>14610.4</v>
      </c>
      <c r="G63" s="397">
        <v>5519.5</v>
      </c>
      <c r="H63" s="397">
        <v>6763.2</v>
      </c>
      <c r="I63" s="397">
        <v>4551.8999999999996</v>
      </c>
      <c r="J63" s="397">
        <v>5179.7</v>
      </c>
      <c r="K63" s="397">
        <v>5768.7</v>
      </c>
      <c r="L63" s="397">
        <v>4864.5</v>
      </c>
      <c r="M63" s="397">
        <v>6889.4</v>
      </c>
      <c r="N63" s="397">
        <v>103.4</v>
      </c>
      <c r="O63" s="264">
        <v>74441</v>
      </c>
      <c r="P63" s="42"/>
    </row>
    <row r="64" spans="1:16" x14ac:dyDescent="0.25">
      <c r="A64" s="174"/>
      <c r="B64" s="175" t="s">
        <v>58</v>
      </c>
      <c r="C64" s="397">
        <v>3034.9</v>
      </c>
      <c r="D64" s="397">
        <v>3904.2</v>
      </c>
      <c r="E64" s="397">
        <v>4092.7</v>
      </c>
      <c r="F64" s="397">
        <v>7125.3</v>
      </c>
      <c r="G64" s="397">
        <v>2912.3</v>
      </c>
      <c r="H64" s="397">
        <v>3308.3</v>
      </c>
      <c r="I64" s="397">
        <v>2578.4</v>
      </c>
      <c r="J64" s="397">
        <v>2761.9</v>
      </c>
      <c r="K64" s="397">
        <v>3204.3</v>
      </c>
      <c r="L64" s="397">
        <v>2672.7</v>
      </c>
      <c r="M64" s="397">
        <v>3772</v>
      </c>
      <c r="N64" s="397">
        <v>31.6</v>
      </c>
      <c r="O64" s="264">
        <v>39398.6</v>
      </c>
      <c r="P64" s="42"/>
    </row>
    <row r="65" spans="1:16" x14ac:dyDescent="0.25">
      <c r="A65" s="174"/>
      <c r="B65" s="175" t="s">
        <v>59</v>
      </c>
      <c r="C65" s="397">
        <v>2854.6</v>
      </c>
      <c r="D65" s="397">
        <v>3805.4</v>
      </c>
      <c r="E65" s="397">
        <v>3847.7</v>
      </c>
      <c r="F65" s="397">
        <v>6172.8</v>
      </c>
      <c r="G65" s="397">
        <v>2829.9</v>
      </c>
      <c r="H65" s="397">
        <v>2747.9</v>
      </c>
      <c r="I65" s="397">
        <v>2277.3000000000002</v>
      </c>
      <c r="J65" s="397">
        <v>3067.3</v>
      </c>
      <c r="K65" s="397">
        <v>3135.9</v>
      </c>
      <c r="L65" s="397">
        <v>2480.4</v>
      </c>
      <c r="M65" s="397">
        <v>3286.4</v>
      </c>
      <c r="N65" s="397">
        <v>27.5</v>
      </c>
      <c r="O65" s="264">
        <v>36533.300000000003</v>
      </c>
      <c r="P65" s="42"/>
    </row>
    <row r="66" spans="1:16" x14ac:dyDescent="0.25">
      <c r="A66" s="174"/>
      <c r="B66" s="175" t="s">
        <v>60</v>
      </c>
      <c r="C66" s="397">
        <v>1668.3</v>
      </c>
      <c r="D66" s="397">
        <v>2099</v>
      </c>
      <c r="E66" s="397">
        <v>2191.6999999999998</v>
      </c>
      <c r="F66" s="397">
        <v>3820.9</v>
      </c>
      <c r="G66" s="397">
        <v>1550.2</v>
      </c>
      <c r="H66" s="397">
        <v>1199</v>
      </c>
      <c r="I66" s="397">
        <v>1375.7</v>
      </c>
      <c r="J66" s="397">
        <v>1920.7</v>
      </c>
      <c r="K66" s="397">
        <v>1753.4</v>
      </c>
      <c r="L66" s="397">
        <v>1532.2</v>
      </c>
      <c r="M66" s="397">
        <v>1922.5</v>
      </c>
      <c r="N66" s="397">
        <v>19.399999999999999</v>
      </c>
      <c r="O66" s="264">
        <v>21052.9</v>
      </c>
      <c r="P66" s="42"/>
    </row>
    <row r="67" spans="1:16" x14ac:dyDescent="0.25">
      <c r="A67" s="178" t="s">
        <v>62</v>
      </c>
      <c r="B67" s="255" t="s">
        <v>6</v>
      </c>
      <c r="C67" s="267">
        <v>17570.2</v>
      </c>
      <c r="D67" s="265">
        <v>21168.2</v>
      </c>
      <c r="E67" s="265">
        <v>24357.8</v>
      </c>
      <c r="F67" s="265">
        <v>42562</v>
      </c>
      <c r="G67" s="265">
        <v>16580.5</v>
      </c>
      <c r="H67" s="265">
        <v>18939.3</v>
      </c>
      <c r="I67" s="265">
        <v>14214.6</v>
      </c>
      <c r="J67" s="265">
        <v>17246.5</v>
      </c>
      <c r="K67" s="265">
        <v>17794.5</v>
      </c>
      <c r="L67" s="265">
        <v>15421</v>
      </c>
      <c r="M67" s="265">
        <v>21391.3</v>
      </c>
      <c r="N67" s="265">
        <v>266.8</v>
      </c>
      <c r="O67" s="265">
        <v>227512.8</v>
      </c>
      <c r="P67" s="42"/>
    </row>
    <row r="68" spans="1:16" x14ac:dyDescent="0.25">
      <c r="A68" s="42"/>
      <c r="B68" s="42"/>
      <c r="C68" s="42"/>
      <c r="D68" s="42"/>
      <c r="E68" s="42"/>
      <c r="F68" s="42"/>
      <c r="G68" s="42"/>
      <c r="H68" s="42"/>
      <c r="I68" s="42"/>
      <c r="J68" s="42"/>
      <c r="K68" s="42"/>
      <c r="L68" s="42"/>
      <c r="M68" s="42"/>
      <c r="N68" s="42"/>
      <c r="O68" s="42"/>
      <c r="P68" s="42"/>
    </row>
    <row r="69" spans="1:16" ht="17.25" x14ac:dyDescent="0.3">
      <c r="A69" s="99" t="s">
        <v>714</v>
      </c>
      <c r="B69" s="55"/>
      <c r="C69" s="55"/>
      <c r="D69" s="55"/>
      <c r="E69" s="55"/>
      <c r="F69" s="55"/>
      <c r="G69" s="55"/>
      <c r="H69" s="55"/>
      <c r="I69" s="55"/>
      <c r="J69" s="55"/>
      <c r="K69" s="55"/>
      <c r="L69" s="55"/>
      <c r="M69" s="55"/>
      <c r="N69" s="55"/>
      <c r="O69" s="55"/>
      <c r="P69" s="55"/>
    </row>
    <row r="70" spans="1:16" ht="58.5" x14ac:dyDescent="0.25">
      <c r="A70" s="81" t="s">
        <v>50</v>
      </c>
      <c r="B70" s="173" t="s">
        <v>51</v>
      </c>
      <c r="C70" s="47" t="s">
        <v>425</v>
      </c>
      <c r="D70" s="48" t="s">
        <v>426</v>
      </c>
      <c r="E70" s="48" t="s">
        <v>427</v>
      </c>
      <c r="F70" s="48" t="s">
        <v>395</v>
      </c>
      <c r="G70" s="48" t="s">
        <v>428</v>
      </c>
      <c r="H70" s="48" t="s">
        <v>429</v>
      </c>
      <c r="I70" s="48" t="s">
        <v>430</v>
      </c>
      <c r="J70" s="48" t="s">
        <v>431</v>
      </c>
      <c r="K70" s="48" t="s">
        <v>432</v>
      </c>
      <c r="L70" s="48" t="s">
        <v>433</v>
      </c>
      <c r="M70" s="48" t="s">
        <v>434</v>
      </c>
      <c r="N70" s="48" t="s">
        <v>400</v>
      </c>
      <c r="O70" s="48" t="s">
        <v>435</v>
      </c>
      <c r="P70" s="42"/>
    </row>
    <row r="71" spans="1:16" x14ac:dyDescent="0.25">
      <c r="A71" s="174" t="s">
        <v>52</v>
      </c>
      <c r="B71" s="175" t="s">
        <v>53</v>
      </c>
      <c r="C71" s="260">
        <v>18.63</v>
      </c>
      <c r="D71" s="261">
        <v>21.99</v>
      </c>
      <c r="E71" s="261">
        <v>20.399999999999999</v>
      </c>
      <c r="F71" s="261">
        <v>17.920000000000002</v>
      </c>
      <c r="G71" s="261">
        <v>18.989999999999998</v>
      </c>
      <c r="H71" s="261">
        <v>19.11</v>
      </c>
      <c r="I71" s="261">
        <v>18.670000000000002</v>
      </c>
      <c r="J71" s="261">
        <v>19.97</v>
      </c>
      <c r="K71" s="261">
        <v>20.09</v>
      </c>
      <c r="L71" s="261">
        <v>19.190000000000001</v>
      </c>
      <c r="M71" s="261">
        <v>21.71</v>
      </c>
      <c r="N71" s="261">
        <v>17.86</v>
      </c>
      <c r="O71" s="262">
        <v>19.600000000000001</v>
      </c>
      <c r="P71" s="167"/>
    </row>
    <row r="72" spans="1:16" x14ac:dyDescent="0.25">
      <c r="A72" s="174"/>
      <c r="B72" s="176" t="s">
        <v>54</v>
      </c>
      <c r="C72" s="256">
        <v>26.01</v>
      </c>
      <c r="D72" s="292">
        <v>29.82</v>
      </c>
      <c r="E72" s="292">
        <v>24.1</v>
      </c>
      <c r="F72" s="292">
        <v>26.11</v>
      </c>
      <c r="G72" s="292">
        <v>20.79</v>
      </c>
      <c r="H72" s="292">
        <v>22.01</v>
      </c>
      <c r="I72" s="292">
        <v>23.5</v>
      </c>
      <c r="J72" s="292">
        <v>25.81</v>
      </c>
      <c r="K72" s="292">
        <v>22.11</v>
      </c>
      <c r="L72" s="292">
        <v>22.49</v>
      </c>
      <c r="M72" s="292">
        <v>22.03</v>
      </c>
      <c r="N72" s="292">
        <v>31.9</v>
      </c>
      <c r="O72" s="257">
        <v>24.31</v>
      </c>
      <c r="P72" s="167"/>
    </row>
    <row r="73" spans="1:16" x14ac:dyDescent="0.25">
      <c r="A73" s="174"/>
      <c r="B73" s="175" t="s">
        <v>55</v>
      </c>
      <c r="C73" s="256">
        <v>14.96</v>
      </c>
      <c r="D73" s="292">
        <v>19.27</v>
      </c>
      <c r="E73" s="292">
        <v>15.52</v>
      </c>
      <c r="F73" s="292">
        <v>15.95</v>
      </c>
      <c r="G73" s="292">
        <v>14.55</v>
      </c>
      <c r="H73" s="292">
        <v>14.52</v>
      </c>
      <c r="I73" s="292">
        <v>16.25</v>
      </c>
      <c r="J73" s="292">
        <v>18.329999999999998</v>
      </c>
      <c r="K73" s="292">
        <v>13.55</v>
      </c>
      <c r="L73" s="292">
        <v>14.66</v>
      </c>
      <c r="M73" s="292">
        <v>15.91</v>
      </c>
      <c r="N73" s="292">
        <v>11.43</v>
      </c>
      <c r="O73" s="257">
        <v>15.78</v>
      </c>
      <c r="P73" s="167"/>
    </row>
    <row r="74" spans="1:16" x14ac:dyDescent="0.25">
      <c r="A74" s="174"/>
      <c r="B74" s="177" t="s">
        <v>56</v>
      </c>
      <c r="C74" s="256">
        <v>10.4</v>
      </c>
      <c r="D74" s="292">
        <v>11.8</v>
      </c>
      <c r="E74" s="292">
        <v>10.69</v>
      </c>
      <c r="F74" s="292">
        <v>9.6999999999999993</v>
      </c>
      <c r="G74" s="292">
        <v>10.08</v>
      </c>
      <c r="H74" s="292">
        <v>10</v>
      </c>
      <c r="I74" s="292">
        <v>11.06</v>
      </c>
      <c r="J74" s="292">
        <v>11.86</v>
      </c>
      <c r="K74" s="292">
        <v>10.27</v>
      </c>
      <c r="L74" s="292">
        <v>10.49</v>
      </c>
      <c r="M74" s="292">
        <v>10.5</v>
      </c>
      <c r="N74" s="292">
        <v>10.19</v>
      </c>
      <c r="O74" s="257">
        <v>10.46</v>
      </c>
      <c r="P74" s="167"/>
    </row>
    <row r="75" spans="1:16" x14ac:dyDescent="0.25">
      <c r="A75" s="174"/>
      <c r="B75" s="175" t="s">
        <v>57</v>
      </c>
      <c r="C75" s="256">
        <v>10.53</v>
      </c>
      <c r="D75" s="292">
        <v>11.41</v>
      </c>
      <c r="E75" s="292">
        <v>10.02</v>
      </c>
      <c r="F75" s="292">
        <v>9.8000000000000007</v>
      </c>
      <c r="G75" s="292">
        <v>10.15</v>
      </c>
      <c r="H75" s="292">
        <v>8.99</v>
      </c>
      <c r="I75" s="292">
        <v>9.91</v>
      </c>
      <c r="J75" s="292">
        <v>10.87</v>
      </c>
      <c r="K75" s="292">
        <v>10.65</v>
      </c>
      <c r="L75" s="292">
        <v>9.2799999999999994</v>
      </c>
      <c r="M75" s="292">
        <v>9.67</v>
      </c>
      <c r="N75" s="292">
        <v>10.76</v>
      </c>
      <c r="O75" s="257">
        <v>10.029999999999999</v>
      </c>
      <c r="P75" s="167"/>
    </row>
    <row r="76" spans="1:16" x14ac:dyDescent="0.25">
      <c r="A76" s="174"/>
      <c r="B76" s="175" t="s">
        <v>58</v>
      </c>
      <c r="C76" s="256">
        <v>11</v>
      </c>
      <c r="D76" s="292">
        <v>11.7</v>
      </c>
      <c r="E76" s="292">
        <v>10.31</v>
      </c>
      <c r="F76" s="292">
        <v>10.33</v>
      </c>
      <c r="G76" s="292">
        <v>10.99</v>
      </c>
      <c r="H76" s="292">
        <v>8.58</v>
      </c>
      <c r="I76" s="292">
        <v>9.4600000000000009</v>
      </c>
      <c r="J76" s="292">
        <v>11.19</v>
      </c>
      <c r="K76" s="292">
        <v>11.2</v>
      </c>
      <c r="L76" s="292">
        <v>9.4</v>
      </c>
      <c r="M76" s="292">
        <v>9.73</v>
      </c>
      <c r="N76" s="292">
        <v>9.92</v>
      </c>
      <c r="O76" s="257">
        <v>10.28</v>
      </c>
      <c r="P76" s="167"/>
    </row>
    <row r="77" spans="1:16" x14ac:dyDescent="0.25">
      <c r="A77" s="174"/>
      <c r="B77" s="175" t="s">
        <v>59</v>
      </c>
      <c r="C77" s="256">
        <v>10.98</v>
      </c>
      <c r="D77" s="292">
        <v>11.44</v>
      </c>
      <c r="E77" s="292">
        <v>9.73</v>
      </c>
      <c r="F77" s="292">
        <v>10.39</v>
      </c>
      <c r="G77" s="292">
        <v>10.85</v>
      </c>
      <c r="H77" s="292">
        <v>8.75</v>
      </c>
      <c r="I77" s="292">
        <v>9.64</v>
      </c>
      <c r="J77" s="292">
        <v>11.16</v>
      </c>
      <c r="K77" s="292">
        <v>11.24</v>
      </c>
      <c r="L77" s="292">
        <v>9.4600000000000009</v>
      </c>
      <c r="M77" s="292">
        <v>9.83</v>
      </c>
      <c r="N77" s="292">
        <v>9.73</v>
      </c>
      <c r="O77" s="257">
        <v>10.3</v>
      </c>
      <c r="P77" s="167"/>
    </row>
    <row r="78" spans="1:16" x14ac:dyDescent="0.25">
      <c r="A78" s="174"/>
      <c r="B78" s="175" t="s">
        <v>60</v>
      </c>
      <c r="C78" s="256">
        <v>11.22</v>
      </c>
      <c r="D78" s="292">
        <v>10.98</v>
      </c>
      <c r="E78" s="292">
        <v>9.74</v>
      </c>
      <c r="F78" s="292">
        <v>10.53</v>
      </c>
      <c r="G78" s="292">
        <v>10.37</v>
      </c>
      <c r="H78" s="292">
        <v>9.34</v>
      </c>
      <c r="I78" s="292">
        <v>9.81</v>
      </c>
      <c r="J78" s="292">
        <v>11.08</v>
      </c>
      <c r="K78" s="292">
        <v>10.86</v>
      </c>
      <c r="L78" s="292">
        <v>10.19</v>
      </c>
      <c r="M78" s="292">
        <v>9.89</v>
      </c>
      <c r="N78" s="292">
        <v>11.24</v>
      </c>
      <c r="O78" s="257">
        <v>10.38</v>
      </c>
      <c r="P78" s="167"/>
    </row>
    <row r="79" spans="1:16" x14ac:dyDescent="0.25">
      <c r="A79" s="174"/>
      <c r="B79" s="175" t="s">
        <v>439</v>
      </c>
      <c r="C79" s="292"/>
      <c r="D79" s="292"/>
      <c r="E79" s="292"/>
      <c r="F79" s="292"/>
      <c r="G79" s="292"/>
      <c r="H79" s="292"/>
      <c r="I79" s="292"/>
      <c r="J79" s="292"/>
      <c r="K79" s="292"/>
      <c r="L79" s="292"/>
      <c r="M79" s="292"/>
      <c r="N79" s="292">
        <v>11.56</v>
      </c>
      <c r="O79" s="257">
        <v>11.56</v>
      </c>
      <c r="P79" s="167"/>
    </row>
    <row r="80" spans="1:16" x14ac:dyDescent="0.25">
      <c r="A80" s="255" t="s">
        <v>52</v>
      </c>
      <c r="B80" s="255" t="s">
        <v>6</v>
      </c>
      <c r="C80" s="258">
        <v>11.33</v>
      </c>
      <c r="D80" s="259">
        <v>12.22</v>
      </c>
      <c r="E80" s="259">
        <v>10.74</v>
      </c>
      <c r="F80" s="259">
        <v>10.7</v>
      </c>
      <c r="G80" s="259">
        <v>10.91</v>
      </c>
      <c r="H80" s="259">
        <v>9.58</v>
      </c>
      <c r="I80" s="259">
        <v>10.48</v>
      </c>
      <c r="J80" s="259">
        <v>11.88</v>
      </c>
      <c r="K80" s="259">
        <v>11.27</v>
      </c>
      <c r="L80" s="259">
        <v>10.23</v>
      </c>
      <c r="M80" s="259">
        <v>10.54</v>
      </c>
      <c r="N80" s="259">
        <v>11.56</v>
      </c>
      <c r="O80" s="259">
        <v>10.91</v>
      </c>
      <c r="P80" s="167"/>
    </row>
    <row r="81" spans="1:16" x14ac:dyDescent="0.25">
      <c r="A81" s="174" t="s">
        <v>61</v>
      </c>
      <c r="B81" s="175" t="s">
        <v>53</v>
      </c>
      <c r="C81" s="256">
        <v>17.87</v>
      </c>
      <c r="D81" s="292">
        <v>22.18</v>
      </c>
      <c r="E81" s="292">
        <v>20.149999999999999</v>
      </c>
      <c r="F81" s="292">
        <v>19.100000000000001</v>
      </c>
      <c r="G81" s="292">
        <v>18.579999999999998</v>
      </c>
      <c r="H81" s="292">
        <v>19.27</v>
      </c>
      <c r="I81" s="292">
        <v>19.329999999999998</v>
      </c>
      <c r="J81" s="292">
        <v>19.46</v>
      </c>
      <c r="K81" s="292">
        <v>17.89</v>
      </c>
      <c r="L81" s="292">
        <v>20.94</v>
      </c>
      <c r="M81" s="292">
        <v>21.49</v>
      </c>
      <c r="N81" s="292">
        <v>11.46</v>
      </c>
      <c r="O81" s="257">
        <v>19.73</v>
      </c>
      <c r="P81" s="167"/>
    </row>
    <row r="82" spans="1:16" x14ac:dyDescent="0.25">
      <c r="A82" s="174"/>
      <c r="B82" s="176" t="s">
        <v>54</v>
      </c>
      <c r="C82" s="256">
        <v>27.54</v>
      </c>
      <c r="D82" s="292">
        <v>31.67</v>
      </c>
      <c r="E82" s="292">
        <v>24.78</v>
      </c>
      <c r="F82" s="292">
        <v>30.06</v>
      </c>
      <c r="G82" s="292">
        <v>21.01</v>
      </c>
      <c r="H82" s="292">
        <v>24.21</v>
      </c>
      <c r="I82" s="292">
        <v>27.18</v>
      </c>
      <c r="J82" s="292">
        <v>28.29</v>
      </c>
      <c r="K82" s="292">
        <v>25.99</v>
      </c>
      <c r="L82" s="292">
        <v>24.28</v>
      </c>
      <c r="M82" s="292">
        <v>23.31</v>
      </c>
      <c r="N82" s="292">
        <v>31.32</v>
      </c>
      <c r="O82" s="257">
        <v>26.62</v>
      </c>
      <c r="P82" s="167"/>
    </row>
    <row r="83" spans="1:16" x14ac:dyDescent="0.25">
      <c r="A83" s="174"/>
      <c r="B83" s="175" t="s">
        <v>55</v>
      </c>
      <c r="C83" s="256">
        <v>20.22</v>
      </c>
      <c r="D83" s="292">
        <v>25.97</v>
      </c>
      <c r="E83" s="292">
        <v>18.399999999999999</v>
      </c>
      <c r="F83" s="292">
        <v>20.97</v>
      </c>
      <c r="G83" s="292">
        <v>17.8</v>
      </c>
      <c r="H83" s="292">
        <v>17.84</v>
      </c>
      <c r="I83" s="292">
        <v>20.11</v>
      </c>
      <c r="J83" s="292">
        <v>22.95</v>
      </c>
      <c r="K83" s="292">
        <v>18.43</v>
      </c>
      <c r="L83" s="292">
        <v>17.79</v>
      </c>
      <c r="M83" s="292">
        <v>20.53</v>
      </c>
      <c r="N83" s="292">
        <v>13.16</v>
      </c>
      <c r="O83" s="257">
        <v>20.18</v>
      </c>
      <c r="P83" s="167"/>
    </row>
    <row r="84" spans="1:16" x14ac:dyDescent="0.25">
      <c r="A84" s="174"/>
      <c r="B84" s="177" t="s">
        <v>56</v>
      </c>
      <c r="C84" s="256">
        <v>11.94</v>
      </c>
      <c r="D84" s="292">
        <v>13.44</v>
      </c>
      <c r="E84" s="292">
        <v>12.59</v>
      </c>
      <c r="F84" s="292">
        <v>11.13</v>
      </c>
      <c r="G84" s="292">
        <v>11.64</v>
      </c>
      <c r="H84" s="292">
        <v>11.04</v>
      </c>
      <c r="I84" s="292">
        <v>12.3</v>
      </c>
      <c r="J84" s="292">
        <v>14.44</v>
      </c>
      <c r="K84" s="292">
        <v>11.55</v>
      </c>
      <c r="L84" s="292">
        <v>12.28</v>
      </c>
      <c r="M84" s="292">
        <v>11.96</v>
      </c>
      <c r="N84" s="292">
        <v>10.59</v>
      </c>
      <c r="O84" s="257">
        <v>11.99</v>
      </c>
      <c r="P84" s="167"/>
    </row>
    <row r="85" spans="1:16" x14ac:dyDescent="0.25">
      <c r="A85" s="174"/>
      <c r="B85" s="175" t="s">
        <v>57</v>
      </c>
      <c r="C85" s="256">
        <v>11.49</v>
      </c>
      <c r="D85" s="292">
        <v>12.24</v>
      </c>
      <c r="E85" s="292">
        <v>10.75</v>
      </c>
      <c r="F85" s="292">
        <v>10.52</v>
      </c>
      <c r="G85" s="292">
        <v>10.97</v>
      </c>
      <c r="H85" s="292">
        <v>9.5</v>
      </c>
      <c r="I85" s="292">
        <v>10.6</v>
      </c>
      <c r="J85" s="292">
        <v>11.69</v>
      </c>
      <c r="K85" s="292">
        <v>11.58</v>
      </c>
      <c r="L85" s="292">
        <v>9.9600000000000009</v>
      </c>
      <c r="M85" s="292">
        <v>10.24</v>
      </c>
      <c r="N85" s="292">
        <v>9</v>
      </c>
      <c r="O85" s="257">
        <v>10.75</v>
      </c>
      <c r="P85" s="167"/>
    </row>
    <row r="86" spans="1:16" x14ac:dyDescent="0.25">
      <c r="A86" s="174"/>
      <c r="B86" s="175" t="s">
        <v>58</v>
      </c>
      <c r="C86" s="256">
        <v>11.85</v>
      </c>
      <c r="D86" s="292">
        <v>12.8</v>
      </c>
      <c r="E86" s="292">
        <v>11.5</v>
      </c>
      <c r="F86" s="292">
        <v>11.21</v>
      </c>
      <c r="G86" s="292">
        <v>12.29</v>
      </c>
      <c r="H86" s="292">
        <v>9.32</v>
      </c>
      <c r="I86" s="292">
        <v>10.32</v>
      </c>
      <c r="J86" s="292">
        <v>12.38</v>
      </c>
      <c r="K86" s="292">
        <v>12.21</v>
      </c>
      <c r="L86" s="292">
        <v>10.32</v>
      </c>
      <c r="M86" s="292">
        <v>10.69</v>
      </c>
      <c r="N86" s="292">
        <v>9.86</v>
      </c>
      <c r="O86" s="257">
        <v>11.25</v>
      </c>
      <c r="P86" s="167"/>
    </row>
    <row r="87" spans="1:16" x14ac:dyDescent="0.25">
      <c r="A87" s="174"/>
      <c r="B87" s="175" t="s">
        <v>59</v>
      </c>
      <c r="C87" s="256">
        <v>12.16</v>
      </c>
      <c r="D87" s="292">
        <v>12.87</v>
      </c>
      <c r="E87" s="292">
        <v>10.69</v>
      </c>
      <c r="F87" s="292">
        <v>11.43</v>
      </c>
      <c r="G87" s="292">
        <v>12.21</v>
      </c>
      <c r="H87" s="292">
        <v>9.4</v>
      </c>
      <c r="I87" s="292">
        <v>10.72</v>
      </c>
      <c r="J87" s="292">
        <v>12.34</v>
      </c>
      <c r="K87" s="292">
        <v>12.57</v>
      </c>
      <c r="L87" s="292">
        <v>10.71</v>
      </c>
      <c r="M87" s="292">
        <v>10.94</v>
      </c>
      <c r="N87" s="292">
        <v>9.56</v>
      </c>
      <c r="O87" s="257">
        <v>11.41</v>
      </c>
      <c r="P87" s="167"/>
    </row>
    <row r="88" spans="1:16" x14ac:dyDescent="0.25">
      <c r="A88" s="174"/>
      <c r="B88" s="175" t="s">
        <v>60</v>
      </c>
      <c r="C88" s="256">
        <v>12.04</v>
      </c>
      <c r="D88" s="292">
        <v>12.16</v>
      </c>
      <c r="E88" s="292">
        <v>10.57</v>
      </c>
      <c r="F88" s="292">
        <v>11.45</v>
      </c>
      <c r="G88" s="292">
        <v>11.12</v>
      </c>
      <c r="H88" s="292">
        <v>10.1</v>
      </c>
      <c r="I88" s="292">
        <v>10.67</v>
      </c>
      <c r="J88" s="292">
        <v>11.73</v>
      </c>
      <c r="K88" s="292">
        <v>12.72</v>
      </c>
      <c r="L88" s="292">
        <v>11.43</v>
      </c>
      <c r="M88" s="292">
        <v>11</v>
      </c>
      <c r="N88" s="292">
        <v>10.29</v>
      </c>
      <c r="O88" s="257">
        <v>11.37</v>
      </c>
      <c r="P88" s="167"/>
    </row>
    <row r="89" spans="1:16" x14ac:dyDescent="0.25">
      <c r="A89" s="255" t="s">
        <v>61</v>
      </c>
      <c r="B89" s="255" t="s">
        <v>6</v>
      </c>
      <c r="C89" s="258">
        <v>12.59</v>
      </c>
      <c r="D89" s="259">
        <v>13.67</v>
      </c>
      <c r="E89" s="259">
        <v>11.89</v>
      </c>
      <c r="F89" s="259">
        <v>11.99</v>
      </c>
      <c r="G89" s="259">
        <v>12.12</v>
      </c>
      <c r="H89" s="259">
        <v>10.38</v>
      </c>
      <c r="I89" s="259">
        <v>11.56</v>
      </c>
      <c r="J89" s="259">
        <v>13.31</v>
      </c>
      <c r="K89" s="259">
        <v>12.63</v>
      </c>
      <c r="L89" s="259">
        <v>11.45</v>
      </c>
      <c r="M89" s="259">
        <v>11.64</v>
      </c>
      <c r="N89" s="259">
        <v>10.49</v>
      </c>
      <c r="O89" s="247">
        <v>12.04</v>
      </c>
      <c r="P89" s="167"/>
    </row>
    <row r="90" spans="1:16" x14ac:dyDescent="0.25">
      <c r="A90" s="174" t="s">
        <v>62</v>
      </c>
      <c r="B90" s="175" t="s">
        <v>53</v>
      </c>
      <c r="C90" s="256">
        <v>19.47</v>
      </c>
      <c r="D90" s="292">
        <v>21.76</v>
      </c>
      <c r="E90" s="292">
        <v>20.69</v>
      </c>
      <c r="F90" s="292">
        <v>16.690000000000001</v>
      </c>
      <c r="G90" s="292">
        <v>19.350000000000001</v>
      </c>
      <c r="H90" s="292">
        <v>18.96</v>
      </c>
      <c r="I90" s="292">
        <v>17.91</v>
      </c>
      <c r="J90" s="292">
        <v>20.55</v>
      </c>
      <c r="K90" s="292">
        <v>22.41</v>
      </c>
      <c r="L90" s="292">
        <v>17</v>
      </c>
      <c r="M90" s="292">
        <v>21.97</v>
      </c>
      <c r="N90" s="292">
        <v>22.79</v>
      </c>
      <c r="O90" s="257">
        <v>19.46</v>
      </c>
      <c r="P90" s="167"/>
    </row>
    <row r="91" spans="1:16" x14ac:dyDescent="0.25">
      <c r="A91" s="174"/>
      <c r="B91" s="176" t="s">
        <v>54</v>
      </c>
      <c r="C91" s="256">
        <v>24.28</v>
      </c>
      <c r="D91" s="292">
        <v>27.55</v>
      </c>
      <c r="E91" s="292">
        <v>23.32</v>
      </c>
      <c r="F91" s="292">
        <v>21.16</v>
      </c>
      <c r="G91" s="292">
        <v>20.57</v>
      </c>
      <c r="H91" s="292">
        <v>19.579999999999998</v>
      </c>
      <c r="I91" s="292">
        <v>19.04</v>
      </c>
      <c r="J91" s="292">
        <v>22.71</v>
      </c>
      <c r="K91" s="292">
        <v>17.66</v>
      </c>
      <c r="L91" s="292">
        <v>20.329999999999998</v>
      </c>
      <c r="M91" s="292">
        <v>20.41</v>
      </c>
      <c r="N91" s="292">
        <v>32.590000000000003</v>
      </c>
      <c r="O91" s="257">
        <v>21.56</v>
      </c>
      <c r="P91" s="167"/>
    </row>
    <row r="92" spans="1:16" x14ac:dyDescent="0.25">
      <c r="A92" s="174"/>
      <c r="B92" s="175" t="s">
        <v>55</v>
      </c>
      <c r="C92" s="256">
        <v>11.52</v>
      </c>
      <c r="D92" s="292">
        <v>14.49</v>
      </c>
      <c r="E92" s="292">
        <v>13.66</v>
      </c>
      <c r="F92" s="292">
        <v>12.26</v>
      </c>
      <c r="G92" s="292">
        <v>12.45</v>
      </c>
      <c r="H92" s="292">
        <v>11.98</v>
      </c>
      <c r="I92" s="292">
        <v>13.42</v>
      </c>
      <c r="J92" s="292">
        <v>15.09</v>
      </c>
      <c r="K92" s="292">
        <v>10.39</v>
      </c>
      <c r="L92" s="292">
        <v>12.48</v>
      </c>
      <c r="M92" s="292">
        <v>12.48</v>
      </c>
      <c r="N92" s="292">
        <v>10.59</v>
      </c>
      <c r="O92" s="257">
        <v>12.69</v>
      </c>
      <c r="P92" s="167"/>
    </row>
    <row r="93" spans="1:16" x14ac:dyDescent="0.25">
      <c r="A93" s="174"/>
      <c r="B93" s="177" t="s">
        <v>56</v>
      </c>
      <c r="C93" s="256">
        <v>9.48</v>
      </c>
      <c r="D93" s="292">
        <v>10.86</v>
      </c>
      <c r="E93" s="292">
        <v>9.5500000000000007</v>
      </c>
      <c r="F93" s="292">
        <v>8.76</v>
      </c>
      <c r="G93" s="292">
        <v>9.17</v>
      </c>
      <c r="H93" s="292">
        <v>9.35</v>
      </c>
      <c r="I93" s="292">
        <v>10.27</v>
      </c>
      <c r="J93" s="292">
        <v>10.4</v>
      </c>
      <c r="K93" s="292">
        <v>9.4700000000000006</v>
      </c>
      <c r="L93" s="292">
        <v>9.3800000000000008</v>
      </c>
      <c r="M93" s="292">
        <v>9.6</v>
      </c>
      <c r="N93" s="292">
        <v>9.9600000000000009</v>
      </c>
      <c r="O93" s="257">
        <v>9.51</v>
      </c>
      <c r="P93" s="167"/>
    </row>
    <row r="94" spans="1:16" x14ac:dyDescent="0.25">
      <c r="A94" s="174"/>
      <c r="B94" s="175" t="s">
        <v>57</v>
      </c>
      <c r="C94" s="256">
        <v>9.82</v>
      </c>
      <c r="D94" s="292">
        <v>10.81</v>
      </c>
      <c r="E94" s="292">
        <v>9.4600000000000009</v>
      </c>
      <c r="F94" s="292">
        <v>9.25</v>
      </c>
      <c r="G94" s="292">
        <v>9.57</v>
      </c>
      <c r="H94" s="292">
        <v>8.58</v>
      </c>
      <c r="I94" s="292">
        <v>9.34</v>
      </c>
      <c r="J94" s="292">
        <v>10.26</v>
      </c>
      <c r="K94" s="292">
        <v>9.9600000000000009</v>
      </c>
      <c r="L94" s="292">
        <v>8.76</v>
      </c>
      <c r="M94" s="292">
        <v>9.2100000000000009</v>
      </c>
      <c r="N94" s="292">
        <v>12.35</v>
      </c>
      <c r="O94" s="257">
        <v>9.48</v>
      </c>
      <c r="P94" s="167"/>
    </row>
    <row r="95" spans="1:16" x14ac:dyDescent="0.25">
      <c r="A95" s="174"/>
      <c r="B95" s="175" t="s">
        <v>58</v>
      </c>
      <c r="C95" s="256">
        <v>10.25</v>
      </c>
      <c r="D95" s="292">
        <v>10.69</v>
      </c>
      <c r="E95" s="292">
        <v>9.2200000000000006</v>
      </c>
      <c r="F95" s="292">
        <v>9.5500000000000007</v>
      </c>
      <c r="G95" s="292">
        <v>9.82</v>
      </c>
      <c r="H95" s="292">
        <v>7.87</v>
      </c>
      <c r="I95" s="292">
        <v>8.59</v>
      </c>
      <c r="J95" s="292">
        <v>10.1</v>
      </c>
      <c r="K95" s="292">
        <v>10.35</v>
      </c>
      <c r="L95" s="292">
        <v>8.5399999999999991</v>
      </c>
      <c r="M95" s="292">
        <v>8.8000000000000007</v>
      </c>
      <c r="N95" s="292">
        <v>9.99</v>
      </c>
      <c r="O95" s="257">
        <v>9.39</v>
      </c>
      <c r="P95" s="167"/>
    </row>
    <row r="96" spans="1:16" x14ac:dyDescent="0.25">
      <c r="A96" s="174"/>
      <c r="B96" s="175" t="s">
        <v>59</v>
      </c>
      <c r="C96" s="256">
        <v>10.1</v>
      </c>
      <c r="D96" s="292">
        <v>10.26</v>
      </c>
      <c r="E96" s="292">
        <v>8.9700000000000006</v>
      </c>
      <c r="F96" s="292">
        <v>9.64</v>
      </c>
      <c r="G96" s="292">
        <v>9.7799999999999994</v>
      </c>
      <c r="H96" s="292">
        <v>8.2200000000000006</v>
      </c>
      <c r="I96" s="292">
        <v>8.68</v>
      </c>
      <c r="J96" s="292">
        <v>10.26</v>
      </c>
      <c r="K96" s="292">
        <v>10.25</v>
      </c>
      <c r="L96" s="292">
        <v>8.4700000000000006</v>
      </c>
      <c r="M96" s="292">
        <v>8.89</v>
      </c>
      <c r="N96" s="292">
        <v>9.83</v>
      </c>
      <c r="O96" s="257">
        <v>9.42</v>
      </c>
      <c r="P96" s="167"/>
    </row>
    <row r="97" spans="1:16" x14ac:dyDescent="0.25">
      <c r="A97" s="174"/>
      <c r="B97" s="175" t="s">
        <v>60</v>
      </c>
      <c r="C97" s="256">
        <v>10.8</v>
      </c>
      <c r="D97" s="292">
        <v>10.31</v>
      </c>
      <c r="E97" s="292">
        <v>9.31</v>
      </c>
      <c r="F97" s="292">
        <v>10.11</v>
      </c>
      <c r="G97" s="292">
        <v>9.9700000000000006</v>
      </c>
      <c r="H97" s="292">
        <v>8.89</v>
      </c>
      <c r="I97" s="292">
        <v>9.32</v>
      </c>
      <c r="J97" s="292">
        <v>10.75</v>
      </c>
      <c r="K97" s="292">
        <v>9.93</v>
      </c>
      <c r="L97" s="292">
        <v>9.5</v>
      </c>
      <c r="M97" s="292">
        <v>9.2799999999999994</v>
      </c>
      <c r="N97" s="292">
        <v>11.43</v>
      </c>
      <c r="O97" s="257">
        <v>9.86</v>
      </c>
      <c r="P97" s="167"/>
    </row>
    <row r="98" spans="1:16" x14ac:dyDescent="0.25">
      <c r="A98" s="178" t="s">
        <v>62</v>
      </c>
      <c r="B98" s="255" t="s">
        <v>6</v>
      </c>
      <c r="C98" s="258">
        <v>10.41</v>
      </c>
      <c r="D98" s="259">
        <v>11.12</v>
      </c>
      <c r="E98" s="259">
        <v>9.8699999999999992</v>
      </c>
      <c r="F98" s="259">
        <v>9.75</v>
      </c>
      <c r="G98" s="259">
        <v>10.029999999999999</v>
      </c>
      <c r="H98" s="259">
        <v>8.93</v>
      </c>
      <c r="I98" s="259">
        <v>9.59</v>
      </c>
      <c r="J98" s="259">
        <v>10.83</v>
      </c>
      <c r="K98" s="259">
        <v>10.28</v>
      </c>
      <c r="L98" s="259">
        <v>9.2799999999999994</v>
      </c>
      <c r="M98" s="259">
        <v>9.64</v>
      </c>
      <c r="N98" s="259">
        <v>11.77</v>
      </c>
      <c r="O98" s="259">
        <v>9.93</v>
      </c>
      <c r="P98" s="167"/>
    </row>
    <row r="99" spans="1:16" x14ac:dyDescent="0.25">
      <c r="A99" s="146"/>
      <c r="B99" s="182"/>
      <c r="C99" s="182"/>
      <c r="D99" s="182"/>
      <c r="E99" s="182"/>
      <c r="F99" s="182"/>
      <c r="G99" s="182"/>
      <c r="H99" s="182"/>
      <c r="I99" s="182"/>
      <c r="J99" s="182"/>
      <c r="K99" s="182"/>
      <c r="L99" s="42"/>
      <c r="M99" s="42"/>
      <c r="N99" s="42"/>
      <c r="O99" s="42"/>
      <c r="P99" s="42"/>
    </row>
    <row r="100" spans="1:16" x14ac:dyDescent="0.25">
      <c r="A100" s="31" t="s">
        <v>44</v>
      </c>
      <c r="B100" s="182"/>
      <c r="C100" s="182"/>
      <c r="D100" s="182"/>
      <c r="E100" s="182"/>
      <c r="F100" s="182"/>
      <c r="G100" s="182"/>
      <c r="H100" s="182"/>
      <c r="I100" s="182"/>
      <c r="J100" s="182"/>
      <c r="K100" s="182"/>
      <c r="L100" s="42"/>
      <c r="M100" s="42"/>
      <c r="N100" s="42"/>
      <c r="O100" s="42"/>
      <c r="P100" s="42"/>
    </row>
    <row r="101" spans="1:16" x14ac:dyDescent="0.25">
      <c r="A101" s="318" t="s">
        <v>529</v>
      </c>
      <c r="B101" s="42"/>
      <c r="C101" s="42"/>
      <c r="D101" s="42"/>
      <c r="E101" s="42"/>
      <c r="F101" s="42"/>
      <c r="G101" s="42"/>
      <c r="H101" s="42"/>
      <c r="I101" s="42"/>
      <c r="J101" s="42"/>
      <c r="K101" s="42"/>
      <c r="L101" s="42"/>
      <c r="M101" s="42"/>
      <c r="N101" s="42"/>
      <c r="O101" s="42"/>
      <c r="P101" s="42"/>
    </row>
  </sheetData>
  <hyperlinks>
    <hyperlink ref="A100" location="'Table List'!A1" display="Back to Table List" xr:uid="{ACB3FDF5-ADDA-4E24-AC33-5FF2951A46BD}"/>
    <hyperlink ref="A101" location="notes!A1" display="Notes" xr:uid="{38148629-DDC5-41C1-B19B-AC7CD2B63CD6}"/>
  </hyperlinks>
  <pageMargins left="0.7" right="0.7" top="0.75" bottom="0.75" header="0.3" footer="0.3"/>
  <tableParts count="3">
    <tablePart r:id="rId1"/>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61FB-5581-4D20-87C5-14168345B29C}">
  <dimension ref="A1:U233"/>
  <sheetViews>
    <sheetView workbookViewId="0"/>
  </sheetViews>
  <sheetFormatPr defaultColWidth="0" defaultRowHeight="15" zeroHeight="1" x14ac:dyDescent="0.25"/>
  <cols>
    <col min="1" max="1" width="49" customWidth="1"/>
    <col min="2" max="5" width="9.5703125" bestFit="1" customWidth="1"/>
    <col min="6" max="6" width="10.5703125" bestFit="1" customWidth="1"/>
    <col min="7" max="9" width="9.5703125" bestFit="1" customWidth="1"/>
    <col min="10" max="10" width="10.5703125" bestFit="1" customWidth="1"/>
    <col min="11" max="11" width="9.5703125" bestFit="1" customWidth="1"/>
    <col min="12" max="19" width="9.140625" customWidth="1"/>
    <col min="20" max="20" width="11.7109375" customWidth="1"/>
    <col min="21" max="21" width="9.140625" customWidth="1"/>
    <col min="22" max="16384" width="9.140625" hidden="1"/>
  </cols>
  <sheetData>
    <row r="1" spans="1:21" ht="19.5" x14ac:dyDescent="0.3">
      <c r="A1" s="39" t="s">
        <v>441</v>
      </c>
      <c r="B1" s="42"/>
      <c r="C1" s="42"/>
      <c r="D1" s="42"/>
      <c r="E1" s="42"/>
      <c r="F1" s="42"/>
      <c r="G1" s="42"/>
      <c r="H1" s="42"/>
      <c r="I1" s="42"/>
      <c r="J1" s="42"/>
      <c r="K1" s="42"/>
      <c r="L1" s="42"/>
      <c r="M1" s="42"/>
      <c r="N1" s="42"/>
      <c r="O1" s="42"/>
      <c r="P1" s="42"/>
      <c r="Q1" s="42"/>
      <c r="R1" s="42"/>
      <c r="S1" s="42"/>
      <c r="T1" s="42"/>
      <c r="U1" s="42"/>
    </row>
    <row r="2" spans="1:21" x14ac:dyDescent="0.25">
      <c r="A2" s="42" t="s">
        <v>442</v>
      </c>
      <c r="B2" s="42"/>
      <c r="C2" s="42"/>
      <c r="D2" s="42"/>
      <c r="E2" s="42"/>
      <c r="F2" s="42"/>
      <c r="G2" s="42"/>
      <c r="H2" s="42"/>
      <c r="I2" s="42"/>
      <c r="J2" s="42"/>
      <c r="K2" s="42"/>
      <c r="L2" s="42"/>
      <c r="M2" s="42"/>
      <c r="N2" s="42"/>
      <c r="O2" s="42"/>
      <c r="P2" s="42"/>
      <c r="Q2" s="42"/>
      <c r="R2" s="42"/>
      <c r="S2" s="42"/>
      <c r="T2" s="42"/>
      <c r="U2" s="42"/>
    </row>
    <row r="3" spans="1:21" x14ac:dyDescent="0.25">
      <c r="A3" s="42" t="s">
        <v>380</v>
      </c>
      <c r="B3" s="42"/>
      <c r="C3" s="42"/>
      <c r="D3" s="42"/>
      <c r="E3" s="42"/>
      <c r="F3" s="42"/>
      <c r="G3" s="42"/>
      <c r="H3" s="42"/>
      <c r="I3" s="42"/>
      <c r="J3" s="42"/>
      <c r="K3" s="42"/>
      <c r="L3" s="42"/>
      <c r="M3" s="42"/>
      <c r="N3" s="42"/>
      <c r="O3" s="42"/>
      <c r="P3" s="42"/>
      <c r="Q3" s="42"/>
      <c r="R3" s="42"/>
      <c r="S3" s="42"/>
      <c r="T3" s="42"/>
      <c r="U3" s="42"/>
    </row>
    <row r="4" spans="1:21" x14ac:dyDescent="0.25">
      <c r="A4" s="42"/>
      <c r="B4" s="42"/>
      <c r="C4" s="42"/>
      <c r="D4" s="42"/>
      <c r="E4" s="42"/>
      <c r="F4" s="42"/>
      <c r="G4" s="42"/>
      <c r="H4" s="42"/>
      <c r="I4" s="42"/>
      <c r="J4" s="42"/>
      <c r="K4" s="42"/>
      <c r="L4" s="42"/>
      <c r="M4" s="42"/>
      <c r="N4" s="42"/>
      <c r="O4" s="42"/>
      <c r="P4" s="42"/>
      <c r="Q4" s="42"/>
      <c r="R4" s="42"/>
      <c r="S4" s="42"/>
      <c r="T4" s="42"/>
      <c r="U4" s="42"/>
    </row>
    <row r="5" spans="1:21" x14ac:dyDescent="0.25">
      <c r="A5" s="42" t="s">
        <v>672</v>
      </c>
      <c r="B5" s="42"/>
      <c r="C5" s="42"/>
      <c r="D5" s="42"/>
      <c r="E5" s="42"/>
      <c r="F5" s="42"/>
      <c r="G5" s="42"/>
      <c r="H5" s="42"/>
      <c r="I5" s="42"/>
      <c r="J5" s="42"/>
      <c r="K5" s="42"/>
      <c r="L5" s="42"/>
      <c r="M5" s="42"/>
      <c r="N5" s="42"/>
      <c r="O5" s="42"/>
      <c r="P5" s="42"/>
      <c r="Q5" s="42"/>
      <c r="R5" s="42"/>
      <c r="S5" s="42"/>
      <c r="T5" s="42"/>
      <c r="U5" s="42"/>
    </row>
    <row r="6" spans="1:21" x14ac:dyDescent="0.25">
      <c r="A6" s="42"/>
      <c r="B6" s="42"/>
      <c r="C6" s="42"/>
      <c r="D6" s="42"/>
      <c r="E6" s="42"/>
      <c r="F6" s="42"/>
      <c r="G6" s="42"/>
      <c r="H6" s="42"/>
      <c r="I6" s="42"/>
      <c r="J6" s="42"/>
      <c r="K6" s="42"/>
      <c r="L6" s="42"/>
      <c r="M6" s="42"/>
      <c r="N6" s="42"/>
      <c r="O6" s="42"/>
      <c r="P6" s="42"/>
      <c r="Q6" s="42"/>
      <c r="R6" s="42"/>
      <c r="S6" s="42"/>
      <c r="T6" s="42"/>
      <c r="U6" s="42"/>
    </row>
    <row r="7" spans="1:21" ht="17.25" x14ac:dyDescent="0.3">
      <c r="A7" s="99" t="s">
        <v>715</v>
      </c>
      <c r="B7" s="44"/>
      <c r="C7" s="44"/>
      <c r="D7" s="44"/>
      <c r="E7" s="44"/>
      <c r="F7" s="44"/>
      <c r="G7" s="44"/>
      <c r="H7" s="44"/>
      <c r="I7" s="44"/>
      <c r="J7" s="44"/>
      <c r="K7" s="44"/>
      <c r="L7" s="44"/>
      <c r="M7" s="44"/>
      <c r="N7" s="44"/>
      <c r="O7" s="44"/>
      <c r="P7" s="44"/>
      <c r="Q7" s="44"/>
      <c r="R7" s="44"/>
      <c r="S7" s="44"/>
      <c r="T7" s="44"/>
      <c r="U7" s="44"/>
    </row>
    <row r="8" spans="1:21" ht="43.5" x14ac:dyDescent="0.25">
      <c r="A8" s="147" t="s">
        <v>0</v>
      </c>
      <c r="B8" s="183" t="s">
        <v>443</v>
      </c>
      <c r="C8" s="184" t="s">
        <v>444</v>
      </c>
      <c r="D8" s="184" t="s">
        <v>445</v>
      </c>
      <c r="E8" s="184" t="s">
        <v>446</v>
      </c>
      <c r="F8" s="184" t="s">
        <v>447</v>
      </c>
      <c r="G8" s="184" t="s">
        <v>448</v>
      </c>
      <c r="H8" s="184" t="s">
        <v>449</v>
      </c>
      <c r="I8" s="184" t="s">
        <v>450</v>
      </c>
      <c r="J8" s="184" t="s">
        <v>472</v>
      </c>
      <c r="K8" s="185" t="s">
        <v>451</v>
      </c>
      <c r="L8" s="186" t="s">
        <v>53</v>
      </c>
      <c r="M8" s="187" t="s">
        <v>54</v>
      </c>
      <c r="N8" s="187" t="s">
        <v>55</v>
      </c>
      <c r="O8" s="187" t="s">
        <v>56</v>
      </c>
      <c r="P8" s="187" t="s">
        <v>57</v>
      </c>
      <c r="Q8" s="187" t="s">
        <v>58</v>
      </c>
      <c r="R8" s="187" t="s">
        <v>59</v>
      </c>
      <c r="S8" s="187" t="s">
        <v>60</v>
      </c>
      <c r="T8" s="187" t="s">
        <v>470</v>
      </c>
      <c r="U8" s="42"/>
    </row>
    <row r="9" spans="1:21" x14ac:dyDescent="0.25">
      <c r="A9" s="171" t="s">
        <v>23</v>
      </c>
      <c r="B9" s="3">
        <v>56.9</v>
      </c>
      <c r="C9" s="3">
        <v>60.4</v>
      </c>
      <c r="D9" s="3">
        <v>73.3</v>
      </c>
      <c r="E9" s="3">
        <v>545.1</v>
      </c>
      <c r="F9" s="3">
        <v>1436.1</v>
      </c>
      <c r="G9" s="3">
        <v>770.2</v>
      </c>
      <c r="H9" s="3">
        <v>656.5</v>
      </c>
      <c r="I9" s="3">
        <v>342.1</v>
      </c>
      <c r="J9" s="3">
        <v>365.5</v>
      </c>
      <c r="K9" s="285">
        <v>4306</v>
      </c>
      <c r="L9" s="279">
        <v>0.10044130626654899</v>
      </c>
      <c r="M9" s="279">
        <v>6.6112084063047277E-2</v>
      </c>
      <c r="N9" s="279">
        <v>5.9973817705776464E-2</v>
      </c>
      <c r="O9" s="279">
        <v>9.8018413292095236E-2</v>
      </c>
      <c r="P9" s="279">
        <v>0.10346318163152093</v>
      </c>
      <c r="Q9" s="279">
        <v>9.5577285813561008E-2</v>
      </c>
      <c r="R9" s="279">
        <v>9.4761760418019897E-2</v>
      </c>
      <c r="S9" s="279">
        <v>0.10530690143446408</v>
      </c>
      <c r="T9" s="279">
        <v>8.6278120057597427E-2</v>
      </c>
      <c r="U9" s="42"/>
    </row>
    <row r="10" spans="1:21" x14ac:dyDescent="0.25">
      <c r="A10" s="148" t="s">
        <v>24</v>
      </c>
      <c r="B10" s="3">
        <v>3</v>
      </c>
      <c r="C10" s="3">
        <v>9.9</v>
      </c>
      <c r="D10" s="3">
        <v>45.7</v>
      </c>
      <c r="E10" s="3">
        <v>429.7</v>
      </c>
      <c r="F10" s="3">
        <v>2905.4</v>
      </c>
      <c r="G10" s="3">
        <v>2559.1</v>
      </c>
      <c r="H10" s="3">
        <v>2360.8000000000002</v>
      </c>
      <c r="I10" s="3">
        <v>996.6</v>
      </c>
      <c r="J10" s="3">
        <v>876.8</v>
      </c>
      <c r="K10" s="285">
        <v>10186.9</v>
      </c>
      <c r="L10" s="279">
        <v>5.2956751985878204E-3</v>
      </c>
      <c r="M10" s="279">
        <v>1.0836252189141856E-2</v>
      </c>
      <c r="N10" s="279">
        <v>3.739158893798069E-2</v>
      </c>
      <c r="O10" s="279">
        <v>7.7267496223836579E-2</v>
      </c>
      <c r="P10" s="279">
        <v>0.20931824240110086</v>
      </c>
      <c r="Q10" s="279">
        <v>0.31756924451504021</v>
      </c>
      <c r="R10" s="279">
        <v>0.34076704340420622</v>
      </c>
      <c r="S10" s="279">
        <v>0.30677830450040017</v>
      </c>
      <c r="T10" s="279">
        <v>0.20697306611901894</v>
      </c>
      <c r="U10" s="42"/>
    </row>
    <row r="11" spans="1:21" x14ac:dyDescent="0.25">
      <c r="A11" s="148" t="s">
        <v>25</v>
      </c>
      <c r="B11" s="3">
        <v>83.5</v>
      </c>
      <c r="C11" s="3">
        <v>225.1</v>
      </c>
      <c r="D11" s="3">
        <v>165.5</v>
      </c>
      <c r="E11" s="3">
        <v>458.8</v>
      </c>
      <c r="F11" s="3">
        <v>945.4</v>
      </c>
      <c r="G11" s="3">
        <v>506.4</v>
      </c>
      <c r="H11" s="3">
        <v>347.9</v>
      </c>
      <c r="I11" s="3">
        <v>117.5</v>
      </c>
      <c r="J11" s="3">
        <v>238.6</v>
      </c>
      <c r="K11" s="285">
        <v>3088.7</v>
      </c>
      <c r="L11" s="279">
        <v>0.14739629302736099</v>
      </c>
      <c r="M11" s="279">
        <v>0.24638791593695269</v>
      </c>
      <c r="N11" s="279">
        <v>0.13541155293732612</v>
      </c>
      <c r="O11" s="279">
        <v>8.2500179817305619E-2</v>
      </c>
      <c r="P11" s="279">
        <v>6.8110919792799873E-2</v>
      </c>
      <c r="Q11" s="279">
        <v>6.2841258810682019E-2</v>
      </c>
      <c r="R11" s="279">
        <v>5.0217237546731332E-2</v>
      </c>
      <c r="S11" s="279">
        <v>3.6169426830019086E-2</v>
      </c>
      <c r="T11" s="279">
        <v>5.632273446167646E-2</v>
      </c>
      <c r="U11" s="42"/>
    </row>
    <row r="12" spans="1:21" x14ac:dyDescent="0.25">
      <c r="A12" s="148" t="s">
        <v>26</v>
      </c>
      <c r="B12" s="3">
        <v>17.3</v>
      </c>
      <c r="C12" s="3">
        <v>133</v>
      </c>
      <c r="D12" s="3">
        <v>321.89999999999998</v>
      </c>
      <c r="E12" s="3">
        <v>2087.9</v>
      </c>
      <c r="F12" s="3">
        <v>4098.2</v>
      </c>
      <c r="G12" s="3">
        <v>1641.3</v>
      </c>
      <c r="H12" s="3">
        <v>1228.8</v>
      </c>
      <c r="I12" s="3">
        <v>593</v>
      </c>
      <c r="J12" s="3">
        <v>985.2</v>
      </c>
      <c r="K12" s="285">
        <v>11106.5</v>
      </c>
      <c r="L12" s="279">
        <v>3.0538393645189763E-2</v>
      </c>
      <c r="M12" s="279">
        <v>0.14557793345008757</v>
      </c>
      <c r="N12" s="279">
        <v>0.26337751595483549</v>
      </c>
      <c r="O12" s="279">
        <v>0.37544055239876289</v>
      </c>
      <c r="P12" s="279">
        <v>0.29525298444558112</v>
      </c>
      <c r="Q12" s="279">
        <v>0.2036756676263278</v>
      </c>
      <c r="R12" s="279">
        <v>0.17736976572987487</v>
      </c>
      <c r="S12" s="279">
        <v>0.18254017115064952</v>
      </c>
      <c r="T12" s="279">
        <v>0.23256143332625168</v>
      </c>
      <c r="U12" s="42"/>
    </row>
    <row r="13" spans="1:21" x14ac:dyDescent="0.25">
      <c r="A13" s="148" t="s">
        <v>27</v>
      </c>
      <c r="B13" s="3">
        <v>140.69999999999999</v>
      </c>
      <c r="C13" s="3">
        <v>153.19999999999999</v>
      </c>
      <c r="D13" s="3">
        <v>140.1</v>
      </c>
      <c r="E13" s="3">
        <v>358.5</v>
      </c>
      <c r="F13" s="3">
        <v>466.7</v>
      </c>
      <c r="G13" s="3">
        <v>249.6</v>
      </c>
      <c r="H13" s="3">
        <v>219.1</v>
      </c>
      <c r="I13" s="3">
        <v>110.7</v>
      </c>
      <c r="J13" s="3">
        <v>360.8</v>
      </c>
      <c r="K13" s="285">
        <v>2199.3000000000002</v>
      </c>
      <c r="L13" s="279">
        <v>0.24836716681376875</v>
      </c>
      <c r="M13" s="279">
        <v>0.16768826619964972</v>
      </c>
      <c r="N13" s="279">
        <v>0.11462935689739813</v>
      </c>
      <c r="O13" s="279">
        <v>6.4464504063871109E-2</v>
      </c>
      <c r="P13" s="279">
        <v>3.3623192582292891E-2</v>
      </c>
      <c r="Q13" s="279">
        <v>3.097389059863E-2</v>
      </c>
      <c r="R13" s="279">
        <v>3.1625745175305649E-2</v>
      </c>
      <c r="S13" s="279">
        <v>3.4076217447515857E-2</v>
      </c>
      <c r="T13" s="279">
        <v>8.5168661331822576E-2</v>
      </c>
      <c r="U13" s="42"/>
    </row>
    <row r="14" spans="1:21" x14ac:dyDescent="0.25">
      <c r="A14" s="148" t="s">
        <v>28</v>
      </c>
      <c r="B14" s="3">
        <v>12.9</v>
      </c>
      <c r="C14" s="3">
        <v>44</v>
      </c>
      <c r="D14" s="3">
        <v>63.3</v>
      </c>
      <c r="E14" s="3">
        <v>364.2</v>
      </c>
      <c r="F14" s="3">
        <v>1396.5</v>
      </c>
      <c r="G14" s="3">
        <v>801.1</v>
      </c>
      <c r="H14" s="3">
        <v>678.9</v>
      </c>
      <c r="I14" s="3">
        <v>269.7</v>
      </c>
      <c r="J14" s="3">
        <v>330.3</v>
      </c>
      <c r="K14" s="285">
        <v>3960.7</v>
      </c>
      <c r="L14" s="279">
        <v>2.2771403353927626E-2</v>
      </c>
      <c r="M14" s="279">
        <v>4.816112084063047E-2</v>
      </c>
      <c r="N14" s="279">
        <v>5.1791850760922922E-2</v>
      </c>
      <c r="O14" s="279">
        <v>6.5489462705890816E-2</v>
      </c>
      <c r="P14" s="279">
        <v>0.10061021735841445</v>
      </c>
      <c r="Q14" s="279">
        <v>9.9411793904497184E-2</v>
      </c>
      <c r="R14" s="279">
        <v>9.79950634391374E-2</v>
      </c>
      <c r="S14" s="279">
        <v>8.3020378008988482E-2</v>
      </c>
      <c r="T14" s="279">
        <v>7.7968982366687908E-2</v>
      </c>
      <c r="U14" s="42"/>
    </row>
    <row r="15" spans="1:21" x14ac:dyDescent="0.25">
      <c r="A15" s="148" t="s">
        <v>251</v>
      </c>
      <c r="B15" s="3">
        <v>0.6</v>
      </c>
      <c r="C15" s="3">
        <v>5.2</v>
      </c>
      <c r="D15" s="3">
        <v>83</v>
      </c>
      <c r="E15" s="3">
        <v>192.5</v>
      </c>
      <c r="F15" s="3">
        <v>278</v>
      </c>
      <c r="G15" s="3">
        <v>194.6</v>
      </c>
      <c r="H15" s="3">
        <v>167.6</v>
      </c>
      <c r="I15" s="3">
        <v>61.6</v>
      </c>
      <c r="J15" s="3">
        <v>136.6</v>
      </c>
      <c r="K15" s="285">
        <v>1119.7</v>
      </c>
      <c r="L15" s="279">
        <v>1.059135039717564E-3</v>
      </c>
      <c r="M15" s="279">
        <v>5.691768826619965E-3</v>
      </c>
      <c r="N15" s="279">
        <v>6.79103256422844E-2</v>
      </c>
      <c r="O15" s="279">
        <v>3.4614831331367335E-2</v>
      </c>
      <c r="P15" s="279">
        <v>2.0028385553626363E-2</v>
      </c>
      <c r="Q15" s="279">
        <v>2.4148714384989577E-2</v>
      </c>
      <c r="R15" s="279">
        <v>2.41920351044328E-2</v>
      </c>
      <c r="S15" s="279">
        <v>1.8962014406205752E-2</v>
      </c>
      <c r="T15" s="279">
        <v>3.2245119561881828E-2</v>
      </c>
      <c r="U15" s="42"/>
    </row>
    <row r="16" spans="1:21" x14ac:dyDescent="0.25">
      <c r="A16" s="148" t="s">
        <v>176</v>
      </c>
      <c r="B16" s="3">
        <v>0</v>
      </c>
      <c r="C16" s="3">
        <v>1.5</v>
      </c>
      <c r="D16" s="3">
        <v>4.8</v>
      </c>
      <c r="E16" s="3">
        <v>26.4</v>
      </c>
      <c r="F16" s="3">
        <v>66.3</v>
      </c>
      <c r="G16" s="3">
        <v>35.299999999999997</v>
      </c>
      <c r="H16" s="3">
        <v>25.5</v>
      </c>
      <c r="I16" s="3">
        <v>11.5</v>
      </c>
      <c r="J16" s="3">
        <v>14.9</v>
      </c>
      <c r="K16" s="285">
        <v>186.2</v>
      </c>
      <c r="L16" s="279">
        <v>0</v>
      </c>
      <c r="M16" s="279">
        <v>1.6418563922942207E-3</v>
      </c>
      <c r="N16" s="279">
        <v>3.9273441335297005E-3</v>
      </c>
      <c r="O16" s="279">
        <v>4.7471768683018051E-3</v>
      </c>
      <c r="P16" s="279">
        <v>4.7765538208828342E-3</v>
      </c>
      <c r="Q16" s="279">
        <v>4.3805221880273996E-3</v>
      </c>
      <c r="R16" s="279">
        <v>3.6807690642185944E-3</v>
      </c>
      <c r="S16" s="279">
        <v>3.5399864557039955E-3</v>
      </c>
      <c r="T16" s="279">
        <v>3.5172202157543139E-3</v>
      </c>
      <c r="U16" s="42"/>
    </row>
    <row r="17" spans="1:21" x14ac:dyDescent="0.25">
      <c r="A17" s="148" t="s">
        <v>31</v>
      </c>
      <c r="B17" s="3">
        <v>80.599999999999994</v>
      </c>
      <c r="C17" s="3">
        <v>34.6</v>
      </c>
      <c r="D17" s="3">
        <v>55</v>
      </c>
      <c r="E17" s="3">
        <v>227</v>
      </c>
      <c r="F17" s="3">
        <v>579</v>
      </c>
      <c r="G17" s="3">
        <v>395.6</v>
      </c>
      <c r="H17" s="3">
        <v>449.2</v>
      </c>
      <c r="I17" s="3">
        <v>304.39999999999998</v>
      </c>
      <c r="J17" s="3">
        <v>249.6</v>
      </c>
      <c r="K17" s="285">
        <v>2374.8000000000002</v>
      </c>
      <c r="L17" s="279">
        <v>0.14227714033539277</v>
      </c>
      <c r="M17" s="279">
        <v>3.7872154115586691E-2</v>
      </c>
      <c r="N17" s="279">
        <v>4.5000818196694485E-2</v>
      </c>
      <c r="O17" s="279">
        <v>4.0818528375170825E-2</v>
      </c>
      <c r="P17" s="279">
        <v>4.1713795811329731E-2</v>
      </c>
      <c r="Q17" s="279">
        <v>4.9091631093020949E-2</v>
      </c>
      <c r="R17" s="279">
        <v>6.4839273084195792E-2</v>
      </c>
      <c r="S17" s="279">
        <v>9.3701902357938793E-2</v>
      </c>
      <c r="T17" s="279">
        <v>5.8919339990085681E-2</v>
      </c>
      <c r="U17" s="42"/>
    </row>
    <row r="18" spans="1:21" x14ac:dyDescent="0.25">
      <c r="A18" s="148" t="s">
        <v>32</v>
      </c>
      <c r="B18" s="3">
        <v>3.6</v>
      </c>
      <c r="C18" s="3">
        <v>11.2</v>
      </c>
      <c r="D18" s="3">
        <v>31.5</v>
      </c>
      <c r="E18" s="3">
        <v>247.8</v>
      </c>
      <c r="F18" s="3">
        <v>606.29999999999995</v>
      </c>
      <c r="G18" s="3">
        <v>238.1</v>
      </c>
      <c r="H18" s="3">
        <v>155.69999999999999</v>
      </c>
      <c r="I18" s="3">
        <v>59.4</v>
      </c>
      <c r="J18" s="3">
        <v>112.4</v>
      </c>
      <c r="K18" s="285">
        <v>1465.9</v>
      </c>
      <c r="L18" s="279">
        <v>6.3548102383053839E-3</v>
      </c>
      <c r="M18" s="279">
        <v>1.2259194395796846E-2</v>
      </c>
      <c r="N18" s="279">
        <v>2.5773195876288658E-2</v>
      </c>
      <c r="O18" s="279">
        <v>4.4558728332014678E-2</v>
      </c>
      <c r="P18" s="279">
        <v>4.3680612090516775E-2</v>
      </c>
      <c r="Q18" s="279">
        <v>2.9546808299414275E-2</v>
      </c>
      <c r="R18" s="279">
        <v>2.2474342874464124E-2</v>
      </c>
      <c r="S18" s="279">
        <v>1.8284799605984118E-2</v>
      </c>
      <c r="T18" s="279">
        <v>2.6532587399381535E-2</v>
      </c>
      <c r="U18" s="42"/>
    </row>
    <row r="19" spans="1:21" x14ac:dyDescent="0.25">
      <c r="A19" s="148" t="s">
        <v>33</v>
      </c>
      <c r="B19" s="3">
        <v>19.100000000000001</v>
      </c>
      <c r="C19" s="3">
        <v>10.1</v>
      </c>
      <c r="D19" s="3">
        <v>7.6</v>
      </c>
      <c r="E19" s="3">
        <v>29.6</v>
      </c>
      <c r="F19" s="3">
        <v>88.1</v>
      </c>
      <c r="G19" s="3">
        <v>88.7</v>
      </c>
      <c r="H19" s="3">
        <v>111.1</v>
      </c>
      <c r="I19" s="3">
        <v>64.2</v>
      </c>
      <c r="J19" s="3">
        <v>35.1</v>
      </c>
      <c r="K19" s="285">
        <v>453.6</v>
      </c>
      <c r="L19" s="279">
        <v>3.3715798764342456E-2</v>
      </c>
      <c r="M19" s="279">
        <v>1.1055166374781085E-2</v>
      </c>
      <c r="N19" s="279">
        <v>6.2182948780886921E-3</v>
      </c>
      <c r="O19" s="279">
        <v>5.3225922462777821E-3</v>
      </c>
      <c r="P19" s="279">
        <v>6.3471250621384267E-3</v>
      </c>
      <c r="Q19" s="279">
        <v>1.1007147820907377E-2</v>
      </c>
      <c r="R19" s="279">
        <v>1.6036605609203367E-2</v>
      </c>
      <c r="S19" s="279">
        <v>1.9762359170104046E-2</v>
      </c>
      <c r="T19" s="279">
        <v>8.2855321861057991E-3</v>
      </c>
      <c r="U19" s="42"/>
    </row>
    <row r="20" spans="1:21" x14ac:dyDescent="0.25">
      <c r="A20" s="148" t="s">
        <v>34</v>
      </c>
      <c r="B20" s="3">
        <v>9.3000000000000007</v>
      </c>
      <c r="C20" s="3">
        <v>30.1</v>
      </c>
      <c r="D20" s="3">
        <v>32.200000000000003</v>
      </c>
      <c r="E20" s="3">
        <v>104.1</v>
      </c>
      <c r="F20" s="3">
        <v>175.6</v>
      </c>
      <c r="G20" s="3">
        <v>86.2</v>
      </c>
      <c r="H20" s="3">
        <v>56.1</v>
      </c>
      <c r="I20" s="3">
        <v>18.600000000000001</v>
      </c>
      <c r="J20" s="3">
        <v>72.8</v>
      </c>
      <c r="K20" s="285">
        <v>585</v>
      </c>
      <c r="L20" s="279">
        <v>1.6416593115622245E-2</v>
      </c>
      <c r="M20" s="279">
        <v>3.2946584938704032E-2</v>
      </c>
      <c r="N20" s="279">
        <v>2.6345933562428408E-2</v>
      </c>
      <c r="O20" s="279">
        <v>1.8718981514780981E-2</v>
      </c>
      <c r="P20" s="279">
        <v>1.2651023392866148E-2</v>
      </c>
      <c r="Q20" s="279">
        <v>1.0696912538469177E-2</v>
      </c>
      <c r="R20" s="279">
        <v>8.097691941280908E-3</v>
      </c>
      <c r="S20" s="279">
        <v>5.7255433109647241E-3</v>
      </c>
      <c r="T20" s="279">
        <v>1.7184807497108323E-2</v>
      </c>
      <c r="U20" s="42"/>
    </row>
    <row r="21" spans="1:21" x14ac:dyDescent="0.25">
      <c r="A21" s="148" t="s">
        <v>35</v>
      </c>
      <c r="B21" s="3">
        <v>91.9</v>
      </c>
      <c r="C21" s="3">
        <v>108.1</v>
      </c>
      <c r="D21" s="3">
        <v>127.9</v>
      </c>
      <c r="E21" s="3">
        <v>280.5</v>
      </c>
      <c r="F21" s="3">
        <v>394.7</v>
      </c>
      <c r="G21" s="3">
        <v>205.1</v>
      </c>
      <c r="H21" s="3">
        <v>182.1</v>
      </c>
      <c r="I21" s="3">
        <v>107.6</v>
      </c>
      <c r="J21" s="3">
        <v>160</v>
      </c>
      <c r="K21" s="285">
        <v>1657.8</v>
      </c>
      <c r="L21" s="279">
        <v>0.1622241835834069</v>
      </c>
      <c r="M21" s="279">
        <v>0.11832311733800349</v>
      </c>
      <c r="N21" s="279">
        <v>0.10464735722467682</v>
      </c>
      <c r="O21" s="279">
        <v>5.0438754225706685E-2</v>
      </c>
      <c r="P21" s="279">
        <v>2.8435984813008366E-2</v>
      </c>
      <c r="Q21" s="279">
        <v>2.5451702571230021E-2</v>
      </c>
      <c r="R21" s="279">
        <v>2.6285021435066905E-2</v>
      </c>
      <c r="S21" s="279">
        <v>3.3121960229021731E-2</v>
      </c>
      <c r="T21" s="279">
        <v>3.7768807685952366E-2</v>
      </c>
      <c r="U21" s="42"/>
    </row>
    <row r="22" spans="1:21" x14ac:dyDescent="0.25">
      <c r="A22" s="148" t="s">
        <v>552</v>
      </c>
      <c r="B22" s="3">
        <v>0.2</v>
      </c>
      <c r="C22" s="3">
        <v>0.7</v>
      </c>
      <c r="D22" s="3">
        <v>2.7</v>
      </c>
      <c r="E22" s="3">
        <v>4.3</v>
      </c>
      <c r="F22" s="3">
        <v>3.7</v>
      </c>
      <c r="G22" s="3">
        <v>1</v>
      </c>
      <c r="H22" s="3">
        <v>0.3</v>
      </c>
      <c r="I22" s="3">
        <v>0.1</v>
      </c>
      <c r="J22" s="3">
        <v>1.4</v>
      </c>
      <c r="K22" s="285">
        <v>14.2</v>
      </c>
      <c r="L22" s="279">
        <v>3.5304501323918803E-4</v>
      </c>
      <c r="M22" s="279">
        <v>7.6619964973730287E-4</v>
      </c>
      <c r="N22" s="279">
        <v>2.2091310751104565E-3</v>
      </c>
      <c r="O22" s="279">
        <v>7.732144141552183E-4</v>
      </c>
      <c r="P22" s="279">
        <v>2.6656484369934368E-4</v>
      </c>
      <c r="Q22" s="279">
        <v>1.2409411297528047E-4</v>
      </c>
      <c r="R22" s="279">
        <v>4.3303165461395231E-5</v>
      </c>
      <c r="S22" s="279">
        <v>3.078249091916518E-5</v>
      </c>
      <c r="T22" s="279">
        <v>3.3047706725208316E-4</v>
      </c>
      <c r="U22" s="42"/>
    </row>
    <row r="23" spans="1:21" x14ac:dyDescent="0.25">
      <c r="A23" s="148" t="s">
        <v>36</v>
      </c>
      <c r="B23" s="3">
        <v>1.7</v>
      </c>
      <c r="C23" s="3">
        <v>5.7</v>
      </c>
      <c r="D23" s="3">
        <v>1.1000000000000001</v>
      </c>
      <c r="E23" s="3">
        <v>5.5</v>
      </c>
      <c r="F23" s="3">
        <v>18.5</v>
      </c>
      <c r="G23" s="3">
        <v>12.1</v>
      </c>
      <c r="H23" s="3">
        <v>14.4</v>
      </c>
      <c r="I23" s="3">
        <v>13.1</v>
      </c>
      <c r="J23" s="3">
        <v>10.9</v>
      </c>
      <c r="K23" s="285">
        <v>82.9</v>
      </c>
      <c r="L23" s="279">
        <v>3.0008826125330979E-3</v>
      </c>
      <c r="M23" s="279">
        <v>6.2390542907180381E-3</v>
      </c>
      <c r="N23" s="279">
        <v>9.0001636393388976E-4</v>
      </c>
      <c r="O23" s="279">
        <v>9.8899518089620958E-4</v>
      </c>
      <c r="P23" s="279">
        <v>1.3328242184967184E-3</v>
      </c>
      <c r="Q23" s="279">
        <v>1.5015387670008935E-3</v>
      </c>
      <c r="R23" s="279">
        <v>2.0785519421469712E-3</v>
      </c>
      <c r="S23" s="279">
        <v>4.0325063104106381E-3</v>
      </c>
      <c r="T23" s="279">
        <v>2.5730000236055049E-3</v>
      </c>
      <c r="U23" s="42"/>
    </row>
    <row r="24" spans="1:21" x14ac:dyDescent="0.25">
      <c r="A24" s="148" t="s">
        <v>37</v>
      </c>
      <c r="B24" s="3">
        <v>2.2000000000000002</v>
      </c>
      <c r="C24" s="3">
        <v>5.4</v>
      </c>
      <c r="D24" s="3">
        <v>4.2</v>
      </c>
      <c r="E24" s="3">
        <v>7.9</v>
      </c>
      <c r="F24" s="3">
        <v>11.3</v>
      </c>
      <c r="G24" s="3">
        <v>4.5</v>
      </c>
      <c r="H24" s="3">
        <v>3</v>
      </c>
      <c r="I24" s="3">
        <v>1.3</v>
      </c>
      <c r="J24" s="3">
        <v>3.5</v>
      </c>
      <c r="K24" s="285">
        <v>43.2</v>
      </c>
      <c r="L24" s="279">
        <v>3.8834951456310682E-3</v>
      </c>
      <c r="M24" s="279">
        <v>5.9106830122591944E-3</v>
      </c>
      <c r="N24" s="279">
        <v>3.4364261168384879E-3</v>
      </c>
      <c r="O24" s="279">
        <v>1.4205567143781919E-3</v>
      </c>
      <c r="P24" s="279">
        <v>8.1410344156826594E-4</v>
      </c>
      <c r="Q24" s="279">
        <v>5.5842350838876203E-4</v>
      </c>
      <c r="R24" s="279">
        <v>4.330316546139523E-4</v>
      </c>
      <c r="S24" s="279">
        <v>4.0017238194914735E-4</v>
      </c>
      <c r="T24" s="279">
        <v>8.2619266813020796E-4</v>
      </c>
      <c r="U24" s="42"/>
    </row>
    <row r="25" spans="1:21" x14ac:dyDescent="0.25">
      <c r="A25" s="148" t="s">
        <v>38</v>
      </c>
      <c r="B25" s="3">
        <v>3.5</v>
      </c>
      <c r="C25" s="3">
        <v>6.8</v>
      </c>
      <c r="D25" s="3">
        <v>6.8</v>
      </c>
      <c r="E25" s="3">
        <v>20.5</v>
      </c>
      <c r="F25" s="3">
        <v>46.7</v>
      </c>
      <c r="G25" s="3">
        <v>33.799999999999997</v>
      </c>
      <c r="H25" s="3">
        <v>46.6</v>
      </c>
      <c r="I25" s="3">
        <v>49.8</v>
      </c>
      <c r="J25" s="3">
        <v>120.8</v>
      </c>
      <c r="K25" s="285">
        <v>335.3</v>
      </c>
      <c r="L25" s="279">
        <v>6.1782877316857903E-3</v>
      </c>
      <c r="M25" s="279">
        <v>7.4430823117338004E-3</v>
      </c>
      <c r="N25" s="279">
        <v>5.5637375225004084E-3</v>
      </c>
      <c r="O25" s="279">
        <v>3.6862547651585992E-3</v>
      </c>
      <c r="P25" s="279">
        <v>3.3644805947998244E-3</v>
      </c>
      <c r="Q25" s="279">
        <v>4.1943810185644794E-3</v>
      </c>
      <c r="R25" s="279">
        <v>6.7264250350033928E-3</v>
      </c>
      <c r="S25" s="279">
        <v>1.5329680477744259E-2</v>
      </c>
      <c r="T25" s="279">
        <v>2.8515449802894034E-2</v>
      </c>
      <c r="U25" s="42"/>
    </row>
    <row r="26" spans="1:21" x14ac:dyDescent="0.25">
      <c r="A26" s="148" t="s">
        <v>39</v>
      </c>
      <c r="B26" s="3">
        <v>34.799999999999997</v>
      </c>
      <c r="C26" s="3">
        <v>57</v>
      </c>
      <c r="D26" s="3">
        <v>47.2</v>
      </c>
      <c r="E26" s="3">
        <v>144.9</v>
      </c>
      <c r="F26" s="3">
        <v>289.3</v>
      </c>
      <c r="G26" s="3">
        <v>179</v>
      </c>
      <c r="H26" s="3">
        <v>154.4</v>
      </c>
      <c r="I26" s="3">
        <v>75.2</v>
      </c>
      <c r="J26" s="3">
        <v>118.6</v>
      </c>
      <c r="K26" s="285">
        <v>1100.5</v>
      </c>
      <c r="L26" s="279">
        <v>6.1429832303618703E-2</v>
      </c>
      <c r="M26" s="279">
        <v>6.2390542907180387E-2</v>
      </c>
      <c r="N26" s="279">
        <v>3.8618883979708724E-2</v>
      </c>
      <c r="O26" s="279">
        <v>2.6055527583974683E-2</v>
      </c>
      <c r="P26" s="279">
        <v>2.0842488995194631E-2</v>
      </c>
      <c r="Q26" s="279">
        <v>2.2212846222575203E-2</v>
      </c>
      <c r="R26" s="279">
        <v>2.2286695824131411E-2</v>
      </c>
      <c r="S26" s="279">
        <v>2.3148433171212218E-2</v>
      </c>
      <c r="T26" s="279">
        <v>2.7996128697212186E-2</v>
      </c>
      <c r="U26" s="42"/>
    </row>
    <row r="27" spans="1:21" x14ac:dyDescent="0.25">
      <c r="A27" s="148" t="s">
        <v>40</v>
      </c>
      <c r="B27" s="3">
        <v>0.1</v>
      </c>
      <c r="C27" s="3">
        <v>0.4</v>
      </c>
      <c r="D27" s="3">
        <v>0.5</v>
      </c>
      <c r="E27" s="3">
        <v>2.4</v>
      </c>
      <c r="F27" s="3">
        <v>10.1</v>
      </c>
      <c r="G27" s="3">
        <v>9.8000000000000007</v>
      </c>
      <c r="H27" s="3">
        <v>15.9</v>
      </c>
      <c r="I27" s="3">
        <v>13</v>
      </c>
      <c r="J27" s="3">
        <v>11.6</v>
      </c>
      <c r="K27" s="285">
        <v>63.7</v>
      </c>
      <c r="L27" s="279">
        <v>1.7652250661959402E-4</v>
      </c>
      <c r="M27" s="279">
        <v>4.3782837127845885E-4</v>
      </c>
      <c r="N27" s="279">
        <v>4.0909834724267715E-4</v>
      </c>
      <c r="O27" s="279">
        <v>4.3156153348198229E-4</v>
      </c>
      <c r="P27" s="279">
        <v>7.2764997874685702E-4</v>
      </c>
      <c r="Q27" s="279">
        <v>1.2161223071577485E-3</v>
      </c>
      <c r="R27" s="279">
        <v>2.2950677694539472E-3</v>
      </c>
      <c r="S27" s="279">
        <v>4.0017238194914734E-3</v>
      </c>
      <c r="T27" s="279">
        <v>2.7382385572315461E-3</v>
      </c>
      <c r="U27" s="42"/>
    </row>
    <row r="28" spans="1:21" x14ac:dyDescent="0.25">
      <c r="A28" s="148" t="s">
        <v>41</v>
      </c>
      <c r="B28" s="3">
        <v>1.3</v>
      </c>
      <c r="C28" s="3">
        <v>2.4</v>
      </c>
      <c r="D28" s="3">
        <v>3</v>
      </c>
      <c r="E28" s="3">
        <v>15.4</v>
      </c>
      <c r="F28" s="3">
        <v>47.9</v>
      </c>
      <c r="G28" s="3">
        <v>36.9</v>
      </c>
      <c r="H28" s="3">
        <v>44</v>
      </c>
      <c r="I28" s="3">
        <v>32.299999999999997</v>
      </c>
      <c r="J28" s="3">
        <v>21.9</v>
      </c>
      <c r="K28" s="285">
        <v>205.1</v>
      </c>
      <c r="L28" s="279">
        <v>2.294792586054722E-3</v>
      </c>
      <c r="M28" s="279">
        <v>2.6269702276707531E-3</v>
      </c>
      <c r="N28" s="279">
        <v>2.4545900834560628E-3</v>
      </c>
      <c r="O28" s="279">
        <v>2.7691865065093868E-3</v>
      </c>
      <c r="P28" s="279">
        <v>3.450934057621233E-3</v>
      </c>
      <c r="Q28" s="279">
        <v>4.5790727687878485E-3</v>
      </c>
      <c r="R28" s="279">
        <v>6.3511309343379672E-3</v>
      </c>
      <c r="S28" s="279">
        <v>9.9427445668903523E-3</v>
      </c>
      <c r="T28" s="279">
        <v>5.1696055520147289E-3</v>
      </c>
      <c r="U28" s="42"/>
    </row>
    <row r="29" spans="1:21" x14ac:dyDescent="0.25">
      <c r="A29" s="148" t="s">
        <v>42</v>
      </c>
      <c r="B29" s="3">
        <v>3.5</v>
      </c>
      <c r="C29" s="3">
        <v>9.1</v>
      </c>
      <c r="D29" s="3">
        <v>5.2</v>
      </c>
      <c r="E29" s="3">
        <v>8.4</v>
      </c>
      <c r="F29" s="3">
        <v>16.600000000000001</v>
      </c>
      <c r="G29" s="3">
        <v>9.9</v>
      </c>
      <c r="H29" s="3">
        <v>10.199999999999999</v>
      </c>
      <c r="I29" s="3">
        <v>7</v>
      </c>
      <c r="J29" s="3">
        <v>9</v>
      </c>
      <c r="K29" s="285">
        <v>78.7</v>
      </c>
      <c r="L29" s="279">
        <v>6.1782877316857903E-3</v>
      </c>
      <c r="M29" s="279">
        <v>9.9605954465849383E-3</v>
      </c>
      <c r="N29" s="279">
        <v>4.2546228113238419E-3</v>
      </c>
      <c r="O29" s="279">
        <v>1.5104653671869381E-3</v>
      </c>
      <c r="P29" s="279">
        <v>1.1959395690294881E-3</v>
      </c>
      <c r="Q29" s="279">
        <v>1.2285317184552765E-3</v>
      </c>
      <c r="R29" s="279">
        <v>1.4723076256874378E-3</v>
      </c>
      <c r="S29" s="279">
        <v>2.1547743643415625E-3</v>
      </c>
      <c r="T29" s="279">
        <v>2.1244954323348204E-3</v>
      </c>
      <c r="U29" s="42"/>
    </row>
    <row r="30" spans="1:21" x14ac:dyDescent="0.25">
      <c r="A30" s="149" t="s">
        <v>6</v>
      </c>
      <c r="B30" s="286">
        <v>566.5</v>
      </c>
      <c r="C30" s="284">
        <v>913.6</v>
      </c>
      <c r="D30" s="284">
        <v>1222.2</v>
      </c>
      <c r="E30" s="284">
        <v>5561.2</v>
      </c>
      <c r="F30" s="284">
        <v>13880.3</v>
      </c>
      <c r="G30" s="284">
        <v>8058.4</v>
      </c>
      <c r="H30" s="284">
        <v>6927.9</v>
      </c>
      <c r="I30" s="284">
        <v>3248.6</v>
      </c>
      <c r="J30" s="284">
        <v>4236.3</v>
      </c>
      <c r="K30" s="285">
        <v>44615</v>
      </c>
      <c r="L30" s="287">
        <v>1</v>
      </c>
      <c r="M30" s="287">
        <v>1</v>
      </c>
      <c r="N30" s="287">
        <v>1</v>
      </c>
      <c r="O30" s="287">
        <v>1</v>
      </c>
      <c r="P30" s="287">
        <v>1</v>
      </c>
      <c r="Q30" s="287">
        <v>1</v>
      </c>
      <c r="R30" s="287">
        <v>1</v>
      </c>
      <c r="S30" s="287">
        <v>1</v>
      </c>
      <c r="T30" s="287">
        <v>1</v>
      </c>
      <c r="U30" s="42"/>
    </row>
    <row r="31" spans="1:21" x14ac:dyDescent="0.25">
      <c r="A31" s="42"/>
      <c r="B31" s="42"/>
      <c r="C31" s="42"/>
      <c r="D31" s="42"/>
      <c r="E31" s="42"/>
      <c r="F31" s="42"/>
      <c r="G31" s="42"/>
      <c r="H31" s="42"/>
      <c r="I31" s="42"/>
      <c r="J31" s="42"/>
      <c r="K31" s="42"/>
      <c r="L31" s="42"/>
      <c r="M31" s="42"/>
      <c r="N31" s="42"/>
      <c r="O31" s="42"/>
      <c r="P31" s="42"/>
      <c r="Q31" s="42"/>
      <c r="R31" s="42"/>
      <c r="S31" s="42"/>
      <c r="T31" s="42"/>
      <c r="U31" s="42"/>
    </row>
    <row r="32" spans="1:21" ht="17.25" x14ac:dyDescent="0.25">
      <c r="A32" s="98" t="s">
        <v>716</v>
      </c>
      <c r="B32" s="55"/>
      <c r="C32" s="55"/>
      <c r="D32" s="55"/>
      <c r="E32" s="55"/>
      <c r="F32" s="55"/>
      <c r="G32" s="55"/>
      <c r="H32" s="55"/>
      <c r="I32" s="55"/>
      <c r="J32" s="55"/>
      <c r="K32" s="55"/>
      <c r="L32" s="42"/>
      <c r="M32" s="42"/>
      <c r="N32" s="42"/>
      <c r="O32" s="42"/>
      <c r="P32" s="42"/>
      <c r="Q32" s="42"/>
      <c r="R32" s="42"/>
      <c r="S32" s="42"/>
      <c r="T32" s="42"/>
      <c r="U32" s="42"/>
    </row>
    <row r="33" spans="1:21" ht="43.5" x14ac:dyDescent="0.25">
      <c r="A33" s="147" t="s">
        <v>0</v>
      </c>
      <c r="B33" s="183" t="s">
        <v>452</v>
      </c>
      <c r="C33" s="184" t="s">
        <v>453</v>
      </c>
      <c r="D33" s="184" t="s">
        <v>454</v>
      </c>
      <c r="E33" s="184" t="s">
        <v>455</v>
      </c>
      <c r="F33" s="184" t="s">
        <v>456</v>
      </c>
      <c r="G33" s="184" t="s">
        <v>457</v>
      </c>
      <c r="H33" s="184" t="s">
        <v>458</v>
      </c>
      <c r="I33" s="184" t="s">
        <v>459</v>
      </c>
      <c r="J33" s="184" t="s">
        <v>471</v>
      </c>
      <c r="K33" s="185" t="s">
        <v>460</v>
      </c>
      <c r="L33" s="186" t="s">
        <v>53</v>
      </c>
      <c r="M33" s="187" t="s">
        <v>54</v>
      </c>
      <c r="N33" s="187" t="s">
        <v>55</v>
      </c>
      <c r="O33" s="187" t="s">
        <v>56</v>
      </c>
      <c r="P33" s="187" t="s">
        <v>57</v>
      </c>
      <c r="Q33" s="187" t="s">
        <v>58</v>
      </c>
      <c r="R33" s="187" t="s">
        <v>59</v>
      </c>
      <c r="S33" s="187" t="s">
        <v>60</v>
      </c>
      <c r="T33" s="187" t="s">
        <v>470</v>
      </c>
      <c r="U33" s="42"/>
    </row>
    <row r="34" spans="1:21" x14ac:dyDescent="0.25">
      <c r="A34" s="171" t="s">
        <v>23</v>
      </c>
      <c r="B34" s="398">
        <v>1101.0999999999999</v>
      </c>
      <c r="C34" s="398">
        <v>1298.8</v>
      </c>
      <c r="D34" s="398">
        <v>1157.5</v>
      </c>
      <c r="E34" s="398">
        <v>4608.3999999999996</v>
      </c>
      <c r="F34" s="398">
        <v>10334.5</v>
      </c>
      <c r="G34" s="398">
        <v>5471.3</v>
      </c>
      <c r="H34" s="398">
        <v>4291.5</v>
      </c>
      <c r="I34" s="398">
        <v>1867</v>
      </c>
      <c r="J34" s="398">
        <v>2570.4</v>
      </c>
      <c r="K34" s="270">
        <v>32700.5</v>
      </c>
      <c r="L34" s="279">
        <v>9.9159784948173235E-2</v>
      </c>
      <c r="M34" s="279">
        <v>5.8483429394812679E-2</v>
      </c>
      <c r="N34" s="279">
        <v>6.0006117254285965E-2</v>
      </c>
      <c r="O34" s="279">
        <v>7.9246399141571847E-2</v>
      </c>
      <c r="P34" s="279">
        <v>7.4231645544161881E-2</v>
      </c>
      <c r="Q34" s="279">
        <v>6.603663136296431E-2</v>
      </c>
      <c r="R34" s="279">
        <v>6.0165966377718615E-2</v>
      </c>
      <c r="S34" s="279">
        <v>5.5373481826405467E-2</v>
      </c>
      <c r="T34" s="279">
        <v>5.2475027203148825E-2</v>
      </c>
      <c r="U34" s="42"/>
    </row>
    <row r="35" spans="1:21" x14ac:dyDescent="0.25">
      <c r="A35" s="148" t="s">
        <v>24</v>
      </c>
      <c r="B35" s="398">
        <v>175.4</v>
      </c>
      <c r="C35" s="398">
        <v>345.7</v>
      </c>
      <c r="D35" s="398">
        <v>333</v>
      </c>
      <c r="E35" s="398">
        <v>3146.3</v>
      </c>
      <c r="F35" s="398">
        <v>15817</v>
      </c>
      <c r="G35" s="398">
        <v>16637.599999999999</v>
      </c>
      <c r="H35" s="398">
        <v>18431.8</v>
      </c>
      <c r="I35" s="398">
        <v>8661</v>
      </c>
      <c r="J35" s="398">
        <v>5891</v>
      </c>
      <c r="K35" s="270">
        <v>69438.8</v>
      </c>
      <c r="L35" s="279">
        <v>1.5795682753527916E-2</v>
      </c>
      <c r="M35" s="279">
        <v>1.5566462536023054E-2</v>
      </c>
      <c r="N35" s="279">
        <v>1.7263098959548358E-2</v>
      </c>
      <c r="O35" s="279">
        <v>5.4104015627794363E-2</v>
      </c>
      <c r="P35" s="279">
        <v>0.11361187648865533</v>
      </c>
      <c r="Q35" s="279">
        <v>0.20080987296701969</v>
      </c>
      <c r="R35" s="279">
        <v>0.25841012678104019</v>
      </c>
      <c r="S35" s="279">
        <v>0.25687719662479797</v>
      </c>
      <c r="T35" s="279">
        <v>0.12026547823441866</v>
      </c>
      <c r="U35" s="42"/>
    </row>
    <row r="36" spans="1:21" x14ac:dyDescent="0.25">
      <c r="A36" s="148" t="s">
        <v>25</v>
      </c>
      <c r="B36" s="398">
        <v>603.9</v>
      </c>
      <c r="C36" s="398">
        <v>2636.4</v>
      </c>
      <c r="D36" s="398">
        <v>2021.8</v>
      </c>
      <c r="E36" s="398">
        <v>5686.1</v>
      </c>
      <c r="F36" s="398">
        <v>14405.9</v>
      </c>
      <c r="G36" s="398">
        <v>9258.6</v>
      </c>
      <c r="H36" s="398">
        <v>6525.9</v>
      </c>
      <c r="I36" s="398">
        <v>1924.7</v>
      </c>
      <c r="J36" s="398">
        <v>3499.9</v>
      </c>
      <c r="K36" s="270">
        <v>46563.4</v>
      </c>
      <c r="L36" s="279">
        <v>5.438433759894816E-2</v>
      </c>
      <c r="M36" s="279">
        <v>0.11871397694524496</v>
      </c>
      <c r="N36" s="279">
        <v>0.1048124128420867</v>
      </c>
      <c r="O36" s="279">
        <v>9.7778610832152543E-2</v>
      </c>
      <c r="P36" s="279">
        <v>0.10347609101017385</v>
      </c>
      <c r="Q36" s="279">
        <v>0.11174798587851906</v>
      </c>
      <c r="R36" s="279">
        <v>9.1491804726634957E-2</v>
      </c>
      <c r="S36" s="279">
        <v>5.7084810107810718E-2</v>
      </c>
      <c r="T36" s="279">
        <v>7.1450882239457114E-2</v>
      </c>
      <c r="U36" s="42"/>
    </row>
    <row r="37" spans="1:21" x14ac:dyDescent="0.25">
      <c r="A37" s="148" t="s">
        <v>26</v>
      </c>
      <c r="B37" s="398">
        <v>620.9</v>
      </c>
      <c r="C37" s="398">
        <v>7144.5</v>
      </c>
      <c r="D37" s="398">
        <v>6084.5</v>
      </c>
      <c r="E37" s="398">
        <v>17397.599999999999</v>
      </c>
      <c r="F37" s="398">
        <v>32566.799999999999</v>
      </c>
      <c r="G37" s="398">
        <v>13048.4</v>
      </c>
      <c r="H37" s="398">
        <v>9388.5</v>
      </c>
      <c r="I37" s="398">
        <v>4707</v>
      </c>
      <c r="J37" s="398">
        <v>10098.5</v>
      </c>
      <c r="K37" s="270">
        <v>101056.6</v>
      </c>
      <c r="L37" s="279">
        <v>5.5915276064227373E-2</v>
      </c>
      <c r="M37" s="279">
        <v>0.32170839337175794</v>
      </c>
      <c r="N37" s="279">
        <v>0.31542740426237836</v>
      </c>
      <c r="O37" s="279">
        <v>0.29917046126755714</v>
      </c>
      <c r="P37" s="279">
        <v>0.23392395898278689</v>
      </c>
      <c r="Q37" s="279">
        <v>0.15748951449865725</v>
      </c>
      <c r="R37" s="279">
        <v>0.13162488065646305</v>
      </c>
      <c r="S37" s="279">
        <v>0.13960523779158573</v>
      </c>
      <c r="T37" s="279">
        <v>0.20616210014433489</v>
      </c>
      <c r="U37" s="42"/>
    </row>
    <row r="38" spans="1:21" x14ac:dyDescent="0.25">
      <c r="A38" s="148" t="s">
        <v>27</v>
      </c>
      <c r="B38" s="398">
        <v>756.3</v>
      </c>
      <c r="C38" s="398">
        <v>1261.2</v>
      </c>
      <c r="D38" s="398">
        <v>736.6</v>
      </c>
      <c r="E38" s="398">
        <v>1687.4</v>
      </c>
      <c r="F38" s="398">
        <v>2921.3</v>
      </c>
      <c r="G38" s="398">
        <v>1703.5</v>
      </c>
      <c r="H38" s="398">
        <v>1351.1</v>
      </c>
      <c r="I38" s="398">
        <v>701.1</v>
      </c>
      <c r="J38" s="398">
        <v>1647.6</v>
      </c>
      <c r="K38" s="270">
        <v>12766</v>
      </c>
      <c r="L38" s="279">
        <v>6.8108750664157128E-2</v>
      </c>
      <c r="M38" s="279">
        <v>5.6790345821325652E-2</v>
      </c>
      <c r="N38" s="279">
        <v>3.8186182263073042E-2</v>
      </c>
      <c r="O38" s="279">
        <v>2.9016659558955028E-2</v>
      </c>
      <c r="P38" s="279">
        <v>2.0983396016078196E-2</v>
      </c>
      <c r="Q38" s="279">
        <v>2.0560634863160437E-2</v>
      </c>
      <c r="R38" s="279">
        <v>1.89421501043774E-2</v>
      </c>
      <c r="S38" s="279">
        <v>2.0793973277178829E-2</v>
      </c>
      <c r="T38" s="279">
        <v>3.3635953478022097E-2</v>
      </c>
      <c r="U38" s="42"/>
    </row>
    <row r="39" spans="1:21" x14ac:dyDescent="0.25">
      <c r="A39" s="148" t="s">
        <v>28</v>
      </c>
      <c r="B39" s="398">
        <v>211.2</v>
      </c>
      <c r="C39" s="398">
        <v>1947.8</v>
      </c>
      <c r="D39" s="398">
        <v>1933.4</v>
      </c>
      <c r="E39" s="398">
        <v>6413.2</v>
      </c>
      <c r="F39" s="398">
        <v>24792.6</v>
      </c>
      <c r="G39" s="398">
        <v>13772.1</v>
      </c>
      <c r="H39" s="398">
        <v>9249</v>
      </c>
      <c r="I39" s="398">
        <v>2746.3</v>
      </c>
      <c r="J39" s="398">
        <v>5217.1000000000004</v>
      </c>
      <c r="K39" s="270">
        <v>66282.7</v>
      </c>
      <c r="L39" s="279">
        <v>1.9019659050998262E-2</v>
      </c>
      <c r="M39" s="279">
        <v>8.77071325648415E-2</v>
      </c>
      <c r="N39" s="279">
        <v>0.10022965624141381</v>
      </c>
      <c r="O39" s="279">
        <v>0.11028187808669573</v>
      </c>
      <c r="P39" s="279">
        <v>0.17808268376004527</v>
      </c>
      <c r="Q39" s="279">
        <v>0.16622431429347334</v>
      </c>
      <c r="R39" s="279">
        <v>0.12966911872946976</v>
      </c>
      <c r="S39" s="279">
        <v>8.1452701199709349E-2</v>
      </c>
      <c r="T39" s="279">
        <v>0.10650772814408176</v>
      </c>
      <c r="U39" s="42"/>
    </row>
    <row r="40" spans="1:21" x14ac:dyDescent="0.25">
      <c r="A40" s="148" t="s">
        <v>175</v>
      </c>
      <c r="B40" s="398">
        <v>19.7</v>
      </c>
      <c r="C40" s="398">
        <v>99.6</v>
      </c>
      <c r="D40" s="398">
        <v>675.3</v>
      </c>
      <c r="E40" s="398">
        <v>1783.9</v>
      </c>
      <c r="F40" s="398">
        <v>3065.4</v>
      </c>
      <c r="G40" s="398">
        <v>2006.2</v>
      </c>
      <c r="H40" s="398">
        <v>1715.5</v>
      </c>
      <c r="I40" s="398">
        <v>606.29999999999995</v>
      </c>
      <c r="J40" s="398">
        <v>1383.9</v>
      </c>
      <c r="K40" s="270">
        <v>11355.9</v>
      </c>
      <c r="L40" s="279">
        <v>1.7740875156470918E-3</v>
      </c>
      <c r="M40" s="279">
        <v>4.4848703170028816E-3</v>
      </c>
      <c r="N40" s="279">
        <v>3.5008320502651673E-2</v>
      </c>
      <c r="O40" s="279">
        <v>3.0676080945371505E-2</v>
      </c>
      <c r="P40" s="279">
        <v>2.201845142494304E-2</v>
      </c>
      <c r="Q40" s="279">
        <v>2.4214115446124135E-2</v>
      </c>
      <c r="R40" s="279">
        <v>2.4050964772451656E-2</v>
      </c>
      <c r="S40" s="279">
        <v>1.798229353580591E-2</v>
      </c>
      <c r="T40" s="279">
        <v>2.8252486051368528E-2</v>
      </c>
      <c r="U40" s="42"/>
    </row>
    <row r="41" spans="1:21" x14ac:dyDescent="0.25">
      <c r="A41" s="148" t="s">
        <v>252</v>
      </c>
      <c r="B41" s="398">
        <v>2.2999999999999998</v>
      </c>
      <c r="C41" s="398">
        <v>63</v>
      </c>
      <c r="D41" s="398">
        <v>301.10000000000002</v>
      </c>
      <c r="E41" s="398">
        <v>1860.3</v>
      </c>
      <c r="F41" s="398">
        <v>4114.7</v>
      </c>
      <c r="G41" s="398">
        <v>2672</v>
      </c>
      <c r="H41" s="398">
        <v>2081.5</v>
      </c>
      <c r="I41" s="398">
        <v>829.9</v>
      </c>
      <c r="J41" s="398">
        <v>932</v>
      </c>
      <c r="K41" s="270">
        <v>12856.9</v>
      </c>
      <c r="L41" s="279">
        <v>2.0712696883189394E-4</v>
      </c>
      <c r="M41" s="279">
        <v>2.8368155619596541E-3</v>
      </c>
      <c r="N41" s="279">
        <v>1.560936665681685E-2</v>
      </c>
      <c r="O41" s="279">
        <v>3.1989861193270144E-2</v>
      </c>
      <c r="P41" s="279">
        <v>2.9555464891437698E-2</v>
      </c>
      <c r="Q41" s="279">
        <v>3.2250082978787606E-2</v>
      </c>
      <c r="R41" s="279">
        <v>2.9182211118541607E-2</v>
      </c>
      <c r="S41" s="279">
        <v>2.4614061364613762E-2</v>
      </c>
      <c r="T41" s="279">
        <v>1.902689283898798E-2</v>
      </c>
      <c r="U41" s="42"/>
    </row>
    <row r="42" spans="1:21" x14ac:dyDescent="0.25">
      <c r="A42" s="148" t="s">
        <v>31</v>
      </c>
      <c r="B42" s="398">
        <v>5735</v>
      </c>
      <c r="C42" s="398">
        <v>2529.9</v>
      </c>
      <c r="D42" s="398">
        <v>1492.3</v>
      </c>
      <c r="E42" s="398">
        <v>2900.8</v>
      </c>
      <c r="F42" s="398">
        <v>6376.8</v>
      </c>
      <c r="G42" s="398">
        <v>4523.2</v>
      </c>
      <c r="H42" s="398">
        <v>5755.9</v>
      </c>
      <c r="I42" s="398">
        <v>4903.3999999999996</v>
      </c>
      <c r="J42" s="398">
        <v>3730.1</v>
      </c>
      <c r="K42" s="270">
        <v>37947.4</v>
      </c>
      <c r="L42" s="279">
        <v>0.51646659402213557</v>
      </c>
      <c r="M42" s="279">
        <v>0.11391840778097984</v>
      </c>
      <c r="N42" s="279">
        <v>7.7362530262264306E-2</v>
      </c>
      <c r="O42" s="279">
        <v>4.9882378836444675E-2</v>
      </c>
      <c r="P42" s="279">
        <v>4.5803895428517247E-2</v>
      </c>
      <c r="Q42" s="279">
        <v>5.4593403940738056E-2</v>
      </c>
      <c r="R42" s="279">
        <v>8.0696559681582333E-2</v>
      </c>
      <c r="S42" s="279">
        <v>0.14543027894354396</v>
      </c>
      <c r="T42" s="279">
        <v>7.6150443110202859E-2</v>
      </c>
      <c r="U42" s="42"/>
    </row>
    <row r="43" spans="1:21" x14ac:dyDescent="0.25">
      <c r="A43" s="148" t="s">
        <v>32</v>
      </c>
      <c r="B43" s="398">
        <v>21.5</v>
      </c>
      <c r="C43" s="398">
        <v>107.2</v>
      </c>
      <c r="D43" s="398">
        <v>223.5</v>
      </c>
      <c r="E43" s="398">
        <v>1326.8</v>
      </c>
      <c r="F43" s="398">
        <v>3514.2</v>
      </c>
      <c r="G43" s="398">
        <v>1345</v>
      </c>
      <c r="H43" s="398">
        <v>793.6</v>
      </c>
      <c r="I43" s="398">
        <v>270.3</v>
      </c>
      <c r="J43" s="398">
        <v>735.6</v>
      </c>
      <c r="K43" s="270">
        <v>8337.7999999999993</v>
      </c>
      <c r="L43" s="279">
        <v>1.9361868825590088E-3</v>
      </c>
      <c r="M43" s="279">
        <v>4.827089337175793E-3</v>
      </c>
      <c r="N43" s="279">
        <v>1.1586494346723899E-2</v>
      </c>
      <c r="O43" s="279">
        <v>2.2815754357485795E-2</v>
      </c>
      <c r="P43" s="279">
        <v>2.5242135446445758E-2</v>
      </c>
      <c r="Q43" s="279">
        <v>1.6233668265894209E-2</v>
      </c>
      <c r="R43" s="279">
        <v>1.1126112295784108E-2</v>
      </c>
      <c r="S43" s="279">
        <v>8.0168463511930358E-3</v>
      </c>
      <c r="T43" s="279">
        <v>1.501736306047163E-2</v>
      </c>
      <c r="U43" s="42"/>
    </row>
    <row r="44" spans="1:21" x14ac:dyDescent="0.25">
      <c r="A44" s="148" t="s">
        <v>33</v>
      </c>
      <c r="B44" s="398">
        <v>164.1</v>
      </c>
      <c r="C44" s="398">
        <v>137.6</v>
      </c>
      <c r="D44" s="398">
        <v>82.2</v>
      </c>
      <c r="E44" s="398">
        <v>302.7</v>
      </c>
      <c r="F44" s="398">
        <v>873.8</v>
      </c>
      <c r="G44" s="398">
        <v>883.2</v>
      </c>
      <c r="H44" s="398">
        <v>1098.8</v>
      </c>
      <c r="I44" s="398">
        <v>586</v>
      </c>
      <c r="J44" s="398">
        <v>337.2</v>
      </c>
      <c r="K44" s="270">
        <v>4465.6000000000004</v>
      </c>
      <c r="L44" s="279">
        <v>1.4778058950136433E-2</v>
      </c>
      <c r="M44" s="279">
        <v>6.1959654178674346E-3</v>
      </c>
      <c r="N44" s="279">
        <v>4.2613415449695956E-3</v>
      </c>
      <c r="O44" s="279">
        <v>5.2052523696193469E-3</v>
      </c>
      <c r="P44" s="279">
        <v>6.276415102471203E-3</v>
      </c>
      <c r="Q44" s="279">
        <v>1.0659907667239975E-2</v>
      </c>
      <c r="R44" s="279">
        <v>1.5404954877277692E-2</v>
      </c>
      <c r="S44" s="279">
        <v>1.7380214435068882E-2</v>
      </c>
      <c r="T44" s="279">
        <v>6.8839788254364239E-3</v>
      </c>
      <c r="U44" s="42"/>
    </row>
    <row r="45" spans="1:21" x14ac:dyDescent="0.25">
      <c r="A45" s="148" t="s">
        <v>34</v>
      </c>
      <c r="B45" s="398">
        <v>61.3</v>
      </c>
      <c r="C45" s="398">
        <v>173.1</v>
      </c>
      <c r="D45" s="398">
        <v>210.8</v>
      </c>
      <c r="E45" s="398">
        <v>772.8</v>
      </c>
      <c r="F45" s="398">
        <v>1416.6</v>
      </c>
      <c r="G45" s="398">
        <v>732.4</v>
      </c>
      <c r="H45" s="398">
        <v>477.5</v>
      </c>
      <c r="I45" s="398">
        <v>146.19999999999999</v>
      </c>
      <c r="J45" s="398">
        <v>457.2</v>
      </c>
      <c r="K45" s="270">
        <v>4447.8</v>
      </c>
      <c r="L45" s="279">
        <v>5.5203839953891741E-3</v>
      </c>
      <c r="M45" s="279">
        <v>7.7944884726224781E-3</v>
      </c>
      <c r="N45" s="279">
        <v>1.0928111893912296E-2</v>
      </c>
      <c r="O45" s="279">
        <v>1.3289127952566341E-2</v>
      </c>
      <c r="P45" s="279">
        <v>1.017529141011754E-2</v>
      </c>
      <c r="Q45" s="279">
        <v>8.8398056787664832E-3</v>
      </c>
      <c r="R45" s="279">
        <v>6.6944539078086073E-3</v>
      </c>
      <c r="S45" s="279">
        <v>4.3361558880666735E-3</v>
      </c>
      <c r="T45" s="279">
        <v>9.3337933540614849E-3</v>
      </c>
      <c r="U45" s="42"/>
    </row>
    <row r="46" spans="1:21" x14ac:dyDescent="0.25">
      <c r="A46" s="148" t="s">
        <v>35</v>
      </c>
      <c r="B46" s="398">
        <v>477.1</v>
      </c>
      <c r="C46" s="398">
        <v>771.6</v>
      </c>
      <c r="D46" s="398">
        <v>1293</v>
      </c>
      <c r="E46" s="398">
        <v>2962.5</v>
      </c>
      <c r="F46" s="398">
        <v>3926.8</v>
      </c>
      <c r="G46" s="398">
        <v>1858.7</v>
      </c>
      <c r="H46" s="398">
        <v>1518.4</v>
      </c>
      <c r="I46" s="398">
        <v>783.4</v>
      </c>
      <c r="J46" s="398">
        <v>1312.7</v>
      </c>
      <c r="K46" s="270">
        <v>14904.2</v>
      </c>
      <c r="L46" s="279">
        <v>4.2965337752042004E-2</v>
      </c>
      <c r="M46" s="279">
        <v>3.4744236311239192E-2</v>
      </c>
      <c r="N46" s="279">
        <v>6.7030591455543631E-2</v>
      </c>
      <c r="O46" s="279">
        <v>5.094337675915863E-2</v>
      </c>
      <c r="P46" s="279">
        <v>2.8205798608816574E-2</v>
      </c>
      <c r="Q46" s="279">
        <v>2.2433843275700794E-2</v>
      </c>
      <c r="R46" s="279">
        <v>2.1287662436893381E-2</v>
      </c>
      <c r="S46" s="279">
        <v>2.3234914656028945E-2</v>
      </c>
      <c r="T46" s="279">
        <v>2.6798929431050989E-2</v>
      </c>
      <c r="U46" s="42"/>
    </row>
    <row r="47" spans="1:21" x14ac:dyDescent="0.25">
      <c r="A47" s="148" t="s">
        <v>552</v>
      </c>
      <c r="B47" s="398">
        <v>3</v>
      </c>
      <c r="C47" s="398">
        <v>23.2</v>
      </c>
      <c r="D47" s="398">
        <v>86.8</v>
      </c>
      <c r="E47" s="398">
        <v>76.099999999999994</v>
      </c>
      <c r="F47" s="398">
        <v>66.7</v>
      </c>
      <c r="G47" s="398">
        <v>18.899999999999999</v>
      </c>
      <c r="H47" s="398">
        <v>6.6</v>
      </c>
      <c r="I47" s="398">
        <v>1</v>
      </c>
      <c r="J47" s="398">
        <v>104.3</v>
      </c>
      <c r="K47" s="270">
        <v>386.6</v>
      </c>
      <c r="L47" s="279">
        <v>2.7016561151986171E-4</v>
      </c>
      <c r="M47" s="279">
        <v>1.0446685878962535E-3</v>
      </c>
      <c r="N47" s="279">
        <v>4.4998107798462387E-3</v>
      </c>
      <c r="O47" s="279">
        <v>1.3086214249356865E-3</v>
      </c>
      <c r="P47" s="279">
        <v>4.7909920729552447E-4</v>
      </c>
      <c r="Q47" s="279">
        <v>2.2811623065085543E-4</v>
      </c>
      <c r="R47" s="279">
        <v>9.2530671814736773E-5</v>
      </c>
      <c r="S47" s="279">
        <v>2.9659069001824032E-5</v>
      </c>
      <c r="T47" s="279">
        <v>2.1292971277966162E-3</v>
      </c>
      <c r="U47" s="42"/>
    </row>
    <row r="48" spans="1:21" x14ac:dyDescent="0.25">
      <c r="A48" s="148" t="s">
        <v>36</v>
      </c>
      <c r="B48" s="398">
        <v>8.8000000000000007</v>
      </c>
      <c r="C48" s="398">
        <v>24.9</v>
      </c>
      <c r="D48" s="398">
        <v>17.5</v>
      </c>
      <c r="E48" s="398">
        <v>223</v>
      </c>
      <c r="F48" s="398">
        <v>870.2</v>
      </c>
      <c r="G48" s="398">
        <v>525.29999999999995</v>
      </c>
      <c r="H48" s="398">
        <v>567.70000000000005</v>
      </c>
      <c r="I48" s="398">
        <v>465.6</v>
      </c>
      <c r="J48" s="398">
        <v>337.8</v>
      </c>
      <c r="K48" s="270">
        <v>3040.8</v>
      </c>
      <c r="L48" s="279">
        <v>7.9248579379159441E-4</v>
      </c>
      <c r="M48" s="279">
        <v>1.1212175792507204E-3</v>
      </c>
      <c r="N48" s="279">
        <v>9.072199152915805E-4</v>
      </c>
      <c r="O48" s="279">
        <v>3.8347250691282276E-3</v>
      </c>
      <c r="P48" s="279">
        <v>6.2505566744912354E-3</v>
      </c>
      <c r="Q48" s="279">
        <v>6.3401828550737754E-3</v>
      </c>
      <c r="R48" s="279">
        <v>7.9590397559433437E-3</v>
      </c>
      <c r="S48" s="279">
        <v>1.380926252724927E-2</v>
      </c>
      <c r="T48" s="279">
        <v>6.8962278980795495E-3</v>
      </c>
      <c r="U48" s="42"/>
    </row>
    <row r="49" spans="1:21" x14ac:dyDescent="0.25">
      <c r="A49" s="148" t="s">
        <v>37</v>
      </c>
      <c r="B49" s="398">
        <v>18.100000000000001</v>
      </c>
      <c r="C49" s="398">
        <v>45.7</v>
      </c>
      <c r="D49" s="398">
        <v>34.5</v>
      </c>
      <c r="E49" s="398">
        <v>69.2</v>
      </c>
      <c r="F49" s="398">
        <v>95.3</v>
      </c>
      <c r="G49" s="398">
        <v>42.1</v>
      </c>
      <c r="H49" s="398">
        <v>28.5</v>
      </c>
      <c r="I49" s="398">
        <v>10.199999999999999</v>
      </c>
      <c r="J49" s="398">
        <v>35.200000000000003</v>
      </c>
      <c r="K49" s="270">
        <v>378.8</v>
      </c>
      <c r="L49" s="279">
        <v>1.6299991895031656E-3</v>
      </c>
      <c r="M49" s="279">
        <v>2.0578170028818445E-3</v>
      </c>
      <c r="N49" s="279">
        <v>1.7885192615748301E-3</v>
      </c>
      <c r="O49" s="279">
        <v>1.1899684967877728E-3</v>
      </c>
      <c r="P49" s="279">
        <v>6.8453005180305071E-4</v>
      </c>
      <c r="Q49" s="279">
        <v>5.0813192118523887E-4</v>
      </c>
      <c r="R49" s="279">
        <v>3.9956426465454517E-4</v>
      </c>
      <c r="S49" s="279">
        <v>3.0252250381860511E-4</v>
      </c>
      <c r="T49" s="279">
        <v>7.1861226173001818E-4</v>
      </c>
      <c r="U49" s="42"/>
    </row>
    <row r="50" spans="1:21" x14ac:dyDescent="0.25">
      <c r="A50" s="148" t="s">
        <v>38</v>
      </c>
      <c r="B50" s="398">
        <v>95.1</v>
      </c>
      <c r="C50" s="398">
        <v>156.1</v>
      </c>
      <c r="D50" s="398">
        <v>169.4</v>
      </c>
      <c r="E50" s="398">
        <v>671.1</v>
      </c>
      <c r="F50" s="398">
        <v>1673</v>
      </c>
      <c r="G50" s="398">
        <v>1177.5999999999999</v>
      </c>
      <c r="H50" s="398">
        <v>1481.7</v>
      </c>
      <c r="I50" s="398">
        <v>1328.3</v>
      </c>
      <c r="J50" s="398">
        <v>5064.6000000000004</v>
      </c>
      <c r="K50" s="270">
        <v>11816.9</v>
      </c>
      <c r="L50" s="279">
        <v>8.5642498851796148E-3</v>
      </c>
      <c r="M50" s="279">
        <v>7.0289985590778099E-3</v>
      </c>
      <c r="N50" s="279">
        <v>8.7818887800224996E-3</v>
      </c>
      <c r="O50" s="279">
        <v>1.1540286968125353E-2</v>
      </c>
      <c r="P50" s="279">
        <v>1.2016986114024174E-2</v>
      </c>
      <c r="Q50" s="279">
        <v>1.4213210222986631E-2</v>
      </c>
      <c r="R50" s="279">
        <v>2.0773135822408407E-2</v>
      </c>
      <c r="S50" s="279">
        <v>3.9396141355122864E-2</v>
      </c>
      <c r="T50" s="279">
        <v>0.10339442218062074</v>
      </c>
      <c r="U50" s="42"/>
    </row>
    <row r="51" spans="1:21" x14ac:dyDescent="0.25">
      <c r="A51" s="148" t="s">
        <v>39</v>
      </c>
      <c r="B51" s="398">
        <v>327.3</v>
      </c>
      <c r="C51" s="398">
        <v>1131.4000000000001</v>
      </c>
      <c r="D51" s="398">
        <v>1401.3</v>
      </c>
      <c r="E51" s="398">
        <v>4111.7</v>
      </c>
      <c r="F51" s="398">
        <v>6710.2</v>
      </c>
      <c r="G51" s="398">
        <v>3315.6</v>
      </c>
      <c r="H51" s="398">
        <v>2590.5</v>
      </c>
      <c r="I51" s="398">
        <v>1090.9000000000001</v>
      </c>
      <c r="J51" s="398">
        <v>2597</v>
      </c>
      <c r="K51" s="270">
        <v>23276</v>
      </c>
      <c r="L51" s="279">
        <v>2.9475068216816912E-2</v>
      </c>
      <c r="M51" s="279">
        <v>5.0945605187319887E-2</v>
      </c>
      <c r="N51" s="279">
        <v>7.2644986702748091E-2</v>
      </c>
      <c r="O51" s="279">
        <v>7.070510792257638E-2</v>
      </c>
      <c r="P51" s="279">
        <v>4.8198673175328756E-2</v>
      </c>
      <c r="Q51" s="279">
        <v>4.0018104462750066E-2</v>
      </c>
      <c r="R51" s="279">
        <v>3.6318288687284185E-2</v>
      </c>
      <c r="S51" s="279">
        <v>3.2355078374089838E-2</v>
      </c>
      <c r="T51" s="279">
        <v>5.3018069423660712E-2</v>
      </c>
      <c r="U51" s="42"/>
    </row>
    <row r="52" spans="1:21" x14ac:dyDescent="0.25">
      <c r="A52" s="148" t="s">
        <v>40</v>
      </c>
      <c r="B52" s="398">
        <v>2.9</v>
      </c>
      <c r="C52" s="398">
        <v>15.4</v>
      </c>
      <c r="D52" s="398">
        <v>18.600000000000001</v>
      </c>
      <c r="E52" s="398">
        <v>98.2</v>
      </c>
      <c r="F52" s="398">
        <v>381.4</v>
      </c>
      <c r="G52" s="398">
        <v>299.2</v>
      </c>
      <c r="H52" s="398">
        <v>437.6</v>
      </c>
      <c r="I52" s="398">
        <v>337</v>
      </c>
      <c r="J52" s="398">
        <v>320.7</v>
      </c>
      <c r="K52" s="270">
        <v>1911</v>
      </c>
      <c r="L52" s="279">
        <v>2.611600911358663E-4</v>
      </c>
      <c r="M52" s="279">
        <v>6.9344380403458215E-4</v>
      </c>
      <c r="N52" s="279">
        <v>9.6424516710990845E-4</v>
      </c>
      <c r="O52" s="279">
        <v>1.6886547165398742E-3</v>
      </c>
      <c r="P52" s="279">
        <v>2.7395567865444231E-3</v>
      </c>
      <c r="Q52" s="279">
        <v>3.6112368365468755E-3</v>
      </c>
      <c r="R52" s="279">
        <v>6.1350639372922443E-3</v>
      </c>
      <c r="S52" s="279">
        <v>9.9951062536146988E-3</v>
      </c>
      <c r="T52" s="279">
        <v>6.5471293277504774E-3</v>
      </c>
      <c r="U52" s="42"/>
    </row>
    <row r="53" spans="1:21" x14ac:dyDescent="0.25">
      <c r="A53" s="148" t="s">
        <v>41</v>
      </c>
      <c r="B53" s="398">
        <v>59.3</v>
      </c>
      <c r="C53" s="398">
        <v>133.80000000000001</v>
      </c>
      <c r="D53" s="398">
        <v>218</v>
      </c>
      <c r="E53" s="398">
        <v>1197.3</v>
      </c>
      <c r="F53" s="398">
        <v>3775.1</v>
      </c>
      <c r="G53" s="398">
        <v>2689.7</v>
      </c>
      <c r="H53" s="398">
        <v>2655.8</v>
      </c>
      <c r="I53" s="398">
        <v>1223.5</v>
      </c>
      <c r="J53" s="398">
        <v>1274.3</v>
      </c>
      <c r="K53" s="270">
        <v>13226.7</v>
      </c>
      <c r="L53" s="279">
        <v>5.3402735877092662E-3</v>
      </c>
      <c r="M53" s="279">
        <v>6.0248559077809806E-3</v>
      </c>
      <c r="N53" s="279">
        <v>1.130136808763226E-2</v>
      </c>
      <c r="O53" s="279">
        <v>2.0588862445144514E-2</v>
      </c>
      <c r="P53" s="279">
        <v>2.7116153185327351E-2</v>
      </c>
      <c r="Q53" s="279">
        <v>3.2463715639238402E-2</v>
      </c>
      <c r="R53" s="279">
        <v>3.7233781546299687E-2</v>
      </c>
      <c r="S53" s="279">
        <v>3.6287870923731702E-2</v>
      </c>
      <c r="T53" s="279">
        <v>2.6014988781890968E-2</v>
      </c>
      <c r="U53" s="42"/>
    </row>
    <row r="54" spans="1:21" x14ac:dyDescent="0.25">
      <c r="A54" s="148" t="s">
        <v>42</v>
      </c>
      <c r="B54" s="398">
        <v>640.1</v>
      </c>
      <c r="C54" s="398">
        <v>2161</v>
      </c>
      <c r="D54" s="398">
        <v>798.4</v>
      </c>
      <c r="E54" s="398">
        <v>857.4</v>
      </c>
      <c r="F54" s="398">
        <v>1521.5</v>
      </c>
      <c r="G54" s="398">
        <v>872</v>
      </c>
      <c r="H54" s="398">
        <v>880.3</v>
      </c>
      <c r="I54" s="398">
        <v>527.5</v>
      </c>
      <c r="J54" s="398">
        <v>1435.9</v>
      </c>
      <c r="K54" s="270">
        <v>9694</v>
      </c>
      <c r="L54" s="279">
        <v>5.7644335977954493E-2</v>
      </c>
      <c r="M54" s="279">
        <v>9.7307276657060515E-2</v>
      </c>
      <c r="N54" s="279">
        <v>4.1389964592502729E-2</v>
      </c>
      <c r="O54" s="279">
        <v>1.4743916028119024E-2</v>
      </c>
      <c r="P54" s="279">
        <v>1.0928777269867173E-2</v>
      </c>
      <c r="Q54" s="279">
        <v>1.0524727678706134E-2</v>
      </c>
      <c r="R54" s="279">
        <v>1.2341628848259512E-2</v>
      </c>
      <c r="S54" s="279">
        <v>1.5645158898462179E-2</v>
      </c>
      <c r="T54" s="279">
        <v>2.9314072347106056E-2</v>
      </c>
      <c r="U54" s="42"/>
    </row>
    <row r="55" spans="1:21" x14ac:dyDescent="0.25">
      <c r="A55" s="149" t="s">
        <v>6</v>
      </c>
      <c r="B55" s="274">
        <v>11104.3</v>
      </c>
      <c r="C55" s="275">
        <v>22208</v>
      </c>
      <c r="D55" s="275">
        <v>19289.7</v>
      </c>
      <c r="E55" s="275">
        <v>58152.800000000003</v>
      </c>
      <c r="F55" s="275">
        <v>139219.6</v>
      </c>
      <c r="G55" s="275">
        <v>82852.5</v>
      </c>
      <c r="H55" s="275">
        <v>71327.7</v>
      </c>
      <c r="I55" s="275">
        <v>33716.5</v>
      </c>
      <c r="J55" s="275">
        <v>48983.3</v>
      </c>
      <c r="K55" s="270">
        <v>486854.3</v>
      </c>
      <c r="L55" s="287">
        <v>1</v>
      </c>
      <c r="M55" s="287">
        <v>1</v>
      </c>
      <c r="N55" s="287">
        <v>1</v>
      </c>
      <c r="O55" s="287">
        <v>1</v>
      </c>
      <c r="P55" s="287">
        <v>1</v>
      </c>
      <c r="Q55" s="287">
        <v>1</v>
      </c>
      <c r="R55" s="287">
        <v>1</v>
      </c>
      <c r="S55" s="287">
        <v>1</v>
      </c>
      <c r="T55" s="287">
        <v>1</v>
      </c>
      <c r="U55" s="42"/>
    </row>
    <row r="56" spans="1:21" x14ac:dyDescent="0.25">
      <c r="A56" s="113"/>
      <c r="B56" s="42"/>
      <c r="C56" s="42"/>
      <c r="D56" s="42"/>
      <c r="E56" s="42"/>
      <c r="F56" s="42"/>
      <c r="G56" s="42"/>
      <c r="H56" s="42"/>
      <c r="I56" s="42"/>
      <c r="J56" s="42"/>
      <c r="K56" s="42"/>
      <c r="L56" s="42"/>
      <c r="M56" s="42"/>
      <c r="N56" s="42"/>
      <c r="O56" s="42"/>
      <c r="P56" s="42"/>
      <c r="Q56" s="42"/>
      <c r="R56" s="42"/>
      <c r="S56" s="42"/>
      <c r="T56" s="42"/>
      <c r="U56" s="42"/>
    </row>
    <row r="57" spans="1:21" ht="17.25" x14ac:dyDescent="0.25">
      <c r="A57" s="98" t="s">
        <v>717</v>
      </c>
      <c r="B57" s="55"/>
      <c r="C57" s="55"/>
      <c r="D57" s="55"/>
      <c r="E57" s="55"/>
      <c r="F57" s="55"/>
      <c r="G57" s="55"/>
      <c r="H57" s="55"/>
      <c r="I57" s="55"/>
      <c r="J57" s="55"/>
      <c r="K57" s="55"/>
      <c r="L57" s="42"/>
      <c r="M57" s="42"/>
      <c r="N57" s="42"/>
      <c r="O57" s="42"/>
      <c r="P57" s="42"/>
      <c r="Q57" s="42"/>
      <c r="R57" s="42"/>
      <c r="S57" s="42"/>
      <c r="T57" s="42"/>
      <c r="U57" s="42"/>
    </row>
    <row r="58" spans="1:21" ht="43.5" x14ac:dyDescent="0.25">
      <c r="A58" s="147" t="s">
        <v>0</v>
      </c>
      <c r="B58" s="183" t="s">
        <v>461</v>
      </c>
      <c r="C58" s="184" t="s">
        <v>462</v>
      </c>
      <c r="D58" s="184" t="s">
        <v>463</v>
      </c>
      <c r="E58" s="184" t="s">
        <v>464</v>
      </c>
      <c r="F58" s="184" t="s">
        <v>465</v>
      </c>
      <c r="G58" s="184" t="s">
        <v>466</v>
      </c>
      <c r="H58" s="184" t="s">
        <v>467</v>
      </c>
      <c r="I58" s="184" t="s">
        <v>468</v>
      </c>
      <c r="J58" s="184" t="s">
        <v>473</v>
      </c>
      <c r="K58" s="184" t="s">
        <v>469</v>
      </c>
      <c r="L58" s="42"/>
      <c r="M58" s="42"/>
      <c r="N58" s="42"/>
      <c r="O58" s="42"/>
      <c r="P58" s="42"/>
      <c r="Q58" s="42"/>
      <c r="R58" s="42"/>
      <c r="S58" s="42"/>
      <c r="T58" s="42"/>
      <c r="U58" s="42"/>
    </row>
    <row r="59" spans="1:21" x14ac:dyDescent="0.25">
      <c r="A59" s="171" t="s">
        <v>23</v>
      </c>
      <c r="B59" s="272">
        <v>19.37</v>
      </c>
      <c r="C59" s="271">
        <v>21.52</v>
      </c>
      <c r="D59" s="271">
        <v>15.8</v>
      </c>
      <c r="E59" s="271">
        <v>8.4499999999999993</v>
      </c>
      <c r="F59" s="271">
        <v>7.2</v>
      </c>
      <c r="G59" s="271">
        <v>7.1</v>
      </c>
      <c r="H59" s="271">
        <v>6.54</v>
      </c>
      <c r="I59" s="271">
        <v>5.46</v>
      </c>
      <c r="J59" s="271">
        <v>7.03</v>
      </c>
      <c r="K59" s="273">
        <v>7.59</v>
      </c>
      <c r="L59" s="42"/>
      <c r="M59" s="42"/>
      <c r="N59" s="42"/>
      <c r="O59" s="42"/>
      <c r="P59" s="42"/>
      <c r="Q59" s="42"/>
      <c r="R59" s="42"/>
      <c r="S59" s="42"/>
      <c r="T59" s="42"/>
      <c r="U59" s="42"/>
    </row>
    <row r="60" spans="1:21" x14ac:dyDescent="0.25">
      <c r="A60" s="148" t="s">
        <v>24</v>
      </c>
      <c r="B60" s="278">
        <v>58.63</v>
      </c>
      <c r="C60" s="277">
        <v>34.950000000000003</v>
      </c>
      <c r="D60" s="277">
        <v>7.29</v>
      </c>
      <c r="E60" s="277">
        <v>7.32</v>
      </c>
      <c r="F60" s="277">
        <v>5.44</v>
      </c>
      <c r="G60" s="277">
        <v>6.5</v>
      </c>
      <c r="H60" s="277">
        <v>7.81</v>
      </c>
      <c r="I60" s="277">
        <v>8.69</v>
      </c>
      <c r="J60" s="277">
        <v>6.72</v>
      </c>
      <c r="K60" s="283">
        <v>6.82</v>
      </c>
      <c r="L60" s="42"/>
      <c r="M60" s="42"/>
      <c r="N60" s="42"/>
      <c r="O60" s="42"/>
      <c r="P60" s="42"/>
      <c r="Q60" s="42"/>
      <c r="R60" s="42"/>
      <c r="S60" s="42"/>
      <c r="T60" s="42"/>
      <c r="U60" s="42"/>
    </row>
    <row r="61" spans="1:21" x14ac:dyDescent="0.25">
      <c r="A61" s="148" t="s">
        <v>25</v>
      </c>
      <c r="B61" s="278">
        <v>7.23</v>
      </c>
      <c r="C61" s="277">
        <v>11.71</v>
      </c>
      <c r="D61" s="277">
        <v>12.22</v>
      </c>
      <c r="E61" s="277">
        <v>12.39</v>
      </c>
      <c r="F61" s="277">
        <v>15.24</v>
      </c>
      <c r="G61" s="277">
        <v>18.28</v>
      </c>
      <c r="H61" s="277">
        <v>18.760000000000002</v>
      </c>
      <c r="I61" s="277">
        <v>16.38</v>
      </c>
      <c r="J61" s="277">
        <v>14.67</v>
      </c>
      <c r="K61" s="283">
        <v>15.08</v>
      </c>
      <c r="L61" s="42"/>
      <c r="M61" s="42"/>
      <c r="N61" s="42"/>
      <c r="O61" s="42"/>
      <c r="P61" s="42"/>
      <c r="Q61" s="42"/>
      <c r="R61" s="42"/>
      <c r="S61" s="42"/>
      <c r="T61" s="42"/>
      <c r="U61" s="42"/>
    </row>
    <row r="62" spans="1:21" x14ac:dyDescent="0.25">
      <c r="A62" s="148" t="s">
        <v>26</v>
      </c>
      <c r="B62" s="278">
        <v>35.909999999999997</v>
      </c>
      <c r="C62" s="277">
        <v>53.72</v>
      </c>
      <c r="D62" s="277">
        <v>18.899999999999999</v>
      </c>
      <c r="E62" s="277">
        <v>8.33</v>
      </c>
      <c r="F62" s="277">
        <v>7.95</v>
      </c>
      <c r="G62" s="277">
        <v>7.95</v>
      </c>
      <c r="H62" s="277">
        <v>7.64</v>
      </c>
      <c r="I62" s="277">
        <v>7.94</v>
      </c>
      <c r="J62" s="277">
        <v>10.25</v>
      </c>
      <c r="K62" s="283">
        <v>9.1</v>
      </c>
      <c r="L62" s="42"/>
      <c r="M62" s="42"/>
      <c r="N62" s="42"/>
      <c r="O62" s="42"/>
      <c r="P62" s="42"/>
      <c r="Q62" s="42"/>
      <c r="R62" s="42"/>
      <c r="S62" s="42"/>
      <c r="T62" s="42"/>
      <c r="U62" s="42"/>
    </row>
    <row r="63" spans="1:21" x14ac:dyDescent="0.25">
      <c r="A63" s="148" t="s">
        <v>27</v>
      </c>
      <c r="B63" s="278">
        <v>5.38</v>
      </c>
      <c r="C63" s="277">
        <v>8.23</v>
      </c>
      <c r="D63" s="277">
        <v>5.26</v>
      </c>
      <c r="E63" s="277">
        <v>4.71</v>
      </c>
      <c r="F63" s="277">
        <v>6.26</v>
      </c>
      <c r="G63" s="277">
        <v>6.83</v>
      </c>
      <c r="H63" s="277">
        <v>6.17</v>
      </c>
      <c r="I63" s="277">
        <v>6.33</v>
      </c>
      <c r="J63" s="277">
        <v>4.57</v>
      </c>
      <c r="K63" s="283">
        <v>5.8</v>
      </c>
      <c r="L63" s="42"/>
      <c r="M63" s="42"/>
      <c r="N63" s="42"/>
      <c r="O63" s="42"/>
      <c r="P63" s="42"/>
      <c r="Q63" s="42"/>
      <c r="R63" s="42"/>
      <c r="S63" s="42"/>
      <c r="T63" s="42"/>
      <c r="U63" s="42"/>
    </row>
    <row r="64" spans="1:21" x14ac:dyDescent="0.25">
      <c r="A64" s="148" t="s">
        <v>28</v>
      </c>
      <c r="B64" s="278">
        <v>16.350000000000001</v>
      </c>
      <c r="C64" s="277">
        <v>44.29</v>
      </c>
      <c r="D64" s="277">
        <v>30.56</v>
      </c>
      <c r="E64" s="277">
        <v>17.61</v>
      </c>
      <c r="F64" s="277">
        <v>17.75</v>
      </c>
      <c r="G64" s="277">
        <v>17.190000000000001</v>
      </c>
      <c r="H64" s="277">
        <v>13.62</v>
      </c>
      <c r="I64" s="277">
        <v>10.18</v>
      </c>
      <c r="J64" s="277">
        <v>15.79</v>
      </c>
      <c r="K64" s="283">
        <v>16.73</v>
      </c>
      <c r="L64" s="42"/>
      <c r="M64" s="42"/>
      <c r="N64" s="42"/>
      <c r="O64" s="42"/>
      <c r="P64" s="42"/>
      <c r="Q64" s="42"/>
      <c r="R64" s="42"/>
      <c r="S64" s="42"/>
      <c r="T64" s="42"/>
      <c r="U64" s="42"/>
    </row>
    <row r="65" spans="1:21" x14ac:dyDescent="0.25">
      <c r="A65" s="148" t="s">
        <v>175</v>
      </c>
      <c r="B65" s="278">
        <v>34.36</v>
      </c>
      <c r="C65" s="277">
        <v>19.170000000000002</v>
      </c>
      <c r="D65" s="277">
        <v>8.1300000000000008</v>
      </c>
      <c r="E65" s="277">
        <v>9.27</v>
      </c>
      <c r="F65" s="277">
        <v>11.03</v>
      </c>
      <c r="G65" s="277">
        <v>10.31</v>
      </c>
      <c r="H65" s="277">
        <v>10.24</v>
      </c>
      <c r="I65" s="277">
        <v>9.85</v>
      </c>
      <c r="J65" s="277">
        <v>10.130000000000001</v>
      </c>
      <c r="K65" s="283">
        <v>10.14</v>
      </c>
      <c r="L65" s="42"/>
      <c r="M65" s="42"/>
      <c r="N65" s="42"/>
      <c r="O65" s="42"/>
      <c r="P65" s="42"/>
      <c r="Q65" s="42"/>
      <c r="R65" s="42"/>
      <c r="S65" s="42"/>
      <c r="T65" s="42"/>
      <c r="U65" s="42"/>
    </row>
    <row r="66" spans="1:21" x14ac:dyDescent="0.25">
      <c r="A66" s="148" t="s">
        <v>252</v>
      </c>
      <c r="B66" s="278">
        <v>80.67</v>
      </c>
      <c r="C66" s="277">
        <v>42.52</v>
      </c>
      <c r="D66" s="277">
        <v>62.44</v>
      </c>
      <c r="E66" s="277">
        <v>70.540000000000006</v>
      </c>
      <c r="F66" s="277">
        <v>62.04</v>
      </c>
      <c r="G66" s="277">
        <v>75.61</v>
      </c>
      <c r="H66" s="277">
        <v>81.78</v>
      </c>
      <c r="I66" s="277">
        <v>72.23</v>
      </c>
      <c r="J66" s="277">
        <v>62.45</v>
      </c>
      <c r="K66" s="283">
        <v>69.03</v>
      </c>
      <c r="L66" s="42"/>
      <c r="M66" s="42"/>
      <c r="N66" s="42"/>
      <c r="O66" s="42"/>
      <c r="P66" s="42"/>
      <c r="Q66" s="42"/>
      <c r="R66" s="42"/>
      <c r="S66" s="42"/>
      <c r="T66" s="42"/>
      <c r="U66" s="42"/>
    </row>
    <row r="67" spans="1:21" x14ac:dyDescent="0.25">
      <c r="A67" s="148" t="s">
        <v>31</v>
      </c>
      <c r="B67" s="278">
        <v>71.19</v>
      </c>
      <c r="C67" s="277">
        <v>73.22</v>
      </c>
      <c r="D67" s="277">
        <v>27.13</v>
      </c>
      <c r="E67" s="277">
        <v>12.78</v>
      </c>
      <c r="F67" s="277">
        <v>11.01</v>
      </c>
      <c r="G67" s="277">
        <v>11.43</v>
      </c>
      <c r="H67" s="277">
        <v>12.81</v>
      </c>
      <c r="I67" s="277">
        <v>16.11</v>
      </c>
      <c r="J67" s="277">
        <v>14.95</v>
      </c>
      <c r="K67" s="283">
        <v>15.98</v>
      </c>
      <c r="L67" s="42"/>
      <c r="M67" s="42"/>
      <c r="N67" s="42"/>
      <c r="O67" s="42"/>
      <c r="P67" s="42"/>
      <c r="Q67" s="42"/>
      <c r="R67" s="42"/>
      <c r="S67" s="42"/>
      <c r="T67" s="42"/>
      <c r="U67" s="42"/>
    </row>
    <row r="68" spans="1:21" x14ac:dyDescent="0.25">
      <c r="A68" s="148" t="s">
        <v>32</v>
      </c>
      <c r="B68" s="278">
        <v>6.06</v>
      </c>
      <c r="C68" s="277">
        <v>9.59</v>
      </c>
      <c r="D68" s="277">
        <v>7.11</v>
      </c>
      <c r="E68" s="277">
        <v>5.36</v>
      </c>
      <c r="F68" s="277">
        <v>5.8</v>
      </c>
      <c r="G68" s="277">
        <v>5.65</v>
      </c>
      <c r="H68" s="277">
        <v>5.0999999999999996</v>
      </c>
      <c r="I68" s="277">
        <v>4.55</v>
      </c>
      <c r="J68" s="277">
        <v>6.54</v>
      </c>
      <c r="K68" s="283">
        <v>5.69</v>
      </c>
      <c r="L68" s="42"/>
      <c r="M68" s="42"/>
      <c r="N68" s="42"/>
      <c r="O68" s="42"/>
      <c r="P68" s="42"/>
      <c r="Q68" s="42"/>
      <c r="R68" s="42"/>
      <c r="S68" s="42"/>
      <c r="T68" s="42"/>
      <c r="U68" s="42"/>
    </row>
    <row r="69" spans="1:21" x14ac:dyDescent="0.25">
      <c r="A69" s="148" t="s">
        <v>33</v>
      </c>
      <c r="B69" s="278">
        <v>8.57</v>
      </c>
      <c r="C69" s="277">
        <v>13.65</v>
      </c>
      <c r="D69" s="277">
        <v>10.82</v>
      </c>
      <c r="E69" s="277">
        <v>10.23</v>
      </c>
      <c r="F69" s="277">
        <v>9.92</v>
      </c>
      <c r="G69" s="277">
        <v>9.9600000000000009</v>
      </c>
      <c r="H69" s="277">
        <v>9.89</v>
      </c>
      <c r="I69" s="277">
        <v>9.1199999999999992</v>
      </c>
      <c r="J69" s="277">
        <v>9.6</v>
      </c>
      <c r="K69" s="283">
        <v>9.84</v>
      </c>
      <c r="L69" s="42"/>
      <c r="M69" s="42"/>
      <c r="N69" s="42"/>
      <c r="O69" s="42"/>
      <c r="P69" s="42"/>
      <c r="Q69" s="42"/>
      <c r="R69" s="42"/>
      <c r="S69" s="42"/>
      <c r="T69" s="42"/>
      <c r="U69" s="42"/>
    </row>
    <row r="70" spans="1:21" x14ac:dyDescent="0.25">
      <c r="A70" s="148" t="s">
        <v>34</v>
      </c>
      <c r="B70" s="278">
        <v>6.61</v>
      </c>
      <c r="C70" s="277">
        <v>5.75</v>
      </c>
      <c r="D70" s="277">
        <v>6.54</v>
      </c>
      <c r="E70" s="277">
        <v>7.42</v>
      </c>
      <c r="F70" s="277">
        <v>8.07</v>
      </c>
      <c r="G70" s="277">
        <v>8.5</v>
      </c>
      <c r="H70" s="277">
        <v>8.52</v>
      </c>
      <c r="I70" s="277">
        <v>7.85</v>
      </c>
      <c r="J70" s="277">
        <v>6.28</v>
      </c>
      <c r="K70" s="283">
        <v>7.6</v>
      </c>
      <c r="L70" s="42"/>
      <c r="M70" s="42"/>
      <c r="N70" s="42"/>
      <c r="O70" s="42"/>
      <c r="P70" s="42"/>
      <c r="Q70" s="42"/>
      <c r="R70" s="42"/>
      <c r="S70" s="42"/>
      <c r="T70" s="42"/>
      <c r="U70" s="42"/>
    </row>
    <row r="71" spans="1:21" x14ac:dyDescent="0.25">
      <c r="A71" s="148" t="s">
        <v>35</v>
      </c>
      <c r="B71" s="278">
        <v>5.19</v>
      </c>
      <c r="C71" s="277">
        <v>7.14</v>
      </c>
      <c r="D71" s="277">
        <v>10.11</v>
      </c>
      <c r="E71" s="277">
        <v>10.56</v>
      </c>
      <c r="F71" s="277">
        <v>9.9499999999999993</v>
      </c>
      <c r="G71" s="277">
        <v>9.06</v>
      </c>
      <c r="H71" s="277">
        <v>8.34</v>
      </c>
      <c r="I71" s="277">
        <v>7.28</v>
      </c>
      <c r="J71" s="277">
        <v>8.2100000000000009</v>
      </c>
      <c r="K71" s="283">
        <v>8.99</v>
      </c>
      <c r="L71" s="42"/>
      <c r="M71" s="42"/>
      <c r="N71" s="42"/>
      <c r="O71" s="42"/>
      <c r="P71" s="42"/>
      <c r="Q71" s="42"/>
      <c r="R71" s="42"/>
      <c r="S71" s="42"/>
      <c r="T71" s="42"/>
      <c r="U71" s="42"/>
    </row>
    <row r="72" spans="1:21" x14ac:dyDescent="0.25">
      <c r="A72" s="148" t="s">
        <v>552</v>
      </c>
      <c r="B72" s="278">
        <v>19.84</v>
      </c>
      <c r="C72" s="277">
        <v>35.15</v>
      </c>
      <c r="D72" s="277">
        <v>32.47</v>
      </c>
      <c r="E72" s="277">
        <v>17.86</v>
      </c>
      <c r="F72" s="277">
        <v>18.149999999999999</v>
      </c>
      <c r="G72" s="277">
        <v>18.04</v>
      </c>
      <c r="H72" s="277">
        <v>22.01</v>
      </c>
      <c r="I72" s="277">
        <v>15.5</v>
      </c>
      <c r="J72" s="277">
        <v>73.88</v>
      </c>
      <c r="K72" s="283">
        <v>27.14</v>
      </c>
      <c r="L72" s="42"/>
      <c r="M72" s="42"/>
      <c r="N72" s="42"/>
      <c r="O72" s="42"/>
      <c r="P72" s="42"/>
      <c r="Q72" s="42"/>
      <c r="R72" s="42"/>
      <c r="S72" s="42"/>
      <c r="T72" s="42"/>
      <c r="U72" s="42"/>
    </row>
    <row r="73" spans="1:21" x14ac:dyDescent="0.25">
      <c r="A73" s="148" t="s">
        <v>36</v>
      </c>
      <c r="B73" s="278">
        <v>5.31</v>
      </c>
      <c r="C73" s="277">
        <v>4.3899999999999997</v>
      </c>
      <c r="D73" s="277">
        <v>15.6</v>
      </c>
      <c r="E73" s="277">
        <v>40.65</v>
      </c>
      <c r="F73" s="277">
        <v>47.15</v>
      </c>
      <c r="G73" s="277">
        <v>43.3</v>
      </c>
      <c r="H73" s="277">
        <v>39.549999999999997</v>
      </c>
      <c r="I73" s="277">
        <v>35.479999999999997</v>
      </c>
      <c r="J73" s="277">
        <v>30.89</v>
      </c>
      <c r="K73" s="283">
        <v>36.67</v>
      </c>
      <c r="L73" s="42"/>
      <c r="M73" s="42"/>
      <c r="N73" s="42"/>
      <c r="O73" s="42"/>
      <c r="P73" s="42"/>
      <c r="Q73" s="42"/>
      <c r="R73" s="42"/>
      <c r="S73" s="42"/>
      <c r="T73" s="42"/>
      <c r="U73" s="42"/>
    </row>
    <row r="74" spans="1:21" x14ac:dyDescent="0.25">
      <c r="A74" s="148" t="s">
        <v>37</v>
      </c>
      <c r="B74" s="278">
        <v>8.14</v>
      </c>
      <c r="C74" s="277">
        <v>8.4600000000000009</v>
      </c>
      <c r="D74" s="277">
        <v>8.32</v>
      </c>
      <c r="E74" s="277">
        <v>8.77</v>
      </c>
      <c r="F74" s="277">
        <v>8.41</v>
      </c>
      <c r="G74" s="277">
        <v>9.41</v>
      </c>
      <c r="H74" s="277">
        <v>9.44</v>
      </c>
      <c r="I74" s="277">
        <v>7.92</v>
      </c>
      <c r="J74" s="277">
        <v>10.18</v>
      </c>
      <c r="K74" s="283">
        <v>8.76</v>
      </c>
      <c r="L74" s="42"/>
      <c r="M74" s="42"/>
      <c r="N74" s="42"/>
      <c r="O74" s="42"/>
      <c r="P74" s="42"/>
      <c r="Q74" s="42"/>
      <c r="R74" s="42"/>
      <c r="S74" s="42"/>
      <c r="T74" s="42"/>
      <c r="U74" s="42"/>
    </row>
    <row r="75" spans="1:21" x14ac:dyDescent="0.25">
      <c r="A75" s="148" t="s">
        <v>38</v>
      </c>
      <c r="B75" s="278">
        <v>27.14</v>
      </c>
      <c r="C75" s="277">
        <v>22.97</v>
      </c>
      <c r="D75" s="277">
        <v>24.91</v>
      </c>
      <c r="E75" s="277">
        <v>32.69</v>
      </c>
      <c r="F75" s="277">
        <v>35.86</v>
      </c>
      <c r="G75" s="277">
        <v>34.79</v>
      </c>
      <c r="H75" s="277">
        <v>31.79</v>
      </c>
      <c r="I75" s="277">
        <v>26.66</v>
      </c>
      <c r="J75" s="277">
        <v>41.94</v>
      </c>
      <c r="K75" s="283">
        <v>35.24</v>
      </c>
      <c r="L75" s="42"/>
      <c r="M75" s="42"/>
      <c r="N75" s="42"/>
      <c r="O75" s="42"/>
      <c r="P75" s="42"/>
      <c r="Q75" s="42"/>
      <c r="R75" s="42"/>
      <c r="S75" s="42"/>
      <c r="T75" s="42"/>
      <c r="U75" s="42"/>
    </row>
    <row r="76" spans="1:21" x14ac:dyDescent="0.25">
      <c r="A76" s="148" t="s">
        <v>39</v>
      </c>
      <c r="B76" s="278">
        <v>9.41</v>
      </c>
      <c r="C76" s="277">
        <v>19.829999999999998</v>
      </c>
      <c r="D76" s="277">
        <v>29.72</v>
      </c>
      <c r="E76" s="277">
        <v>28.38</v>
      </c>
      <c r="F76" s="277">
        <v>23.19</v>
      </c>
      <c r="G76" s="277">
        <v>18.52</v>
      </c>
      <c r="H76" s="277">
        <v>16.78</v>
      </c>
      <c r="I76" s="277">
        <v>14.51</v>
      </c>
      <c r="J76" s="277">
        <v>21.89</v>
      </c>
      <c r="K76" s="283">
        <v>21.15</v>
      </c>
      <c r="L76" s="42"/>
      <c r="M76" s="42"/>
      <c r="N76" s="42"/>
      <c r="O76" s="42"/>
      <c r="P76" s="42"/>
      <c r="Q76" s="42"/>
      <c r="R76" s="42"/>
      <c r="S76" s="42"/>
      <c r="T76" s="42"/>
      <c r="U76" s="42"/>
    </row>
    <row r="77" spans="1:21" x14ac:dyDescent="0.25">
      <c r="A77" s="148" t="s">
        <v>40</v>
      </c>
      <c r="B77" s="278">
        <v>50.85</v>
      </c>
      <c r="C77" s="277">
        <v>36.82</v>
      </c>
      <c r="D77" s="277">
        <v>35.61</v>
      </c>
      <c r="E77" s="277">
        <v>40.659999999999997</v>
      </c>
      <c r="F77" s="277">
        <v>37.840000000000003</v>
      </c>
      <c r="G77" s="277">
        <v>30.51</v>
      </c>
      <c r="H77" s="277">
        <v>27.56</v>
      </c>
      <c r="I77" s="277">
        <v>25.98</v>
      </c>
      <c r="J77" s="277">
        <v>27.69</v>
      </c>
      <c r="K77" s="283">
        <v>29.99</v>
      </c>
      <c r="L77" s="42"/>
      <c r="M77" s="42"/>
      <c r="N77" s="42"/>
      <c r="O77" s="42"/>
      <c r="P77" s="42"/>
      <c r="Q77" s="42"/>
      <c r="R77" s="42"/>
      <c r="S77" s="42"/>
      <c r="T77" s="42"/>
      <c r="U77" s="42"/>
    </row>
    <row r="78" spans="1:21" x14ac:dyDescent="0.25">
      <c r="A78" s="148" t="s">
        <v>41</v>
      </c>
      <c r="B78" s="278">
        <v>44.77</v>
      </c>
      <c r="C78" s="277">
        <v>56.43</v>
      </c>
      <c r="D78" s="277">
        <v>71.58</v>
      </c>
      <c r="E78" s="277">
        <v>77.59</v>
      </c>
      <c r="F78" s="277">
        <v>78.760000000000005</v>
      </c>
      <c r="G78" s="277">
        <v>72.98</v>
      </c>
      <c r="H78" s="277">
        <v>60.39</v>
      </c>
      <c r="I78" s="277">
        <v>37.880000000000003</v>
      </c>
      <c r="J78" s="277">
        <v>58.31</v>
      </c>
      <c r="K78" s="283">
        <v>64.489999999999995</v>
      </c>
      <c r="L78" s="42"/>
      <c r="M78" s="42"/>
      <c r="N78" s="42"/>
      <c r="O78" s="42"/>
      <c r="P78" s="42"/>
      <c r="Q78" s="42"/>
      <c r="R78" s="42"/>
      <c r="S78" s="42"/>
      <c r="T78" s="42"/>
      <c r="U78" s="42"/>
    </row>
    <row r="79" spans="1:21" x14ac:dyDescent="0.25">
      <c r="A79" s="148" t="s">
        <v>42</v>
      </c>
      <c r="B79" s="278">
        <v>183.93</v>
      </c>
      <c r="C79" s="277">
        <v>238.7</v>
      </c>
      <c r="D79" s="277">
        <v>155.03</v>
      </c>
      <c r="E79" s="277">
        <v>102.65</v>
      </c>
      <c r="F79" s="277">
        <v>91.4</v>
      </c>
      <c r="G79" s="277">
        <v>87.94</v>
      </c>
      <c r="H79" s="277">
        <v>86.66</v>
      </c>
      <c r="I79" s="277">
        <v>75.78</v>
      </c>
      <c r="J79" s="277">
        <v>159.58000000000001</v>
      </c>
      <c r="K79" s="283">
        <v>123.15</v>
      </c>
      <c r="L79" s="42"/>
      <c r="M79" s="42"/>
      <c r="N79" s="42"/>
      <c r="O79" s="42"/>
      <c r="P79" s="42"/>
      <c r="Q79" s="42"/>
      <c r="R79" s="42"/>
      <c r="S79" s="42"/>
      <c r="T79" s="42"/>
      <c r="U79" s="42"/>
    </row>
    <row r="80" spans="1:21" x14ac:dyDescent="0.25">
      <c r="A80" s="149" t="s">
        <v>6</v>
      </c>
      <c r="B80" s="282">
        <v>19.600000000000001</v>
      </c>
      <c r="C80" s="283">
        <v>24.31</v>
      </c>
      <c r="D80" s="283">
        <v>15.78</v>
      </c>
      <c r="E80" s="283">
        <v>10.46</v>
      </c>
      <c r="F80" s="283">
        <v>10.029999999999999</v>
      </c>
      <c r="G80" s="283">
        <v>10.28</v>
      </c>
      <c r="H80" s="283">
        <v>10.3</v>
      </c>
      <c r="I80" s="283">
        <v>10.38</v>
      </c>
      <c r="J80" s="283">
        <v>11.56</v>
      </c>
      <c r="K80" s="283">
        <v>10.91</v>
      </c>
      <c r="L80" s="42"/>
      <c r="M80" s="42"/>
      <c r="N80" s="42"/>
      <c r="O80" s="42"/>
      <c r="P80" s="42"/>
      <c r="Q80" s="42"/>
      <c r="R80" s="42"/>
      <c r="S80" s="42"/>
      <c r="T80" s="42"/>
      <c r="U80" s="42"/>
    </row>
    <row r="81" spans="1:21" x14ac:dyDescent="0.25">
      <c r="A81" s="42"/>
      <c r="B81" s="42"/>
      <c r="C81" s="42"/>
      <c r="D81" s="42"/>
      <c r="E81" s="42"/>
      <c r="F81" s="42"/>
      <c r="G81" s="42"/>
      <c r="H81" s="42"/>
      <c r="I81" s="42"/>
      <c r="J81" s="42"/>
      <c r="K81" s="42"/>
      <c r="L81" s="42"/>
      <c r="M81" s="42"/>
      <c r="N81" s="42"/>
      <c r="O81" s="42"/>
      <c r="P81" s="42"/>
      <c r="Q81" s="42"/>
      <c r="R81" s="42"/>
      <c r="S81" s="42"/>
      <c r="T81" s="42"/>
      <c r="U81" s="42"/>
    </row>
    <row r="82" spans="1:21" ht="17.25" x14ac:dyDescent="0.25">
      <c r="A82" s="98" t="s">
        <v>718</v>
      </c>
      <c r="B82" s="42"/>
      <c r="C82" s="42"/>
      <c r="D82" s="42"/>
      <c r="E82" s="42"/>
      <c r="F82" s="42"/>
      <c r="G82" s="42"/>
      <c r="H82" s="42"/>
      <c r="I82" s="42"/>
      <c r="J82" s="42"/>
      <c r="K82" s="42"/>
      <c r="L82" s="42"/>
      <c r="M82" s="42"/>
      <c r="N82" s="42"/>
      <c r="O82" s="42"/>
      <c r="P82" s="42"/>
      <c r="Q82" s="42"/>
      <c r="R82" s="42"/>
      <c r="S82" s="42"/>
      <c r="T82" s="42"/>
      <c r="U82" s="42"/>
    </row>
    <row r="83" spans="1:21" ht="28.5" x14ac:dyDescent="0.25">
      <c r="A83" s="147" t="s">
        <v>0</v>
      </c>
      <c r="B83" s="186" t="s">
        <v>443</v>
      </c>
      <c r="C83" s="187" t="s">
        <v>444</v>
      </c>
      <c r="D83" s="187" t="s">
        <v>445</v>
      </c>
      <c r="E83" s="187" t="s">
        <v>446</v>
      </c>
      <c r="F83" s="187" t="s">
        <v>447</v>
      </c>
      <c r="G83" s="187" t="s">
        <v>448</v>
      </c>
      <c r="H83" s="187" t="s">
        <v>449</v>
      </c>
      <c r="I83" s="187" t="s">
        <v>450</v>
      </c>
      <c r="J83" s="185" t="s">
        <v>451</v>
      </c>
      <c r="K83" s="183" t="s">
        <v>53</v>
      </c>
      <c r="L83" s="184" t="s">
        <v>54</v>
      </c>
      <c r="M83" s="184" t="s">
        <v>55</v>
      </c>
      <c r="N83" s="184" t="s">
        <v>56</v>
      </c>
      <c r="O83" s="184" t="s">
        <v>57</v>
      </c>
      <c r="P83" s="184" t="s">
        <v>58</v>
      </c>
      <c r="Q83" s="184" t="s">
        <v>59</v>
      </c>
      <c r="R83" s="184" t="s">
        <v>60</v>
      </c>
      <c r="S83" s="42"/>
      <c r="T83" s="42"/>
      <c r="U83" s="42"/>
    </row>
    <row r="84" spans="1:21" x14ac:dyDescent="0.25">
      <c r="A84" s="148" t="s">
        <v>23</v>
      </c>
      <c r="B84" s="3">
        <v>27.6</v>
      </c>
      <c r="C84" s="3">
        <v>30.8</v>
      </c>
      <c r="D84" s="3">
        <v>30.9</v>
      </c>
      <c r="E84" s="3">
        <v>226.2</v>
      </c>
      <c r="F84" s="3">
        <v>617.20000000000005</v>
      </c>
      <c r="G84" s="3">
        <v>349.7</v>
      </c>
      <c r="H84" s="3">
        <v>275.8</v>
      </c>
      <c r="I84" s="3">
        <v>112.9</v>
      </c>
      <c r="J84" s="285">
        <v>1671.2</v>
      </c>
      <c r="K84" s="279">
        <v>9.3117408906882609E-2</v>
      </c>
      <c r="L84" s="279">
        <v>6.2096774193548386E-2</v>
      </c>
      <c r="M84" s="279">
        <v>6.1236623067776448E-2</v>
      </c>
      <c r="N84" s="279">
        <v>0.10663775221572695</v>
      </c>
      <c r="O84" s="279">
        <v>0.10241943513325148</v>
      </c>
      <c r="P84" s="279">
        <v>9.0539560894780449E-2</v>
      </c>
      <c r="Q84" s="279">
        <v>9.0455887176123323E-2</v>
      </c>
      <c r="R84" s="279">
        <v>0.10134649910233394</v>
      </c>
      <c r="S84" s="42"/>
      <c r="T84" s="42"/>
      <c r="U84" s="42"/>
    </row>
    <row r="85" spans="1:21" x14ac:dyDescent="0.25">
      <c r="A85" s="148" t="s">
        <v>24</v>
      </c>
      <c r="B85" s="3">
        <v>1.5</v>
      </c>
      <c r="C85" s="3">
        <v>4.5999999999999996</v>
      </c>
      <c r="D85" s="3">
        <v>15.3</v>
      </c>
      <c r="E85" s="3">
        <v>194.2</v>
      </c>
      <c r="F85" s="3">
        <v>1666.2</v>
      </c>
      <c r="G85" s="3">
        <v>1429.5</v>
      </c>
      <c r="H85" s="3">
        <v>1144.0999999999999</v>
      </c>
      <c r="I85" s="3">
        <v>373</v>
      </c>
      <c r="J85" s="285">
        <v>4828.3999999999996</v>
      </c>
      <c r="K85" s="279">
        <v>5.0607287449392713E-3</v>
      </c>
      <c r="L85" s="279">
        <v>9.2741935483870962E-3</v>
      </c>
      <c r="M85" s="279">
        <v>3.0321046373365041E-2</v>
      </c>
      <c r="N85" s="279">
        <v>9.1551951725438438E-2</v>
      </c>
      <c r="O85" s="279">
        <v>0.27649264876705054</v>
      </c>
      <c r="P85" s="279">
        <v>0.3701066694283347</v>
      </c>
      <c r="Q85" s="279">
        <v>0.37523778287963266</v>
      </c>
      <c r="R85" s="279">
        <v>0.33482944344703769</v>
      </c>
      <c r="S85" s="42"/>
      <c r="T85" s="42"/>
      <c r="U85" s="42"/>
    </row>
    <row r="86" spans="1:21" x14ac:dyDescent="0.25">
      <c r="A86" s="148" t="s">
        <v>25</v>
      </c>
      <c r="B86" s="3">
        <v>46.3</v>
      </c>
      <c r="C86" s="3">
        <v>133.6</v>
      </c>
      <c r="D86" s="3">
        <v>87.4</v>
      </c>
      <c r="E86" s="3">
        <v>198.4</v>
      </c>
      <c r="F86" s="3">
        <v>384.7</v>
      </c>
      <c r="G86" s="3">
        <v>221.7</v>
      </c>
      <c r="H86" s="3">
        <v>155.6</v>
      </c>
      <c r="I86" s="3">
        <v>46.5</v>
      </c>
      <c r="J86" s="285">
        <v>1274.3</v>
      </c>
      <c r="K86" s="279">
        <v>0.15620782726045884</v>
      </c>
      <c r="L86" s="279">
        <v>0.26935483870967741</v>
      </c>
      <c r="M86" s="279">
        <v>0.17320650019817677</v>
      </c>
      <c r="N86" s="279">
        <v>9.3531963039788807E-2</v>
      </c>
      <c r="O86" s="279">
        <v>6.3837907802595337E-2</v>
      </c>
      <c r="P86" s="279">
        <v>5.7399544324772157E-2</v>
      </c>
      <c r="Q86" s="279">
        <v>5.1033125614955724E-2</v>
      </c>
      <c r="R86" s="279">
        <v>4.1741472172351884E-2</v>
      </c>
      <c r="S86" s="42"/>
      <c r="T86" s="42"/>
      <c r="U86" s="42"/>
    </row>
    <row r="87" spans="1:21" x14ac:dyDescent="0.25">
      <c r="A87" s="148" t="s">
        <v>26</v>
      </c>
      <c r="B87" s="3">
        <v>9.1</v>
      </c>
      <c r="C87" s="3">
        <v>87.9</v>
      </c>
      <c r="D87" s="3">
        <v>144.6</v>
      </c>
      <c r="E87" s="3">
        <v>823.1</v>
      </c>
      <c r="F87" s="3">
        <v>1577.6</v>
      </c>
      <c r="G87" s="3">
        <v>653.79999999999995</v>
      </c>
      <c r="H87" s="3">
        <v>429.8</v>
      </c>
      <c r="I87" s="3">
        <v>155.80000000000001</v>
      </c>
      <c r="J87" s="285">
        <v>3881.6</v>
      </c>
      <c r="K87" s="279">
        <v>3.0701754385964914E-2</v>
      </c>
      <c r="L87" s="279">
        <v>0.17721774193548387</v>
      </c>
      <c r="M87" s="279">
        <v>0.28656361474435194</v>
      </c>
      <c r="N87" s="279">
        <v>0.38803507448613994</v>
      </c>
      <c r="O87" s="279">
        <v>0.26179018286814243</v>
      </c>
      <c r="P87" s="279">
        <v>0.16927299088649542</v>
      </c>
      <c r="Q87" s="279">
        <v>0.14096425057395867</v>
      </c>
      <c r="R87" s="279">
        <v>0.13985637342908439</v>
      </c>
      <c r="S87" s="42"/>
      <c r="T87" s="42"/>
      <c r="U87" s="42"/>
    </row>
    <row r="88" spans="1:21" x14ac:dyDescent="0.25">
      <c r="A88" s="148" t="s">
        <v>27</v>
      </c>
      <c r="B88" s="3">
        <v>71.3</v>
      </c>
      <c r="C88" s="3">
        <v>71</v>
      </c>
      <c r="D88" s="3">
        <v>51.8</v>
      </c>
      <c r="E88" s="3">
        <v>107</v>
      </c>
      <c r="F88" s="3">
        <v>161.6</v>
      </c>
      <c r="G88" s="3">
        <v>96</v>
      </c>
      <c r="H88" s="3">
        <v>78.7</v>
      </c>
      <c r="I88" s="3">
        <v>32.200000000000003</v>
      </c>
      <c r="J88" s="285">
        <v>669.6</v>
      </c>
      <c r="K88" s="279">
        <v>0.24055330634278005</v>
      </c>
      <c r="L88" s="279">
        <v>0.14314516129032259</v>
      </c>
      <c r="M88" s="279">
        <v>0.10265556876734046</v>
      </c>
      <c r="N88" s="279">
        <v>5.0443145389402227E-2</v>
      </c>
      <c r="O88" s="279">
        <v>2.6816235770468953E-2</v>
      </c>
      <c r="P88" s="279">
        <v>2.4855012427506214E-2</v>
      </c>
      <c r="Q88" s="279">
        <v>2.581174155460807E-2</v>
      </c>
      <c r="R88" s="279">
        <v>2.8904847396768404E-2</v>
      </c>
      <c r="S88" s="42"/>
      <c r="T88" s="42"/>
      <c r="U88" s="42"/>
    </row>
    <row r="89" spans="1:21" x14ac:dyDescent="0.25">
      <c r="A89" s="148" t="s">
        <v>28</v>
      </c>
      <c r="B89" s="3">
        <v>7.3</v>
      </c>
      <c r="C89" s="3">
        <v>23.1</v>
      </c>
      <c r="D89" s="3">
        <v>27</v>
      </c>
      <c r="E89" s="3">
        <v>112.2</v>
      </c>
      <c r="F89" s="3">
        <v>495</v>
      </c>
      <c r="G89" s="3">
        <v>380.1</v>
      </c>
      <c r="H89" s="3">
        <v>312.2</v>
      </c>
      <c r="I89" s="3">
        <v>102.4</v>
      </c>
      <c r="J89" s="285">
        <v>1459.4</v>
      </c>
      <c r="K89" s="279">
        <v>2.4628879892037787E-2</v>
      </c>
      <c r="L89" s="279">
        <v>4.6572580645161295E-2</v>
      </c>
      <c r="M89" s="279">
        <v>5.3507728894173601E-2</v>
      </c>
      <c r="N89" s="279">
        <v>5.2894587969074112E-2</v>
      </c>
      <c r="O89" s="279">
        <v>8.2141316252364677E-2</v>
      </c>
      <c r="P89" s="279">
        <v>9.8410314830157414E-2</v>
      </c>
      <c r="Q89" s="279">
        <v>0.10239422761561168</v>
      </c>
      <c r="R89" s="279">
        <v>9.1921005385996415E-2</v>
      </c>
      <c r="S89" s="42"/>
      <c r="T89" s="42"/>
      <c r="U89" s="42"/>
    </row>
    <row r="90" spans="1:21" x14ac:dyDescent="0.25">
      <c r="A90" s="148" t="s">
        <v>175</v>
      </c>
      <c r="B90" s="3">
        <v>0.2</v>
      </c>
      <c r="C90" s="3">
        <v>1.3</v>
      </c>
      <c r="D90" s="3">
        <v>1.4</v>
      </c>
      <c r="E90" s="3">
        <v>16.3</v>
      </c>
      <c r="F90" s="3">
        <v>124.4</v>
      </c>
      <c r="G90" s="3">
        <v>131.9</v>
      </c>
      <c r="H90" s="3">
        <v>119.6</v>
      </c>
      <c r="I90" s="3">
        <v>43.3</v>
      </c>
      <c r="J90" s="285">
        <v>438.4</v>
      </c>
      <c r="K90" s="279">
        <v>6.7476383265856958E-4</v>
      </c>
      <c r="L90" s="279">
        <v>2.6209677419354841E-3</v>
      </c>
      <c r="M90" s="279">
        <v>2.7744748315497421E-3</v>
      </c>
      <c r="N90" s="279">
        <v>7.6843296247407142E-3</v>
      </c>
      <c r="O90" s="279">
        <v>2.0643191397563973E-2</v>
      </c>
      <c r="P90" s="279">
        <v>3.4149751449875726E-2</v>
      </c>
      <c r="Q90" s="279">
        <v>3.9225975729747453E-2</v>
      </c>
      <c r="R90" s="279">
        <v>3.8868940754039495E-2</v>
      </c>
      <c r="S90" s="42"/>
      <c r="T90" s="42"/>
      <c r="U90" s="42"/>
    </row>
    <row r="91" spans="1:21" x14ac:dyDescent="0.25">
      <c r="A91" s="148" t="s">
        <v>252</v>
      </c>
      <c r="B91" s="3">
        <v>0</v>
      </c>
      <c r="C91" s="3">
        <v>0.8</v>
      </c>
      <c r="D91" s="3">
        <v>2.6</v>
      </c>
      <c r="E91" s="3">
        <v>9.8000000000000007</v>
      </c>
      <c r="F91" s="3">
        <v>20.5</v>
      </c>
      <c r="G91" s="3">
        <v>14.9</v>
      </c>
      <c r="H91" s="3">
        <v>11.9</v>
      </c>
      <c r="I91" s="3">
        <v>5.5</v>
      </c>
      <c r="J91" s="285">
        <v>65.8</v>
      </c>
      <c r="K91" s="279">
        <v>0</v>
      </c>
      <c r="L91" s="279">
        <v>1.6129032258064516E-3</v>
      </c>
      <c r="M91" s="279">
        <v>5.1525961157352354E-3</v>
      </c>
      <c r="N91" s="279">
        <v>4.6200264001508588E-3</v>
      </c>
      <c r="O91" s="279">
        <v>3.4018120872191431E-3</v>
      </c>
      <c r="P91" s="279">
        <v>3.8577050538525269E-3</v>
      </c>
      <c r="Q91" s="279">
        <v>3.9029189898327323E-3</v>
      </c>
      <c r="R91" s="279">
        <v>4.9371633752244163E-3</v>
      </c>
      <c r="S91" s="42"/>
      <c r="T91" s="42"/>
      <c r="U91" s="42"/>
    </row>
    <row r="92" spans="1:21" x14ac:dyDescent="0.25">
      <c r="A92" s="148" t="s">
        <v>31</v>
      </c>
      <c r="B92" s="3">
        <v>42.1</v>
      </c>
      <c r="C92" s="3">
        <v>17.100000000000001</v>
      </c>
      <c r="D92" s="3">
        <v>17.7</v>
      </c>
      <c r="E92" s="3">
        <v>67.5</v>
      </c>
      <c r="F92" s="3">
        <v>228.1</v>
      </c>
      <c r="G92" s="3">
        <v>156.30000000000001</v>
      </c>
      <c r="H92" s="3">
        <v>163.1</v>
      </c>
      <c r="I92" s="3">
        <v>85.2</v>
      </c>
      <c r="J92" s="285">
        <v>777.1</v>
      </c>
      <c r="K92" s="279">
        <v>0.14203778677462889</v>
      </c>
      <c r="L92" s="279">
        <v>3.4475806451612905E-2</v>
      </c>
      <c r="M92" s="279">
        <v>3.5077288941736028E-2</v>
      </c>
      <c r="N92" s="279">
        <v>3.1821610409202339E-2</v>
      </c>
      <c r="O92" s="279">
        <v>3.7851382297301783E-2</v>
      </c>
      <c r="P92" s="279">
        <v>4.046706710853356E-2</v>
      </c>
      <c r="Q92" s="279">
        <v>5.3492948507707444E-2</v>
      </c>
      <c r="R92" s="279">
        <v>7.6481149012567334E-2</v>
      </c>
      <c r="S92" s="42"/>
      <c r="T92" s="42"/>
      <c r="U92" s="42"/>
    </row>
    <row r="93" spans="1:21" x14ac:dyDescent="0.25">
      <c r="A93" s="148" t="s">
        <v>32</v>
      </c>
      <c r="B93" s="3">
        <v>1.8</v>
      </c>
      <c r="C93" s="3">
        <v>5.0999999999999996</v>
      </c>
      <c r="D93" s="3">
        <v>10.8</v>
      </c>
      <c r="E93" s="3">
        <v>100.4</v>
      </c>
      <c r="F93" s="3">
        <v>270.89999999999998</v>
      </c>
      <c r="G93" s="3">
        <v>116.3</v>
      </c>
      <c r="H93" s="3">
        <v>71.099999999999994</v>
      </c>
      <c r="I93" s="3">
        <v>22.1</v>
      </c>
      <c r="J93" s="285">
        <v>598.5</v>
      </c>
      <c r="K93" s="279">
        <v>6.0728744939271264E-3</v>
      </c>
      <c r="L93" s="279">
        <v>1.0282258064516128E-2</v>
      </c>
      <c r="M93" s="279">
        <v>2.1403091557669441E-2</v>
      </c>
      <c r="N93" s="279">
        <v>4.7331699038280224E-2</v>
      </c>
      <c r="O93" s="279">
        <v>4.4953702167203208E-2</v>
      </c>
      <c r="P93" s="279">
        <v>3.0110811930405965E-2</v>
      </c>
      <c r="Q93" s="279">
        <v>2.3319121023286322E-2</v>
      </c>
      <c r="R93" s="279">
        <v>1.9838420107719929E-2</v>
      </c>
      <c r="S93" s="42"/>
      <c r="T93" s="42"/>
      <c r="U93" s="42"/>
    </row>
    <row r="94" spans="1:21" x14ac:dyDescent="0.25">
      <c r="A94" s="148" t="s">
        <v>33</v>
      </c>
      <c r="B94" s="3">
        <v>10</v>
      </c>
      <c r="C94" s="3">
        <v>5.8</v>
      </c>
      <c r="D94" s="3">
        <v>3.6</v>
      </c>
      <c r="E94" s="3">
        <v>12.5</v>
      </c>
      <c r="F94" s="3">
        <v>39.4</v>
      </c>
      <c r="G94" s="3">
        <v>40.700000000000003</v>
      </c>
      <c r="H94" s="3">
        <v>50</v>
      </c>
      <c r="I94" s="3">
        <v>23.4</v>
      </c>
      <c r="J94" s="285">
        <v>185.5</v>
      </c>
      <c r="K94" s="279">
        <v>3.3738191632928474E-2</v>
      </c>
      <c r="L94" s="279">
        <v>1.1693548387096775E-2</v>
      </c>
      <c r="M94" s="279">
        <v>7.1343638525564806E-3</v>
      </c>
      <c r="N94" s="279">
        <v>5.8928908165189519E-3</v>
      </c>
      <c r="O94" s="279">
        <v>6.538116889582158E-3</v>
      </c>
      <c r="P94" s="279">
        <v>1.0537489643744822E-2</v>
      </c>
      <c r="Q94" s="279">
        <v>1.6398819285011478E-2</v>
      </c>
      <c r="R94" s="279">
        <v>2.1005385996409335E-2</v>
      </c>
      <c r="S94" s="42"/>
      <c r="T94" s="42"/>
      <c r="U94" s="42"/>
    </row>
    <row r="95" spans="1:21" x14ac:dyDescent="0.25">
      <c r="A95" s="148" t="s">
        <v>34</v>
      </c>
      <c r="B95" s="3">
        <v>4.9000000000000004</v>
      </c>
      <c r="C95" s="3">
        <v>16</v>
      </c>
      <c r="D95" s="3">
        <v>15.4</v>
      </c>
      <c r="E95" s="3">
        <v>42.3</v>
      </c>
      <c r="F95" s="3">
        <v>71.2</v>
      </c>
      <c r="G95" s="3">
        <v>38.799999999999997</v>
      </c>
      <c r="H95" s="3">
        <v>26.1</v>
      </c>
      <c r="I95" s="3">
        <v>7.4</v>
      </c>
      <c r="J95" s="285">
        <v>222.1</v>
      </c>
      <c r="K95" s="279">
        <v>1.6531713900134956E-2</v>
      </c>
      <c r="L95" s="279">
        <v>3.2258064516129031E-2</v>
      </c>
      <c r="M95" s="279">
        <v>3.0519223147047164E-2</v>
      </c>
      <c r="N95" s="279">
        <v>1.9941542523100132E-2</v>
      </c>
      <c r="O95" s="279">
        <v>1.1815074176097708E-2</v>
      </c>
      <c r="P95" s="279">
        <v>1.0045567522783761E-2</v>
      </c>
      <c r="Q95" s="279">
        <v>8.5601836667759928E-3</v>
      </c>
      <c r="R95" s="279">
        <v>6.6427289048473972E-3</v>
      </c>
      <c r="S95" s="42"/>
      <c r="T95" s="42"/>
      <c r="U95" s="42"/>
    </row>
    <row r="96" spans="1:21" x14ac:dyDescent="0.25">
      <c r="A96" s="148" t="s">
        <v>35</v>
      </c>
      <c r="B96" s="3">
        <v>48.4</v>
      </c>
      <c r="C96" s="3">
        <v>51.9</v>
      </c>
      <c r="D96" s="3">
        <v>59.8</v>
      </c>
      <c r="E96" s="3">
        <v>120.5</v>
      </c>
      <c r="F96" s="3">
        <v>174.6</v>
      </c>
      <c r="G96" s="3">
        <v>96.7</v>
      </c>
      <c r="H96" s="3">
        <v>80.099999999999994</v>
      </c>
      <c r="I96" s="3">
        <v>34.9</v>
      </c>
      <c r="J96" s="285">
        <v>666.9</v>
      </c>
      <c r="K96" s="279">
        <v>0.16329284750337383</v>
      </c>
      <c r="L96" s="279">
        <v>0.10463709677419354</v>
      </c>
      <c r="M96" s="279">
        <v>0.11850971066191042</v>
      </c>
      <c r="N96" s="279">
        <v>5.6807467471242698E-2</v>
      </c>
      <c r="O96" s="279">
        <v>2.8973482459924996E-2</v>
      </c>
      <c r="P96" s="279">
        <v>2.5036246893123448E-2</v>
      </c>
      <c r="Q96" s="279">
        <v>2.6270908494588387E-2</v>
      </c>
      <c r="R96" s="279">
        <v>3.1328545780969476E-2</v>
      </c>
      <c r="S96" s="42"/>
      <c r="T96" s="42"/>
      <c r="U96" s="42"/>
    </row>
    <row r="97" spans="1:21" x14ac:dyDescent="0.25">
      <c r="A97" s="148" t="s">
        <v>552</v>
      </c>
      <c r="B97" s="3">
        <v>0</v>
      </c>
      <c r="C97" s="3">
        <v>0.3</v>
      </c>
      <c r="D97" s="3">
        <v>1</v>
      </c>
      <c r="E97" s="3">
        <v>2</v>
      </c>
      <c r="F97" s="3">
        <v>1.8</v>
      </c>
      <c r="G97" s="3">
        <v>0.6</v>
      </c>
      <c r="H97" s="3">
        <v>0.2</v>
      </c>
      <c r="I97" s="3">
        <v>0</v>
      </c>
      <c r="J97" s="285">
        <v>6</v>
      </c>
      <c r="K97" s="279">
        <v>0</v>
      </c>
      <c r="L97" s="279">
        <v>6.0483870967741938E-4</v>
      </c>
      <c r="M97" s="279">
        <v>1.9817677368212444E-3</v>
      </c>
      <c r="N97" s="279">
        <v>9.4286253064303238E-4</v>
      </c>
      <c r="O97" s="279">
        <v>2.9869569546314429E-4</v>
      </c>
      <c r="P97" s="279">
        <v>1.5534382767191381E-4</v>
      </c>
      <c r="Q97" s="279">
        <v>6.5595277140045923E-5</v>
      </c>
      <c r="R97" s="279">
        <v>0</v>
      </c>
      <c r="S97" s="42"/>
      <c r="T97" s="42"/>
      <c r="U97" s="42"/>
    </row>
    <row r="98" spans="1:21" x14ac:dyDescent="0.25">
      <c r="A98" s="148" t="s">
        <v>36</v>
      </c>
      <c r="B98" s="3">
        <v>0.9</v>
      </c>
      <c r="C98" s="3">
        <v>2.6</v>
      </c>
      <c r="D98" s="3">
        <v>0.3</v>
      </c>
      <c r="E98" s="3">
        <v>1.8</v>
      </c>
      <c r="F98" s="3">
        <v>6</v>
      </c>
      <c r="G98" s="3">
        <v>5</v>
      </c>
      <c r="H98" s="3">
        <v>5.0999999999999996</v>
      </c>
      <c r="I98" s="3">
        <v>3.8</v>
      </c>
      <c r="J98" s="285">
        <v>25.5</v>
      </c>
      <c r="K98" s="279">
        <v>3.0364372469635632E-3</v>
      </c>
      <c r="L98" s="279">
        <v>5.2419354838709681E-3</v>
      </c>
      <c r="M98" s="279">
        <v>5.9453032104637331E-4</v>
      </c>
      <c r="N98" s="279">
        <v>8.4857627757872907E-4</v>
      </c>
      <c r="O98" s="279">
        <v>9.9565231821048083E-4</v>
      </c>
      <c r="P98" s="279">
        <v>1.2945318972659486E-3</v>
      </c>
      <c r="Q98" s="279">
        <v>1.6726795670711707E-3</v>
      </c>
      <c r="R98" s="279">
        <v>3.4111310592459605E-3</v>
      </c>
      <c r="S98" s="42"/>
      <c r="T98" s="42"/>
      <c r="U98" s="42"/>
    </row>
    <row r="99" spans="1:21" x14ac:dyDescent="0.25">
      <c r="A99" s="148" t="s">
        <v>37</v>
      </c>
      <c r="B99" s="3">
        <v>1.2</v>
      </c>
      <c r="C99" s="3">
        <v>2.8</v>
      </c>
      <c r="D99" s="3">
        <v>2.1</v>
      </c>
      <c r="E99" s="3">
        <v>3</v>
      </c>
      <c r="F99" s="3">
        <v>4.2</v>
      </c>
      <c r="G99" s="3">
        <v>1.9</v>
      </c>
      <c r="H99" s="3">
        <v>1.3</v>
      </c>
      <c r="I99" s="3">
        <v>0.4</v>
      </c>
      <c r="J99" s="285">
        <v>16.8</v>
      </c>
      <c r="K99" s="279">
        <v>4.048582995951417E-3</v>
      </c>
      <c r="L99" s="279">
        <v>5.6451612903225803E-3</v>
      </c>
      <c r="M99" s="279">
        <v>4.1617122473246136E-3</v>
      </c>
      <c r="N99" s="279">
        <v>1.4142937959645485E-3</v>
      </c>
      <c r="O99" s="279">
        <v>6.9695662274733665E-4</v>
      </c>
      <c r="P99" s="279">
        <v>4.9192212096106039E-4</v>
      </c>
      <c r="Q99" s="279">
        <v>4.2636930141029848E-4</v>
      </c>
      <c r="R99" s="279">
        <v>3.590664272890485E-4</v>
      </c>
      <c r="S99" s="42"/>
      <c r="T99" s="42"/>
      <c r="U99" s="42"/>
    </row>
    <row r="100" spans="1:21" x14ac:dyDescent="0.25">
      <c r="A100" s="148" t="s">
        <v>38</v>
      </c>
      <c r="B100" s="3">
        <v>2.1</v>
      </c>
      <c r="C100" s="3">
        <v>3.7</v>
      </c>
      <c r="D100" s="3">
        <v>4</v>
      </c>
      <c r="E100" s="3">
        <v>9.6</v>
      </c>
      <c r="F100" s="3">
        <v>22.6</v>
      </c>
      <c r="G100" s="3">
        <v>18</v>
      </c>
      <c r="H100" s="3">
        <v>21.1</v>
      </c>
      <c r="I100" s="3">
        <v>15.2</v>
      </c>
      <c r="J100" s="285">
        <v>96.4</v>
      </c>
      <c r="K100" s="279">
        <v>7.0850202429149807E-3</v>
      </c>
      <c r="L100" s="279">
        <v>7.4596774193548387E-3</v>
      </c>
      <c r="M100" s="279">
        <v>7.9270709472849775E-3</v>
      </c>
      <c r="N100" s="279">
        <v>4.5257401470865551E-3</v>
      </c>
      <c r="O100" s="279">
        <v>3.7502903985928118E-3</v>
      </c>
      <c r="P100" s="279">
        <v>4.6603148301574146E-3</v>
      </c>
      <c r="Q100" s="279">
        <v>6.9203017382748443E-3</v>
      </c>
      <c r="R100" s="279">
        <v>1.3644524236983842E-2</v>
      </c>
      <c r="S100" s="42"/>
      <c r="T100" s="42"/>
      <c r="U100" s="42"/>
    </row>
    <row r="101" spans="1:21" x14ac:dyDescent="0.25">
      <c r="A101" s="148" t="s">
        <v>39</v>
      </c>
      <c r="B101" s="3">
        <v>19</v>
      </c>
      <c r="C101" s="3">
        <v>30.6</v>
      </c>
      <c r="D101" s="3">
        <v>24</v>
      </c>
      <c r="E101" s="3">
        <v>62.6</v>
      </c>
      <c r="F101" s="3">
        <v>124.5</v>
      </c>
      <c r="G101" s="3">
        <v>79.8</v>
      </c>
      <c r="H101" s="3">
        <v>66</v>
      </c>
      <c r="I101" s="3">
        <v>26.8</v>
      </c>
      <c r="J101" s="285">
        <v>433.3</v>
      </c>
      <c r="K101" s="279">
        <v>6.4102564102564111E-2</v>
      </c>
      <c r="L101" s="279">
        <v>6.1693548387096779E-2</v>
      </c>
      <c r="M101" s="279">
        <v>4.7562425683709865E-2</v>
      </c>
      <c r="N101" s="279">
        <v>2.9511597209126914E-2</v>
      </c>
      <c r="O101" s="279">
        <v>2.0659785602867478E-2</v>
      </c>
      <c r="P101" s="279">
        <v>2.0660729080364541E-2</v>
      </c>
      <c r="Q101" s="279">
        <v>2.1646441456215151E-2</v>
      </c>
      <c r="R101" s="279">
        <v>2.4057450628366249E-2</v>
      </c>
      <c r="S101" s="42"/>
      <c r="T101" s="42"/>
      <c r="U101" s="42"/>
    </row>
    <row r="102" spans="1:21" x14ac:dyDescent="0.25">
      <c r="A102" s="148" t="s">
        <v>40</v>
      </c>
      <c r="B102" s="3">
        <v>0</v>
      </c>
      <c r="C102" s="3">
        <v>0.3</v>
      </c>
      <c r="D102" s="3">
        <v>0.3</v>
      </c>
      <c r="E102" s="3">
        <v>1.3</v>
      </c>
      <c r="F102" s="3">
        <v>5.8</v>
      </c>
      <c r="G102" s="3">
        <v>7.2</v>
      </c>
      <c r="H102" s="3">
        <v>12.7</v>
      </c>
      <c r="I102" s="3">
        <v>9.9</v>
      </c>
      <c r="J102" s="285">
        <v>37.6</v>
      </c>
      <c r="K102" s="279">
        <v>0</v>
      </c>
      <c r="L102" s="279">
        <v>6.0483870967741938E-4</v>
      </c>
      <c r="M102" s="279">
        <v>5.9453032104637331E-4</v>
      </c>
      <c r="N102" s="279">
        <v>6.1286064491797103E-4</v>
      </c>
      <c r="O102" s="279">
        <v>9.6246390760346492E-4</v>
      </c>
      <c r="P102" s="279">
        <v>1.864125932062966E-3</v>
      </c>
      <c r="Q102" s="279">
        <v>4.1653000983929156E-3</v>
      </c>
      <c r="R102" s="279">
        <v>8.8868940754039498E-3</v>
      </c>
      <c r="S102" s="42"/>
      <c r="T102" s="42"/>
      <c r="U102" s="42"/>
    </row>
    <row r="103" spans="1:21" x14ac:dyDescent="0.25">
      <c r="A103" s="148" t="s">
        <v>41</v>
      </c>
      <c r="B103" s="3">
        <v>0.7</v>
      </c>
      <c r="C103" s="3">
        <v>1.4</v>
      </c>
      <c r="D103" s="3">
        <v>1.9</v>
      </c>
      <c r="E103" s="3">
        <v>7.3</v>
      </c>
      <c r="F103" s="3">
        <v>22.8</v>
      </c>
      <c r="G103" s="3">
        <v>18.5</v>
      </c>
      <c r="H103" s="3">
        <v>20.100000000000001</v>
      </c>
      <c r="I103" s="3">
        <v>10.9</v>
      </c>
      <c r="J103" s="285">
        <v>83.5</v>
      </c>
      <c r="K103" s="279">
        <v>2.3616734143049934E-3</v>
      </c>
      <c r="L103" s="279">
        <v>2.8225806451612902E-3</v>
      </c>
      <c r="M103" s="279">
        <v>3.7653586999603643E-3</v>
      </c>
      <c r="N103" s="279">
        <v>3.4414482368470677E-3</v>
      </c>
      <c r="O103" s="279">
        <v>3.7834788091998276E-3</v>
      </c>
      <c r="P103" s="279">
        <v>4.78976801988401E-3</v>
      </c>
      <c r="Q103" s="279">
        <v>6.5923253525746149E-3</v>
      </c>
      <c r="R103" s="279">
        <v>9.7845601436265719E-3</v>
      </c>
      <c r="S103" s="42"/>
      <c r="T103" s="42"/>
      <c r="U103" s="42"/>
    </row>
    <row r="104" spans="1:21" x14ac:dyDescent="0.25">
      <c r="A104" s="148" t="s">
        <v>42</v>
      </c>
      <c r="B104" s="3">
        <v>2</v>
      </c>
      <c r="C104" s="3">
        <v>5.4</v>
      </c>
      <c r="D104" s="3">
        <v>2.7</v>
      </c>
      <c r="E104" s="3">
        <v>3.2</v>
      </c>
      <c r="F104" s="3">
        <v>7.2</v>
      </c>
      <c r="G104" s="3">
        <v>4.7</v>
      </c>
      <c r="H104" s="3">
        <v>4.5</v>
      </c>
      <c r="I104" s="3">
        <v>2.2999999999999998</v>
      </c>
      <c r="J104" s="285">
        <v>32</v>
      </c>
      <c r="K104" s="279">
        <v>6.7476383265856954E-3</v>
      </c>
      <c r="L104" s="279">
        <v>1.0887096774193548E-2</v>
      </c>
      <c r="M104" s="279">
        <v>5.3507728894173602E-3</v>
      </c>
      <c r="N104" s="279">
        <v>1.5085800490288518E-3</v>
      </c>
      <c r="O104" s="279">
        <v>1.1947827818525772E-3</v>
      </c>
      <c r="P104" s="279">
        <v>1.2168599834299918E-3</v>
      </c>
      <c r="Q104" s="279">
        <v>1.4758937356510332E-3</v>
      </c>
      <c r="R104" s="279">
        <v>2.0646319569120287E-3</v>
      </c>
      <c r="S104" s="42"/>
      <c r="T104" s="42"/>
      <c r="U104" s="42"/>
    </row>
    <row r="105" spans="1:21" x14ac:dyDescent="0.25">
      <c r="A105" s="149" t="s">
        <v>6</v>
      </c>
      <c r="B105" s="286">
        <v>296.39999999999998</v>
      </c>
      <c r="C105" s="281">
        <v>496</v>
      </c>
      <c r="D105" s="281">
        <v>504.6</v>
      </c>
      <c r="E105" s="281">
        <v>2121.1999999999998</v>
      </c>
      <c r="F105" s="281">
        <v>6026.2</v>
      </c>
      <c r="G105" s="281">
        <v>3862.4</v>
      </c>
      <c r="H105" s="281">
        <v>3049</v>
      </c>
      <c r="I105" s="284">
        <v>1114</v>
      </c>
      <c r="J105" s="285">
        <v>17469.8</v>
      </c>
      <c r="K105" s="287">
        <v>1</v>
      </c>
      <c r="L105" s="287">
        <v>1</v>
      </c>
      <c r="M105" s="287">
        <v>1</v>
      </c>
      <c r="N105" s="287">
        <v>1</v>
      </c>
      <c r="O105" s="287">
        <v>1</v>
      </c>
      <c r="P105" s="287">
        <v>1</v>
      </c>
      <c r="Q105" s="287">
        <v>1</v>
      </c>
      <c r="R105" s="287">
        <v>1</v>
      </c>
      <c r="S105" s="42"/>
      <c r="T105" s="42"/>
      <c r="U105" s="42"/>
    </row>
    <row r="106" spans="1:21" x14ac:dyDescent="0.25">
      <c r="A106" s="42"/>
      <c r="B106" s="42"/>
      <c r="C106" s="42"/>
      <c r="D106" s="42"/>
      <c r="E106" s="42"/>
      <c r="F106" s="42"/>
      <c r="G106" s="42"/>
      <c r="H106" s="42"/>
      <c r="I106" s="42"/>
      <c r="J106" s="42"/>
      <c r="K106" s="42"/>
      <c r="L106" s="42"/>
      <c r="M106" s="42"/>
      <c r="N106" s="42"/>
      <c r="O106" s="42"/>
      <c r="P106" s="42"/>
      <c r="Q106" s="42"/>
      <c r="R106" s="42"/>
      <c r="S106" s="42"/>
      <c r="T106" s="42"/>
      <c r="U106" s="42"/>
    </row>
    <row r="107" spans="1:21" ht="17.25" x14ac:dyDescent="0.25">
      <c r="A107" s="98" t="s">
        <v>719</v>
      </c>
      <c r="B107" s="42"/>
      <c r="C107" s="42"/>
      <c r="D107" s="42"/>
      <c r="E107" s="42"/>
      <c r="F107" s="42"/>
      <c r="G107" s="42"/>
      <c r="H107" s="42"/>
      <c r="I107" s="42"/>
      <c r="J107" s="42"/>
      <c r="K107" s="42"/>
      <c r="L107" s="42"/>
      <c r="M107" s="42"/>
      <c r="N107" s="42"/>
      <c r="O107" s="42"/>
      <c r="P107" s="42"/>
      <c r="Q107" s="42"/>
      <c r="R107" s="42"/>
      <c r="S107" s="42"/>
      <c r="T107" s="42"/>
      <c r="U107" s="42"/>
    </row>
    <row r="108" spans="1:21" ht="28.5" x14ac:dyDescent="0.25">
      <c r="A108" s="147" t="s">
        <v>0</v>
      </c>
      <c r="B108" s="186" t="s">
        <v>452</v>
      </c>
      <c r="C108" s="187" t="s">
        <v>453</v>
      </c>
      <c r="D108" s="187" t="s">
        <v>454</v>
      </c>
      <c r="E108" s="187" t="s">
        <v>455</v>
      </c>
      <c r="F108" s="187" t="s">
        <v>456</v>
      </c>
      <c r="G108" s="187" t="s">
        <v>457</v>
      </c>
      <c r="H108" s="187" t="s">
        <v>458</v>
      </c>
      <c r="I108" s="187" t="s">
        <v>459</v>
      </c>
      <c r="J108" s="188" t="s">
        <v>460</v>
      </c>
      <c r="K108" s="183" t="s">
        <v>53</v>
      </c>
      <c r="L108" s="184" t="s">
        <v>54</v>
      </c>
      <c r="M108" s="184" t="s">
        <v>55</v>
      </c>
      <c r="N108" s="184" t="s">
        <v>56</v>
      </c>
      <c r="O108" s="184" t="s">
        <v>57</v>
      </c>
      <c r="P108" s="184" t="s">
        <v>58</v>
      </c>
      <c r="Q108" s="184" t="s">
        <v>59</v>
      </c>
      <c r="R108" s="184" t="s">
        <v>60</v>
      </c>
      <c r="S108" s="42"/>
      <c r="T108" s="42"/>
      <c r="U108" s="42"/>
    </row>
    <row r="109" spans="1:21" x14ac:dyDescent="0.25">
      <c r="A109" s="148" t="s">
        <v>23</v>
      </c>
      <c r="B109" s="398">
        <v>539.29999999999995</v>
      </c>
      <c r="C109" s="398">
        <v>712.9</v>
      </c>
      <c r="D109" s="398">
        <v>627.1</v>
      </c>
      <c r="E109" s="398">
        <v>1946</v>
      </c>
      <c r="F109" s="398">
        <v>4415.8999999999996</v>
      </c>
      <c r="G109" s="398">
        <v>2488.1</v>
      </c>
      <c r="H109" s="398">
        <v>1805.2</v>
      </c>
      <c r="I109" s="398">
        <v>621.1</v>
      </c>
      <c r="J109" s="275">
        <v>13155.6</v>
      </c>
      <c r="K109" s="280">
        <v>9.2197490340889657E-2</v>
      </c>
      <c r="L109" s="279">
        <v>5.3987943778020117E-2</v>
      </c>
      <c r="M109" s="279">
        <v>6.1580006873864584E-2</v>
      </c>
      <c r="N109" s="279">
        <v>7.6523489880102713E-2</v>
      </c>
      <c r="O109" s="279">
        <v>6.8169012345107263E-2</v>
      </c>
      <c r="P109" s="279">
        <v>5.7258381871362521E-2</v>
      </c>
      <c r="Q109" s="279">
        <v>5.1881912031821215E-2</v>
      </c>
      <c r="R109" s="279">
        <v>4.9046472144351878E-2</v>
      </c>
      <c r="S109" s="42"/>
      <c r="T109" s="42"/>
      <c r="U109" s="42"/>
    </row>
    <row r="110" spans="1:21" x14ac:dyDescent="0.25">
      <c r="A110" s="148" t="s">
        <v>24</v>
      </c>
      <c r="B110" s="398">
        <v>84.8</v>
      </c>
      <c r="C110" s="398">
        <v>175.8</v>
      </c>
      <c r="D110" s="398">
        <v>130.80000000000001</v>
      </c>
      <c r="E110" s="398">
        <v>1270.5</v>
      </c>
      <c r="F110" s="398">
        <v>9644.7000000000007</v>
      </c>
      <c r="G110" s="398">
        <v>10173.799999999999</v>
      </c>
      <c r="H110" s="398">
        <v>9918.2999999999993</v>
      </c>
      <c r="I110" s="398">
        <v>3606.2</v>
      </c>
      <c r="J110" s="275">
        <v>35004.800000000003</v>
      </c>
      <c r="K110" s="280">
        <v>1.4497213389407461E-2</v>
      </c>
      <c r="L110" s="279">
        <v>1.3313340603416941E-2</v>
      </c>
      <c r="M110" s="279">
        <v>1.2844306967152748E-2</v>
      </c>
      <c r="N110" s="279">
        <v>4.996047990373613E-2</v>
      </c>
      <c r="O110" s="279">
        <v>0.14888690263929349</v>
      </c>
      <c r="P110" s="279">
        <v>0.23412858224463165</v>
      </c>
      <c r="Q110" s="279">
        <v>0.28505449152737217</v>
      </c>
      <c r="R110" s="279">
        <v>0.28477119279819951</v>
      </c>
      <c r="S110" s="42"/>
      <c r="T110" s="42"/>
      <c r="U110" s="42"/>
    </row>
    <row r="111" spans="1:21" x14ac:dyDescent="0.25">
      <c r="A111" s="148" t="s">
        <v>25</v>
      </c>
      <c r="B111" s="398">
        <v>340.6</v>
      </c>
      <c r="C111" s="398">
        <v>1637.9</v>
      </c>
      <c r="D111" s="398">
        <v>1165</v>
      </c>
      <c r="E111" s="398">
        <v>2625.4</v>
      </c>
      <c r="F111" s="398">
        <v>6258.4</v>
      </c>
      <c r="G111" s="398">
        <v>4262.8</v>
      </c>
      <c r="H111" s="398">
        <v>3092</v>
      </c>
      <c r="I111" s="398">
        <v>842.5</v>
      </c>
      <c r="J111" s="275">
        <v>20224.599999999999</v>
      </c>
      <c r="K111" s="280">
        <v>5.8228194344719125E-2</v>
      </c>
      <c r="L111" s="279">
        <v>0.12403822852296136</v>
      </c>
      <c r="M111" s="279">
        <v>0.11440074630529778</v>
      </c>
      <c r="N111" s="279">
        <v>0.10323986142406047</v>
      </c>
      <c r="O111" s="279">
        <v>9.6612003636997956E-2</v>
      </c>
      <c r="P111" s="279">
        <v>9.8099365074251099E-2</v>
      </c>
      <c r="Q111" s="279">
        <v>8.8864874807440278E-2</v>
      </c>
      <c r="R111" s="279">
        <v>6.6529790342322426E-2</v>
      </c>
      <c r="S111" s="42"/>
      <c r="T111" s="42"/>
      <c r="U111" s="42"/>
    </row>
    <row r="112" spans="1:21" x14ac:dyDescent="0.25">
      <c r="A112" s="148" t="s">
        <v>26</v>
      </c>
      <c r="B112" s="398">
        <v>348.2</v>
      </c>
      <c r="C112" s="398">
        <v>4856.8</v>
      </c>
      <c r="D112" s="398">
        <v>3689.7</v>
      </c>
      <c r="E112" s="398">
        <v>8033.6</v>
      </c>
      <c r="F112" s="398">
        <v>13832.9</v>
      </c>
      <c r="G112" s="398">
        <v>5764.6</v>
      </c>
      <c r="H112" s="398">
        <v>3555</v>
      </c>
      <c r="I112" s="398">
        <v>1251.4000000000001</v>
      </c>
      <c r="J112" s="275">
        <v>41332.199999999997</v>
      </c>
      <c r="K112" s="280">
        <v>5.9527472903203746E-2</v>
      </c>
      <c r="L112" s="279">
        <v>0.36780564643160069</v>
      </c>
      <c r="M112" s="279">
        <v>0.36232140226837528</v>
      </c>
      <c r="N112" s="279">
        <v>0.31590909984624521</v>
      </c>
      <c r="O112" s="279">
        <v>0.21354087068743274</v>
      </c>
      <c r="P112" s="279">
        <v>0.13266012947054234</v>
      </c>
      <c r="Q112" s="279">
        <v>0.10217161382291402</v>
      </c>
      <c r="R112" s="279">
        <v>9.8819441702530902E-2</v>
      </c>
      <c r="S112" s="42"/>
      <c r="T112" s="42"/>
      <c r="U112" s="42"/>
    </row>
    <row r="113" spans="1:21" x14ac:dyDescent="0.25">
      <c r="A113" s="148" t="s">
        <v>27</v>
      </c>
      <c r="B113" s="398">
        <v>378.1</v>
      </c>
      <c r="C113" s="398">
        <v>572.6</v>
      </c>
      <c r="D113" s="398">
        <v>307.10000000000002</v>
      </c>
      <c r="E113" s="398">
        <v>495.1</v>
      </c>
      <c r="F113" s="398">
        <v>1248.0999999999999</v>
      </c>
      <c r="G113" s="398">
        <v>755.6</v>
      </c>
      <c r="H113" s="398">
        <v>496.2</v>
      </c>
      <c r="I113" s="398">
        <v>221.7</v>
      </c>
      <c r="J113" s="275">
        <v>4474.5</v>
      </c>
      <c r="K113" s="280">
        <v>6.4639108284610391E-2</v>
      </c>
      <c r="L113" s="279">
        <v>4.3363019508057682E-2</v>
      </c>
      <c r="M113" s="279">
        <v>3.0156625914469486E-2</v>
      </c>
      <c r="N113" s="279">
        <v>1.9469054388303625E-2</v>
      </c>
      <c r="O113" s="279">
        <v>1.9267135647983057E-2</v>
      </c>
      <c r="P113" s="279">
        <v>1.7388542800531138E-2</v>
      </c>
      <c r="Q113" s="279">
        <v>1.4260915549628675E-2</v>
      </c>
      <c r="R113" s="279">
        <v>1.7507008331030124E-2</v>
      </c>
      <c r="S113" s="42"/>
      <c r="T113" s="42"/>
      <c r="U113" s="42"/>
    </row>
    <row r="114" spans="1:21" x14ac:dyDescent="0.25">
      <c r="A114" s="148" t="s">
        <v>28</v>
      </c>
      <c r="B114" s="398">
        <v>120</v>
      </c>
      <c r="C114" s="398">
        <v>1043.4000000000001</v>
      </c>
      <c r="D114" s="398">
        <v>1071.5999999999999</v>
      </c>
      <c r="E114" s="398">
        <v>2968.3</v>
      </c>
      <c r="F114" s="398">
        <v>11961.6</v>
      </c>
      <c r="G114" s="398">
        <v>8120.7</v>
      </c>
      <c r="H114" s="398">
        <v>5057.8</v>
      </c>
      <c r="I114" s="398">
        <v>1155.4000000000001</v>
      </c>
      <c r="J114" s="275">
        <v>31498.799999999999</v>
      </c>
      <c r="K114" s="280">
        <v>2.0514924607652068E-2</v>
      </c>
      <c r="L114" s="279">
        <v>7.9016721192293721E-2</v>
      </c>
      <c r="M114" s="279">
        <v>0.10522904698777433</v>
      </c>
      <c r="N114" s="279">
        <v>0.11672388232842185</v>
      </c>
      <c r="O114" s="279">
        <v>0.18465328881252635</v>
      </c>
      <c r="P114" s="279">
        <v>0.18688080931746057</v>
      </c>
      <c r="Q114" s="279">
        <v>0.14536247212195066</v>
      </c>
      <c r="R114" s="279">
        <v>9.1238599123465089E-2</v>
      </c>
      <c r="S114" s="42"/>
      <c r="T114" s="42"/>
      <c r="U114" s="42"/>
    </row>
    <row r="115" spans="1:21" x14ac:dyDescent="0.25">
      <c r="A115" s="148" t="s">
        <v>175</v>
      </c>
      <c r="B115" s="398">
        <v>7.3</v>
      </c>
      <c r="C115" s="398">
        <v>38.5</v>
      </c>
      <c r="D115" s="398">
        <v>15.7</v>
      </c>
      <c r="E115" s="398">
        <v>135.1</v>
      </c>
      <c r="F115" s="398">
        <v>827.7</v>
      </c>
      <c r="G115" s="398">
        <v>936.2</v>
      </c>
      <c r="H115" s="398">
        <v>889.3</v>
      </c>
      <c r="I115" s="398">
        <v>306.3</v>
      </c>
      <c r="J115" s="275">
        <v>3156</v>
      </c>
      <c r="K115" s="280">
        <v>1.2479912469655007E-3</v>
      </c>
      <c r="L115" s="279">
        <v>2.9156064461407973E-3</v>
      </c>
      <c r="M115" s="279">
        <v>1.541709628320322E-3</v>
      </c>
      <c r="N115" s="279">
        <v>5.3126019952733179E-3</v>
      </c>
      <c r="O115" s="279">
        <v>1.2777348109795351E-2</v>
      </c>
      <c r="P115" s="279">
        <v>2.1544671479429924E-2</v>
      </c>
      <c r="Q115" s="279">
        <v>2.5558710597107577E-2</v>
      </c>
      <c r="R115" s="279">
        <v>2.4187625853831881E-2</v>
      </c>
      <c r="S115" s="42"/>
      <c r="T115" s="42"/>
      <c r="U115" s="42"/>
    </row>
    <row r="116" spans="1:21" x14ac:dyDescent="0.25">
      <c r="A116" s="148" t="s">
        <v>252</v>
      </c>
      <c r="B116" s="398">
        <v>0.5</v>
      </c>
      <c r="C116" s="398">
        <v>38</v>
      </c>
      <c r="D116" s="398">
        <v>156.9</v>
      </c>
      <c r="E116" s="398">
        <v>816.7</v>
      </c>
      <c r="F116" s="398">
        <v>2032.7</v>
      </c>
      <c r="G116" s="398">
        <v>1772.8</v>
      </c>
      <c r="H116" s="398">
        <v>1462</v>
      </c>
      <c r="I116" s="398">
        <v>714.5</v>
      </c>
      <c r="J116" s="275">
        <v>6994</v>
      </c>
      <c r="K116" s="280">
        <v>8.5478852531883614E-5</v>
      </c>
      <c r="L116" s="279">
        <v>2.8777414273597479E-3</v>
      </c>
      <c r="M116" s="279">
        <v>1.540727647665341E-2</v>
      </c>
      <c r="N116" s="279">
        <v>3.2115485192744035E-2</v>
      </c>
      <c r="O116" s="279">
        <v>3.1379141600556978E-2</v>
      </c>
      <c r="P116" s="279">
        <v>4.0797258704051875E-2</v>
      </c>
      <c r="Q116" s="279">
        <v>4.2018255811279971E-2</v>
      </c>
      <c r="R116" s="279">
        <v>5.6422000236901332E-2</v>
      </c>
      <c r="S116" s="42"/>
      <c r="T116" s="42"/>
      <c r="U116" s="42"/>
    </row>
    <row r="117" spans="1:21" x14ac:dyDescent="0.25">
      <c r="A117" s="148" t="s">
        <v>31</v>
      </c>
      <c r="B117" s="398">
        <v>2994.7</v>
      </c>
      <c r="C117" s="398">
        <v>1417.2</v>
      </c>
      <c r="D117" s="398">
        <v>735.7</v>
      </c>
      <c r="E117" s="398">
        <v>1232.0999999999999</v>
      </c>
      <c r="F117" s="398">
        <v>2929.2</v>
      </c>
      <c r="G117" s="398">
        <v>2220.3000000000002</v>
      </c>
      <c r="H117" s="398">
        <v>2494.4</v>
      </c>
      <c r="I117" s="398">
        <v>1352.8</v>
      </c>
      <c r="J117" s="275">
        <v>15376.6</v>
      </c>
      <c r="K117" s="280">
        <v>0.51196703935446375</v>
      </c>
      <c r="L117" s="279">
        <v>0.10732460923300619</v>
      </c>
      <c r="M117" s="279">
        <v>7.2244316786959306E-2</v>
      </c>
      <c r="N117" s="279">
        <v>4.8450458315146223E-2</v>
      </c>
      <c r="O117" s="279">
        <v>4.5218567214223196E-2</v>
      </c>
      <c r="P117" s="279">
        <v>5.1095528824800542E-2</v>
      </c>
      <c r="Q117" s="279">
        <v>7.1689697192651697E-2</v>
      </c>
      <c r="R117" s="279">
        <v>0.10682670667666916</v>
      </c>
      <c r="S117" s="42"/>
      <c r="T117" s="42"/>
      <c r="U117" s="42"/>
    </row>
    <row r="118" spans="1:21" x14ac:dyDescent="0.25">
      <c r="A118" s="148" t="s">
        <v>32</v>
      </c>
      <c r="B118" s="398">
        <v>11.2</v>
      </c>
      <c r="C118" s="398">
        <v>42.4</v>
      </c>
      <c r="D118" s="398">
        <v>52.8</v>
      </c>
      <c r="E118" s="398">
        <v>505.2</v>
      </c>
      <c r="F118" s="398">
        <v>1454.8</v>
      </c>
      <c r="G118" s="398">
        <v>604.29999999999995</v>
      </c>
      <c r="H118" s="398">
        <v>351.7</v>
      </c>
      <c r="I118" s="398">
        <v>92.2</v>
      </c>
      <c r="J118" s="275">
        <v>3114.6</v>
      </c>
      <c r="K118" s="280">
        <v>1.914726296714193E-3</v>
      </c>
      <c r="L118" s="279">
        <v>3.2109535926329821E-3</v>
      </c>
      <c r="M118" s="279">
        <v>5.1848578583001915E-3</v>
      </c>
      <c r="N118" s="279">
        <v>1.9866221524885864E-2</v>
      </c>
      <c r="O118" s="279">
        <v>2.2457999311502084E-2</v>
      </c>
      <c r="P118" s="279">
        <v>1.3906691919482484E-2</v>
      </c>
      <c r="Q118" s="279">
        <v>1.0107948405490537E-2</v>
      </c>
      <c r="R118" s="279">
        <v>7.2807675603111304E-3</v>
      </c>
      <c r="S118" s="42"/>
      <c r="T118" s="42"/>
      <c r="U118" s="42"/>
    </row>
    <row r="119" spans="1:21" x14ac:dyDescent="0.25">
      <c r="A119" s="148" t="s">
        <v>33</v>
      </c>
      <c r="B119" s="398">
        <v>85.3</v>
      </c>
      <c r="C119" s="398">
        <v>85</v>
      </c>
      <c r="D119" s="398">
        <v>45.3</v>
      </c>
      <c r="E119" s="398">
        <v>139.30000000000001</v>
      </c>
      <c r="F119" s="398">
        <v>402</v>
      </c>
      <c r="G119" s="398">
        <v>412.5</v>
      </c>
      <c r="H119" s="398">
        <v>517</v>
      </c>
      <c r="I119" s="398">
        <v>234.6</v>
      </c>
      <c r="J119" s="275">
        <v>1921.1</v>
      </c>
      <c r="K119" s="280">
        <v>1.4582692241939345E-2</v>
      </c>
      <c r="L119" s="279">
        <v>6.4370531927783843E-3</v>
      </c>
      <c r="M119" s="279">
        <v>4.4483723670643684E-3</v>
      </c>
      <c r="N119" s="279">
        <v>5.4777606065253386E-3</v>
      </c>
      <c r="O119" s="279">
        <v>6.2057435545943345E-3</v>
      </c>
      <c r="P119" s="279">
        <v>9.4928188263884248E-3</v>
      </c>
      <c r="Q119" s="279">
        <v>1.4858712896328145E-2</v>
      </c>
      <c r="R119" s="279">
        <v>1.8525684052592094E-2</v>
      </c>
      <c r="S119" s="42"/>
      <c r="T119" s="42"/>
      <c r="U119" s="42"/>
    </row>
    <row r="120" spans="1:21" x14ac:dyDescent="0.25">
      <c r="A120" s="148" t="s">
        <v>34</v>
      </c>
      <c r="B120" s="398">
        <v>31.5</v>
      </c>
      <c r="C120" s="398">
        <v>94.1</v>
      </c>
      <c r="D120" s="398">
        <v>108.6</v>
      </c>
      <c r="E120" s="398">
        <v>331.7</v>
      </c>
      <c r="F120" s="398">
        <v>592.5</v>
      </c>
      <c r="G120" s="398">
        <v>337.8</v>
      </c>
      <c r="H120" s="398">
        <v>232.3</v>
      </c>
      <c r="I120" s="398">
        <v>60.7</v>
      </c>
      <c r="J120" s="275">
        <v>1789.1</v>
      </c>
      <c r="K120" s="280">
        <v>5.3851677095086677E-3</v>
      </c>
      <c r="L120" s="279">
        <v>7.126196534593481E-3</v>
      </c>
      <c r="M120" s="279">
        <v>1.0664309913094711E-2</v>
      </c>
      <c r="N120" s="279">
        <v>1.3043597941022647E-2</v>
      </c>
      <c r="O120" s="279">
        <v>9.146525015167023E-3</v>
      </c>
      <c r="P120" s="279">
        <v>7.7737556352824484E-3</v>
      </c>
      <c r="Q120" s="279">
        <v>6.6763617133791643E-3</v>
      </c>
      <c r="R120" s="279">
        <v>4.7933035890551584E-3</v>
      </c>
      <c r="S120" s="42"/>
      <c r="T120" s="42"/>
      <c r="U120" s="42"/>
    </row>
    <row r="121" spans="1:21" x14ac:dyDescent="0.25">
      <c r="A121" s="148" t="s">
        <v>35</v>
      </c>
      <c r="B121" s="398">
        <v>258.7</v>
      </c>
      <c r="C121" s="398">
        <v>369.5</v>
      </c>
      <c r="D121" s="398">
        <v>620.5</v>
      </c>
      <c r="E121" s="398">
        <v>1414.7</v>
      </c>
      <c r="F121" s="398">
        <v>1948.7</v>
      </c>
      <c r="G121" s="398">
        <v>974</v>
      </c>
      <c r="H121" s="398">
        <v>751.6</v>
      </c>
      <c r="I121" s="398">
        <v>293.7</v>
      </c>
      <c r="J121" s="275">
        <v>6631.5</v>
      </c>
      <c r="K121" s="280">
        <v>4.4226758299996581E-2</v>
      </c>
      <c r="L121" s="279">
        <v>2.7982248879195447E-2</v>
      </c>
      <c r="M121" s="279">
        <v>6.093189964157706E-2</v>
      </c>
      <c r="N121" s="279">
        <v>5.5630925556722159E-2</v>
      </c>
      <c r="O121" s="279">
        <v>3.0082419066761144E-2</v>
      </c>
      <c r="P121" s="279">
        <v>2.2414558877338973E-2</v>
      </c>
      <c r="Q121" s="279">
        <v>2.1601177200928884E-2</v>
      </c>
      <c r="R121" s="279">
        <v>2.3192640265329488E-2</v>
      </c>
      <c r="S121" s="42"/>
      <c r="T121" s="42"/>
      <c r="U121" s="42"/>
    </row>
    <row r="122" spans="1:21" x14ac:dyDescent="0.25">
      <c r="A122" s="148" t="s">
        <v>552</v>
      </c>
      <c r="B122" s="398">
        <v>1.1000000000000001</v>
      </c>
      <c r="C122" s="398">
        <v>9.1</v>
      </c>
      <c r="D122" s="398">
        <v>26.9</v>
      </c>
      <c r="E122" s="398">
        <v>34.4</v>
      </c>
      <c r="F122" s="398">
        <v>33.799999999999997</v>
      </c>
      <c r="G122" s="398">
        <v>10.9</v>
      </c>
      <c r="H122" s="398">
        <v>4</v>
      </c>
      <c r="I122" s="398">
        <v>0.6</v>
      </c>
      <c r="J122" s="275">
        <v>120.8</v>
      </c>
      <c r="K122" s="280">
        <v>1.8805347557014399E-4</v>
      </c>
      <c r="L122" s="279">
        <v>6.8914334181509752E-4</v>
      </c>
      <c r="M122" s="279">
        <v>2.6415279618991505E-3</v>
      </c>
      <c r="N122" s="279">
        <v>1.3527276731117848E-3</v>
      </c>
      <c r="O122" s="279">
        <v>5.2177644812260819E-4</v>
      </c>
      <c r="P122" s="279">
        <v>2.508405459579002E-4</v>
      </c>
      <c r="Q122" s="279">
        <v>1.1496102821143632E-4</v>
      </c>
      <c r="R122" s="279">
        <v>4.7380266119161365E-5</v>
      </c>
      <c r="S122" s="42"/>
      <c r="T122" s="42"/>
      <c r="U122" s="42"/>
    </row>
    <row r="123" spans="1:21" x14ac:dyDescent="0.25">
      <c r="A123" s="148" t="s">
        <v>36</v>
      </c>
      <c r="B123" s="398">
        <v>3.9</v>
      </c>
      <c r="C123" s="398">
        <v>11.9</v>
      </c>
      <c r="D123" s="398">
        <v>5.7</v>
      </c>
      <c r="E123" s="398">
        <v>79.7</v>
      </c>
      <c r="F123" s="398">
        <v>274.3</v>
      </c>
      <c r="G123" s="398">
        <v>192.3</v>
      </c>
      <c r="H123" s="398">
        <v>165.1</v>
      </c>
      <c r="I123" s="398">
        <v>106.2</v>
      </c>
      <c r="J123" s="275">
        <v>839.1</v>
      </c>
      <c r="K123" s="280">
        <v>6.6673504974869215E-4</v>
      </c>
      <c r="L123" s="279">
        <v>9.0118744698897374E-4</v>
      </c>
      <c r="M123" s="279">
        <v>5.597289733392252E-4</v>
      </c>
      <c r="N123" s="279">
        <v>3.1340812659014319E-3</v>
      </c>
      <c r="O123" s="279">
        <v>4.234416559764244E-3</v>
      </c>
      <c r="P123" s="279">
        <v>4.4253795401563495E-3</v>
      </c>
      <c r="Q123" s="279">
        <v>4.7450164394270342E-3</v>
      </c>
      <c r="R123" s="279">
        <v>8.3863071030915622E-3</v>
      </c>
      <c r="S123" s="42"/>
      <c r="T123" s="42"/>
      <c r="U123" s="42"/>
    </row>
    <row r="124" spans="1:21" x14ac:dyDescent="0.25">
      <c r="A124" s="148" t="s">
        <v>37</v>
      </c>
      <c r="B124" s="398">
        <v>10.1</v>
      </c>
      <c r="C124" s="398">
        <v>24.5</v>
      </c>
      <c r="D124" s="398">
        <v>17.100000000000001</v>
      </c>
      <c r="E124" s="398">
        <v>26.6</v>
      </c>
      <c r="F124" s="398">
        <v>35.700000000000003</v>
      </c>
      <c r="G124" s="398">
        <v>20.3</v>
      </c>
      <c r="H124" s="398">
        <v>14.1</v>
      </c>
      <c r="I124" s="398">
        <v>3.9</v>
      </c>
      <c r="J124" s="275">
        <v>152.4</v>
      </c>
      <c r="K124" s="280">
        <v>1.7266728211440491E-3</v>
      </c>
      <c r="L124" s="279">
        <v>1.8553859202714166E-3</v>
      </c>
      <c r="M124" s="279">
        <v>1.6791869200176758E-3</v>
      </c>
      <c r="N124" s="279">
        <v>1.0460045379294617E-3</v>
      </c>
      <c r="O124" s="279">
        <v>5.5110707686322825E-4</v>
      </c>
      <c r="P124" s="279">
        <v>4.671617507289334E-4</v>
      </c>
      <c r="Q124" s="279">
        <v>4.0523762444531303E-4</v>
      </c>
      <c r="R124" s="279">
        <v>3.0797172977454888E-4</v>
      </c>
      <c r="S124" s="42"/>
      <c r="T124" s="42"/>
      <c r="U124" s="42"/>
    </row>
    <row r="125" spans="1:21" x14ac:dyDescent="0.25">
      <c r="A125" s="148" t="s">
        <v>38</v>
      </c>
      <c r="B125" s="398">
        <v>57.9</v>
      </c>
      <c r="C125" s="398">
        <v>88.7</v>
      </c>
      <c r="D125" s="398">
        <v>100.6</v>
      </c>
      <c r="E125" s="398">
        <v>344.1</v>
      </c>
      <c r="F125" s="398">
        <v>798.4</v>
      </c>
      <c r="G125" s="398">
        <v>628.29999999999995</v>
      </c>
      <c r="H125" s="398">
        <v>659.5</v>
      </c>
      <c r="I125" s="398">
        <v>411.7</v>
      </c>
      <c r="J125" s="275">
        <v>3089.1</v>
      </c>
      <c r="K125" s="280">
        <v>9.8984511231921223E-3</v>
      </c>
      <c r="L125" s="279">
        <v>6.7172543317581494E-3</v>
      </c>
      <c r="M125" s="279">
        <v>9.8787253891098343E-3</v>
      </c>
      <c r="N125" s="279">
        <v>1.3531209079004803E-2</v>
      </c>
      <c r="O125" s="279">
        <v>1.2325038940268946E-2</v>
      </c>
      <c r="P125" s="279">
        <v>1.4459001378472357E-2</v>
      </c>
      <c r="Q125" s="279">
        <v>1.8954199526360564E-2</v>
      </c>
      <c r="R125" s="279">
        <v>3.2510759268764559E-2</v>
      </c>
      <c r="S125" s="42"/>
      <c r="T125" s="42"/>
      <c r="U125" s="42"/>
    </row>
    <row r="126" spans="1:21" x14ac:dyDescent="0.25">
      <c r="A126" s="148" t="s">
        <v>39</v>
      </c>
      <c r="B126" s="398">
        <v>167.7</v>
      </c>
      <c r="C126" s="398">
        <v>580.29999999999995</v>
      </c>
      <c r="D126" s="398">
        <v>748.8</v>
      </c>
      <c r="E126" s="398">
        <v>2029.4</v>
      </c>
      <c r="F126" s="398">
        <v>3362.3</v>
      </c>
      <c r="G126" s="398">
        <v>1712.8</v>
      </c>
      <c r="H126" s="398">
        <v>1312.4</v>
      </c>
      <c r="I126" s="398">
        <v>486.2</v>
      </c>
      <c r="J126" s="275">
        <v>10399.9</v>
      </c>
      <c r="K126" s="280">
        <v>2.8669607139193764E-2</v>
      </c>
      <c r="L126" s="279">
        <v>4.3946140797285836E-2</v>
      </c>
      <c r="M126" s="279">
        <v>7.3530711444984534E-2</v>
      </c>
      <c r="N126" s="279">
        <v>7.9803068017821402E-2</v>
      </c>
      <c r="O126" s="279">
        <v>5.1904406849782418E-2</v>
      </c>
      <c r="P126" s="279">
        <v>3.9416485056577195E-2</v>
      </c>
      <c r="Q126" s="279">
        <v>3.7718713356172259E-2</v>
      </c>
      <c r="R126" s="279">
        <v>3.8393808978560429E-2</v>
      </c>
      <c r="S126" s="42"/>
      <c r="T126" s="42"/>
      <c r="U126" s="42"/>
    </row>
    <row r="127" spans="1:21" x14ac:dyDescent="0.25">
      <c r="A127" s="148" t="s">
        <v>40</v>
      </c>
      <c r="B127" s="398">
        <v>1.4</v>
      </c>
      <c r="C127" s="398">
        <v>8.5</v>
      </c>
      <c r="D127" s="398">
        <v>11.2</v>
      </c>
      <c r="E127" s="398">
        <v>58.3</v>
      </c>
      <c r="F127" s="398">
        <v>234.7</v>
      </c>
      <c r="G127" s="398">
        <v>224.5</v>
      </c>
      <c r="H127" s="398">
        <v>349</v>
      </c>
      <c r="I127" s="398">
        <v>263</v>
      </c>
      <c r="J127" s="275">
        <v>1150.7</v>
      </c>
      <c r="K127" s="280">
        <v>2.3934078708927412E-4</v>
      </c>
      <c r="L127" s="279">
        <v>6.4370531927783838E-4</v>
      </c>
      <c r="M127" s="279">
        <v>1.0998183335788284E-3</v>
      </c>
      <c r="N127" s="279">
        <v>2.2925588180935192E-3</v>
      </c>
      <c r="O127" s="279">
        <v>3.6231045081176376E-3</v>
      </c>
      <c r="P127" s="279">
        <v>5.1663947309677606E-3</v>
      </c>
      <c r="Q127" s="279">
        <v>1.0030349711447818E-2</v>
      </c>
      <c r="R127" s="279">
        <v>2.0768349982232402E-2</v>
      </c>
      <c r="S127" s="42"/>
      <c r="T127" s="42"/>
      <c r="U127" s="42"/>
    </row>
    <row r="128" spans="1:21" x14ac:dyDescent="0.25">
      <c r="A128" s="148" t="s">
        <v>41</v>
      </c>
      <c r="B128" s="398">
        <v>36.6</v>
      </c>
      <c r="C128" s="398">
        <v>94.7</v>
      </c>
      <c r="D128" s="398">
        <v>142.6</v>
      </c>
      <c r="E128" s="398">
        <v>612.5</v>
      </c>
      <c r="F128" s="398">
        <v>1792.2</v>
      </c>
      <c r="G128" s="398">
        <v>1375.3</v>
      </c>
      <c r="H128" s="398">
        <v>1235</v>
      </c>
      <c r="I128" s="398">
        <v>462.3</v>
      </c>
      <c r="J128" s="275">
        <v>5751.3</v>
      </c>
      <c r="K128" s="280">
        <v>6.2570520053338808E-3</v>
      </c>
      <c r="L128" s="279">
        <v>7.1716345571307414E-3</v>
      </c>
      <c r="M128" s="279">
        <v>1.4003044140030441E-2</v>
      </c>
      <c r="N128" s="279">
        <v>2.4085630807586286E-2</v>
      </c>
      <c r="O128" s="279">
        <v>2.7666501488915338E-2</v>
      </c>
      <c r="P128" s="279">
        <v>3.1649633289532124E-2</v>
      </c>
      <c r="Q128" s="279">
        <v>3.5494217460280961E-2</v>
      </c>
      <c r="R128" s="279">
        <v>3.6506495044813833E-2</v>
      </c>
      <c r="S128" s="42"/>
      <c r="T128" s="42"/>
      <c r="U128" s="42"/>
    </row>
    <row r="129" spans="1:21" x14ac:dyDescent="0.25">
      <c r="A129" s="148" t="s">
        <v>42</v>
      </c>
      <c r="B129" s="398">
        <v>370.4</v>
      </c>
      <c r="C129" s="398">
        <v>1303</v>
      </c>
      <c r="D129" s="398">
        <v>403.9</v>
      </c>
      <c r="E129" s="398">
        <v>331.2</v>
      </c>
      <c r="F129" s="398">
        <v>697.9</v>
      </c>
      <c r="G129" s="398">
        <v>466</v>
      </c>
      <c r="H129" s="398">
        <v>432.6</v>
      </c>
      <c r="I129" s="398">
        <v>176.5</v>
      </c>
      <c r="J129" s="275">
        <v>4181.7</v>
      </c>
      <c r="K129" s="280">
        <v>6.3322733955619381E-2</v>
      </c>
      <c r="L129" s="279">
        <v>9.8676238943414527E-2</v>
      </c>
      <c r="M129" s="279">
        <v>3.9662198654686502E-2</v>
      </c>
      <c r="N129" s="279">
        <v>1.3023936201587882E-2</v>
      </c>
      <c r="O129" s="279">
        <v>1.0773603051620362E-2</v>
      </c>
      <c r="P129" s="279">
        <v>1.0724008662053348E-2</v>
      </c>
      <c r="Q129" s="279">
        <v>1.2433035201066839E-2</v>
      </c>
      <c r="R129" s="279">
        <v>1.3937694950053302E-2</v>
      </c>
      <c r="S129" s="42"/>
      <c r="T129" s="42"/>
      <c r="U129" s="42"/>
    </row>
    <row r="130" spans="1:21" x14ac:dyDescent="0.25">
      <c r="A130" s="149" t="s">
        <v>6</v>
      </c>
      <c r="B130" s="274">
        <v>5849.4</v>
      </c>
      <c r="C130" s="276">
        <v>13204.8</v>
      </c>
      <c r="D130" s="276">
        <v>10183.5</v>
      </c>
      <c r="E130" s="276">
        <v>25430.1</v>
      </c>
      <c r="F130" s="276">
        <v>64778.7</v>
      </c>
      <c r="G130" s="276">
        <v>43453.9</v>
      </c>
      <c r="H130" s="276">
        <v>34794.400000000001</v>
      </c>
      <c r="I130" s="275">
        <v>12663.5</v>
      </c>
      <c r="J130" s="275">
        <v>210358.2</v>
      </c>
      <c r="K130" s="243">
        <v>1</v>
      </c>
      <c r="L130" s="287">
        <v>1</v>
      </c>
      <c r="M130" s="287">
        <v>1</v>
      </c>
      <c r="N130" s="287">
        <v>1</v>
      </c>
      <c r="O130" s="287">
        <v>1</v>
      </c>
      <c r="P130" s="287">
        <v>1</v>
      </c>
      <c r="Q130" s="287">
        <v>1</v>
      </c>
      <c r="R130" s="287">
        <v>1</v>
      </c>
      <c r="S130" s="42"/>
      <c r="T130" s="42"/>
      <c r="U130" s="42"/>
    </row>
    <row r="131" spans="1:21" x14ac:dyDescent="0.25">
      <c r="A131" s="113"/>
      <c r="B131" s="42"/>
      <c r="C131" s="42"/>
      <c r="D131" s="42"/>
      <c r="E131" s="42"/>
      <c r="F131" s="42"/>
      <c r="G131" s="42"/>
      <c r="H131" s="42"/>
      <c r="I131" s="42"/>
      <c r="J131" s="42"/>
      <c r="K131" s="42"/>
      <c r="L131" s="42"/>
      <c r="M131" s="42"/>
      <c r="N131" s="42"/>
      <c r="O131" s="42"/>
      <c r="P131" s="42"/>
      <c r="Q131" s="42"/>
      <c r="R131" s="42"/>
      <c r="S131" s="42"/>
      <c r="T131" s="42"/>
      <c r="U131" s="42"/>
    </row>
    <row r="132" spans="1:21" ht="17.25" x14ac:dyDescent="0.25">
      <c r="A132" s="98" t="s">
        <v>720</v>
      </c>
      <c r="B132" s="42"/>
      <c r="C132" s="42"/>
      <c r="D132" s="42"/>
      <c r="E132" s="42"/>
      <c r="F132" s="42"/>
      <c r="G132" s="42"/>
      <c r="H132" s="42"/>
      <c r="I132" s="42"/>
      <c r="J132" s="42"/>
      <c r="K132" s="42"/>
      <c r="L132" s="42"/>
      <c r="M132" s="42"/>
      <c r="N132" s="42"/>
      <c r="O132" s="42"/>
      <c r="P132" s="42"/>
      <c r="Q132" s="42"/>
      <c r="R132" s="42"/>
      <c r="S132" s="42"/>
      <c r="T132" s="42"/>
      <c r="U132" s="42"/>
    </row>
    <row r="133" spans="1:21" ht="28.5" x14ac:dyDescent="0.25">
      <c r="A133" s="147" t="s">
        <v>0</v>
      </c>
      <c r="B133" s="186" t="s">
        <v>461</v>
      </c>
      <c r="C133" s="187" t="s">
        <v>462</v>
      </c>
      <c r="D133" s="187" t="s">
        <v>463</v>
      </c>
      <c r="E133" s="187" t="s">
        <v>464</v>
      </c>
      <c r="F133" s="187" t="s">
        <v>465</v>
      </c>
      <c r="G133" s="187" t="s">
        <v>466</v>
      </c>
      <c r="H133" s="187" t="s">
        <v>467</v>
      </c>
      <c r="I133" s="187" t="s">
        <v>468</v>
      </c>
      <c r="J133" s="187" t="s">
        <v>469</v>
      </c>
      <c r="K133" s="42"/>
      <c r="L133" s="42"/>
      <c r="M133" s="42"/>
      <c r="N133" s="42"/>
      <c r="O133" s="42"/>
      <c r="P133" s="42"/>
      <c r="Q133" s="42"/>
      <c r="R133" s="42"/>
      <c r="S133" s="42"/>
      <c r="T133" s="42"/>
      <c r="U133" s="42"/>
    </row>
    <row r="134" spans="1:21" x14ac:dyDescent="0.25">
      <c r="A134" s="148" t="s">
        <v>23</v>
      </c>
      <c r="B134" s="123">
        <v>19.52</v>
      </c>
      <c r="C134" s="357">
        <v>23.11</v>
      </c>
      <c r="D134" s="357">
        <v>20.28</v>
      </c>
      <c r="E134" s="357">
        <v>8.6</v>
      </c>
      <c r="F134" s="357">
        <v>7.16</v>
      </c>
      <c r="G134" s="357">
        <v>7.11</v>
      </c>
      <c r="H134" s="357">
        <v>6.54</v>
      </c>
      <c r="I134" s="357">
        <v>5.5</v>
      </c>
      <c r="J134" s="283">
        <v>7.87</v>
      </c>
      <c r="K134" s="42"/>
      <c r="L134" s="42"/>
      <c r="M134" s="42"/>
      <c r="N134" s="42"/>
      <c r="O134" s="42"/>
      <c r="P134" s="42"/>
      <c r="Q134" s="42"/>
      <c r="R134" s="42"/>
      <c r="S134" s="42"/>
      <c r="T134" s="42"/>
      <c r="U134" s="42"/>
    </row>
    <row r="135" spans="1:21" x14ac:dyDescent="0.25">
      <c r="A135" s="148" t="s">
        <v>24</v>
      </c>
      <c r="B135" s="123">
        <v>57.11</v>
      </c>
      <c r="C135" s="357">
        <v>38.58</v>
      </c>
      <c r="D135" s="357">
        <v>8.5399999999999991</v>
      </c>
      <c r="E135" s="357">
        <v>6.54</v>
      </c>
      <c r="F135" s="357">
        <v>5.79</v>
      </c>
      <c r="G135" s="357">
        <v>7.12</v>
      </c>
      <c r="H135" s="357">
        <v>8.67</v>
      </c>
      <c r="I135" s="357">
        <v>9.67</v>
      </c>
      <c r="J135" s="283">
        <v>7.25</v>
      </c>
      <c r="K135" s="42"/>
      <c r="L135" s="42"/>
      <c r="M135" s="42"/>
      <c r="N135" s="42"/>
      <c r="O135" s="42"/>
      <c r="P135" s="42"/>
      <c r="Q135" s="42"/>
      <c r="R135" s="42"/>
      <c r="S135" s="42"/>
      <c r="T135" s="42"/>
      <c r="U135" s="42"/>
    </row>
    <row r="136" spans="1:21" x14ac:dyDescent="0.25">
      <c r="A136" s="148" t="s">
        <v>25</v>
      </c>
      <c r="B136" s="123">
        <v>7.35</v>
      </c>
      <c r="C136" s="357">
        <v>12.26</v>
      </c>
      <c r="D136" s="357">
        <v>13.32</v>
      </c>
      <c r="E136" s="357">
        <v>13.23</v>
      </c>
      <c r="F136" s="357">
        <v>16.27</v>
      </c>
      <c r="G136" s="357">
        <v>19.23</v>
      </c>
      <c r="H136" s="357">
        <v>19.87</v>
      </c>
      <c r="I136" s="357">
        <v>18.13</v>
      </c>
      <c r="J136" s="283">
        <v>15.87</v>
      </c>
      <c r="K136" s="42"/>
      <c r="L136" s="42"/>
      <c r="M136" s="42"/>
      <c r="N136" s="42"/>
      <c r="O136" s="42"/>
      <c r="P136" s="42"/>
      <c r="Q136" s="42"/>
      <c r="R136" s="42"/>
      <c r="S136" s="42"/>
      <c r="T136" s="42"/>
      <c r="U136" s="42"/>
    </row>
    <row r="137" spans="1:21" x14ac:dyDescent="0.25">
      <c r="A137" s="148" t="s">
        <v>26</v>
      </c>
      <c r="B137" s="123">
        <v>38.25</v>
      </c>
      <c r="C137" s="357">
        <v>55.27</v>
      </c>
      <c r="D137" s="357">
        <v>25.52</v>
      </c>
      <c r="E137" s="357">
        <v>9.76</v>
      </c>
      <c r="F137" s="357">
        <v>8.77</v>
      </c>
      <c r="G137" s="357">
        <v>8.82</v>
      </c>
      <c r="H137" s="357">
        <v>8.27</v>
      </c>
      <c r="I137" s="357">
        <v>8.0299999999999994</v>
      </c>
      <c r="J137" s="283">
        <v>10.65</v>
      </c>
      <c r="K137" s="42"/>
      <c r="L137" s="42"/>
      <c r="M137" s="42"/>
      <c r="N137" s="42"/>
      <c r="O137" s="42"/>
      <c r="P137" s="42"/>
      <c r="Q137" s="42"/>
      <c r="R137" s="42"/>
      <c r="S137" s="42"/>
      <c r="T137" s="42"/>
      <c r="U137" s="42"/>
    </row>
    <row r="138" spans="1:21" x14ac:dyDescent="0.25">
      <c r="A138" s="148" t="s">
        <v>27</v>
      </c>
      <c r="B138" s="123">
        <v>5.31</v>
      </c>
      <c r="C138" s="357">
        <v>8.07</v>
      </c>
      <c r="D138" s="357">
        <v>5.93</v>
      </c>
      <c r="E138" s="357">
        <v>4.63</v>
      </c>
      <c r="F138" s="357">
        <v>7.72</v>
      </c>
      <c r="G138" s="357">
        <v>7.87</v>
      </c>
      <c r="H138" s="357">
        <v>6.3</v>
      </c>
      <c r="I138" s="357">
        <v>6.89</v>
      </c>
      <c r="J138" s="283">
        <v>6.68</v>
      </c>
      <c r="K138" s="42"/>
      <c r="L138" s="42"/>
      <c r="M138" s="42"/>
      <c r="N138" s="42"/>
      <c r="O138" s="42"/>
      <c r="P138" s="42"/>
      <c r="Q138" s="42"/>
      <c r="R138" s="42"/>
      <c r="S138" s="42"/>
      <c r="T138" s="42"/>
      <c r="U138" s="42"/>
    </row>
    <row r="139" spans="1:21" x14ac:dyDescent="0.25">
      <c r="A139" s="148" t="s">
        <v>28</v>
      </c>
      <c r="B139" s="123">
        <v>16.38</v>
      </c>
      <c r="C139" s="357">
        <v>45.23</v>
      </c>
      <c r="D139" s="357">
        <v>39.69</v>
      </c>
      <c r="E139" s="357">
        <v>26.46</v>
      </c>
      <c r="F139" s="357">
        <v>24.16</v>
      </c>
      <c r="G139" s="357">
        <v>21.36</v>
      </c>
      <c r="H139" s="357">
        <v>16.2</v>
      </c>
      <c r="I139" s="357">
        <v>11.28</v>
      </c>
      <c r="J139" s="283">
        <v>21.58</v>
      </c>
      <c r="K139" s="42"/>
      <c r="L139" s="42"/>
      <c r="M139" s="42"/>
      <c r="N139" s="42"/>
      <c r="O139" s="42"/>
      <c r="P139" s="42"/>
      <c r="Q139" s="42"/>
      <c r="R139" s="42"/>
      <c r="S139" s="42"/>
      <c r="T139" s="42"/>
      <c r="U139" s="42"/>
    </row>
    <row r="140" spans="1:21" x14ac:dyDescent="0.25">
      <c r="A140" s="148" t="s">
        <v>175</v>
      </c>
      <c r="B140" s="123">
        <v>33.700000000000003</v>
      </c>
      <c r="C140" s="357">
        <v>29.5</v>
      </c>
      <c r="D140" s="357">
        <v>11.47</v>
      </c>
      <c r="E140" s="357">
        <v>8.31</v>
      </c>
      <c r="F140" s="357">
        <v>6.66</v>
      </c>
      <c r="G140" s="357">
        <v>7.1</v>
      </c>
      <c r="H140" s="357">
        <v>7.43</v>
      </c>
      <c r="I140" s="357">
        <v>7.07</v>
      </c>
      <c r="J140" s="283">
        <v>7.2</v>
      </c>
      <c r="K140" s="42"/>
      <c r="L140" s="42"/>
      <c r="M140" s="42"/>
      <c r="N140" s="42"/>
      <c r="O140" s="42"/>
      <c r="P140" s="42"/>
      <c r="Q140" s="42"/>
      <c r="R140" s="42"/>
      <c r="S140" s="42"/>
      <c r="T140" s="42"/>
      <c r="U140" s="42"/>
    </row>
    <row r="141" spans="1:21" x14ac:dyDescent="0.25">
      <c r="A141" s="148" t="s">
        <v>252</v>
      </c>
      <c r="B141" s="123">
        <v>46.21</v>
      </c>
      <c r="C141" s="357">
        <v>48.75</v>
      </c>
      <c r="D141" s="357">
        <v>61.44</v>
      </c>
      <c r="E141" s="357">
        <v>83.66</v>
      </c>
      <c r="F141" s="357">
        <v>99.39</v>
      </c>
      <c r="G141" s="357">
        <v>119.18</v>
      </c>
      <c r="H141" s="357">
        <v>123.07</v>
      </c>
      <c r="I141" s="357">
        <v>130.58000000000001</v>
      </c>
      <c r="J141" s="283">
        <v>106.32</v>
      </c>
      <c r="K141" s="42"/>
      <c r="L141" s="42"/>
      <c r="M141" s="42"/>
      <c r="N141" s="42"/>
      <c r="O141" s="42"/>
      <c r="P141" s="42"/>
      <c r="Q141" s="42"/>
      <c r="R141" s="42"/>
      <c r="S141" s="42"/>
      <c r="T141" s="42"/>
      <c r="U141" s="42"/>
    </row>
    <row r="142" spans="1:21" x14ac:dyDescent="0.25">
      <c r="A142" s="148" t="s">
        <v>31</v>
      </c>
      <c r="B142" s="123">
        <v>71.150000000000006</v>
      </c>
      <c r="C142" s="357">
        <v>82.87</v>
      </c>
      <c r="D142" s="357">
        <v>41.46</v>
      </c>
      <c r="E142" s="357">
        <v>18.27</v>
      </c>
      <c r="F142" s="357">
        <v>12.84</v>
      </c>
      <c r="G142" s="357">
        <v>14.2</v>
      </c>
      <c r="H142" s="357">
        <v>15.29</v>
      </c>
      <c r="I142" s="357">
        <v>15.88</v>
      </c>
      <c r="J142" s="283">
        <v>19.79</v>
      </c>
      <c r="K142" s="42"/>
      <c r="L142" s="42"/>
      <c r="M142" s="42"/>
      <c r="N142" s="42"/>
      <c r="O142" s="42"/>
      <c r="P142" s="42"/>
      <c r="Q142" s="42"/>
      <c r="R142" s="42"/>
      <c r="S142" s="42"/>
      <c r="T142" s="42"/>
      <c r="U142" s="42"/>
    </row>
    <row r="143" spans="1:21" x14ac:dyDescent="0.25">
      <c r="A143" s="148" t="s">
        <v>32</v>
      </c>
      <c r="B143" s="123">
        <v>6.24</v>
      </c>
      <c r="C143" s="357">
        <v>8.32</v>
      </c>
      <c r="D143" s="357">
        <v>4.9000000000000004</v>
      </c>
      <c r="E143" s="357">
        <v>5.03</v>
      </c>
      <c r="F143" s="357">
        <v>5.37</v>
      </c>
      <c r="G143" s="357">
        <v>5.19</v>
      </c>
      <c r="H143" s="357">
        <v>4.95</v>
      </c>
      <c r="I143" s="357">
        <v>4.18</v>
      </c>
      <c r="J143" s="283">
        <v>5.2</v>
      </c>
      <c r="K143" s="42"/>
      <c r="L143" s="42"/>
      <c r="M143" s="42"/>
      <c r="N143" s="42"/>
      <c r="O143" s="42"/>
      <c r="P143" s="42"/>
      <c r="Q143" s="42"/>
      <c r="R143" s="42"/>
      <c r="S143" s="42"/>
      <c r="T143" s="42"/>
      <c r="U143" s="42"/>
    </row>
    <row r="144" spans="1:21" x14ac:dyDescent="0.25">
      <c r="A144" s="148" t="s">
        <v>33</v>
      </c>
      <c r="B144" s="123">
        <v>8.5500000000000007</v>
      </c>
      <c r="C144" s="357">
        <v>14.76</v>
      </c>
      <c r="D144" s="357">
        <v>12.7</v>
      </c>
      <c r="E144" s="357">
        <v>11.1</v>
      </c>
      <c r="F144" s="357">
        <v>10.19</v>
      </c>
      <c r="G144" s="357">
        <v>10.119999999999999</v>
      </c>
      <c r="H144" s="357">
        <v>10.34</v>
      </c>
      <c r="I144" s="357">
        <v>10.01</v>
      </c>
      <c r="J144" s="283">
        <v>10.36</v>
      </c>
      <c r="K144" s="42"/>
      <c r="L144" s="42"/>
      <c r="M144" s="42"/>
      <c r="N144" s="42"/>
      <c r="O144" s="42"/>
      <c r="P144" s="42"/>
      <c r="Q144" s="42"/>
      <c r="R144" s="42"/>
      <c r="S144" s="42"/>
      <c r="T144" s="42"/>
      <c r="U144" s="42"/>
    </row>
    <row r="145" spans="1:21" x14ac:dyDescent="0.25">
      <c r="A145" s="148" t="s">
        <v>34</v>
      </c>
      <c r="B145" s="123">
        <v>6.42</v>
      </c>
      <c r="C145" s="357">
        <v>5.89</v>
      </c>
      <c r="D145" s="357">
        <v>7.06</v>
      </c>
      <c r="E145" s="357">
        <v>7.84</v>
      </c>
      <c r="F145" s="357">
        <v>8.32</v>
      </c>
      <c r="G145" s="357">
        <v>8.6999999999999993</v>
      </c>
      <c r="H145" s="357">
        <v>8.89</v>
      </c>
      <c r="I145" s="357">
        <v>8.18</v>
      </c>
      <c r="J145" s="283">
        <v>8.06</v>
      </c>
      <c r="K145" s="42"/>
      <c r="L145" s="42"/>
      <c r="M145" s="42"/>
      <c r="N145" s="42"/>
      <c r="O145" s="42"/>
      <c r="P145" s="42"/>
      <c r="Q145" s="42"/>
      <c r="R145" s="42"/>
      <c r="S145" s="42"/>
      <c r="T145" s="42"/>
      <c r="U145" s="42"/>
    </row>
    <row r="146" spans="1:21" x14ac:dyDescent="0.25">
      <c r="A146" s="148" t="s">
        <v>35</v>
      </c>
      <c r="B146" s="123">
        <v>5.34</v>
      </c>
      <c r="C146" s="357">
        <v>7.12</v>
      </c>
      <c r="D146" s="357">
        <v>10.38</v>
      </c>
      <c r="E146" s="357">
        <v>11.74</v>
      </c>
      <c r="F146" s="357">
        <v>11.16</v>
      </c>
      <c r="G146" s="357">
        <v>10.07</v>
      </c>
      <c r="H146" s="357">
        <v>9.39</v>
      </c>
      <c r="I146" s="357">
        <v>8.41</v>
      </c>
      <c r="J146" s="283">
        <v>9.94</v>
      </c>
      <c r="K146" s="42"/>
      <c r="L146" s="42"/>
      <c r="M146" s="42"/>
      <c r="N146" s="42"/>
      <c r="O146" s="42"/>
      <c r="P146" s="42"/>
      <c r="Q146" s="42"/>
      <c r="R146" s="42"/>
      <c r="S146" s="42"/>
      <c r="T146" s="42"/>
      <c r="U146" s="42"/>
    </row>
    <row r="147" spans="1:21" x14ac:dyDescent="0.25">
      <c r="A147" s="148" t="s">
        <v>552</v>
      </c>
      <c r="B147" s="123">
        <v>22.39</v>
      </c>
      <c r="C147" s="357">
        <v>30.46</v>
      </c>
      <c r="D147" s="357">
        <v>26.22</v>
      </c>
      <c r="E147" s="357">
        <v>17.16</v>
      </c>
      <c r="F147" s="357">
        <v>18.559999999999999</v>
      </c>
      <c r="G147" s="357">
        <v>19.260000000000002</v>
      </c>
      <c r="H147" s="357">
        <v>24.67</v>
      </c>
      <c r="I147" s="357">
        <v>19.059999999999999</v>
      </c>
      <c r="J147" s="283">
        <v>20.27</v>
      </c>
      <c r="K147" s="42"/>
      <c r="L147" s="42"/>
      <c r="M147" s="42"/>
      <c r="N147" s="42"/>
      <c r="O147" s="42"/>
      <c r="P147" s="42"/>
      <c r="Q147" s="42"/>
      <c r="R147" s="42"/>
      <c r="S147" s="42"/>
      <c r="T147" s="42"/>
      <c r="U147" s="42"/>
    </row>
    <row r="148" spans="1:21" x14ac:dyDescent="0.25">
      <c r="A148" s="148" t="s">
        <v>36</v>
      </c>
      <c r="B148" s="123">
        <v>4.38</v>
      </c>
      <c r="C148" s="357">
        <v>4.5599999999999996</v>
      </c>
      <c r="D148" s="357">
        <v>16.71</v>
      </c>
      <c r="E148" s="357">
        <v>44.28</v>
      </c>
      <c r="F148" s="357">
        <v>45.91</v>
      </c>
      <c r="G148" s="357">
        <v>38.799999999999997</v>
      </c>
      <c r="H148" s="357">
        <v>32.15</v>
      </c>
      <c r="I148" s="357">
        <v>28.08</v>
      </c>
      <c r="J148" s="283">
        <v>32.94</v>
      </c>
      <c r="K148" s="42"/>
      <c r="L148" s="42"/>
      <c r="M148" s="42"/>
      <c r="N148" s="42"/>
      <c r="O148" s="42"/>
      <c r="P148" s="42"/>
      <c r="Q148" s="42"/>
      <c r="R148" s="42"/>
      <c r="S148" s="42"/>
      <c r="T148" s="42"/>
      <c r="U148" s="42"/>
    </row>
    <row r="149" spans="1:21" x14ac:dyDescent="0.25">
      <c r="A149" s="148" t="s">
        <v>37</v>
      </c>
      <c r="B149" s="123">
        <v>8.4700000000000006</v>
      </c>
      <c r="C149" s="357">
        <v>8.86</v>
      </c>
      <c r="D149" s="357">
        <v>8.27</v>
      </c>
      <c r="E149" s="357">
        <v>8.81</v>
      </c>
      <c r="F149" s="357">
        <v>8.61</v>
      </c>
      <c r="G149" s="357">
        <v>10.49</v>
      </c>
      <c r="H149" s="357">
        <v>11.2</v>
      </c>
      <c r="I149" s="357">
        <v>9.3800000000000008</v>
      </c>
      <c r="J149" s="283">
        <v>9.07</v>
      </c>
      <c r="K149" s="42"/>
      <c r="L149" s="42"/>
      <c r="M149" s="42"/>
      <c r="N149" s="42"/>
      <c r="O149" s="42"/>
      <c r="P149" s="42"/>
      <c r="Q149" s="42"/>
      <c r="R149" s="42"/>
      <c r="S149" s="42"/>
      <c r="T149" s="42"/>
      <c r="U149" s="42"/>
    </row>
    <row r="150" spans="1:21" x14ac:dyDescent="0.25">
      <c r="A150" s="148" t="s">
        <v>38</v>
      </c>
      <c r="B150" s="123">
        <v>27.53</v>
      </c>
      <c r="C150" s="357">
        <v>24.06</v>
      </c>
      <c r="D150" s="357">
        <v>24.91</v>
      </c>
      <c r="E150" s="357">
        <v>35.799999999999997</v>
      </c>
      <c r="F150" s="357">
        <v>35.35</v>
      </c>
      <c r="G150" s="357">
        <v>34.82</v>
      </c>
      <c r="H150" s="357">
        <v>31.23</v>
      </c>
      <c r="I150" s="357">
        <v>27.01</v>
      </c>
      <c r="J150" s="283">
        <v>32.03</v>
      </c>
      <c r="K150" s="42"/>
      <c r="L150" s="42"/>
      <c r="M150" s="42"/>
      <c r="N150" s="42"/>
      <c r="O150" s="42"/>
      <c r="P150" s="42"/>
      <c r="Q150" s="42"/>
      <c r="R150" s="42"/>
      <c r="S150" s="42"/>
      <c r="T150" s="42"/>
      <c r="U150" s="42"/>
    </row>
    <row r="151" spans="1:21" x14ac:dyDescent="0.25">
      <c r="A151" s="148" t="s">
        <v>39</v>
      </c>
      <c r="B151" s="123">
        <v>8.84</v>
      </c>
      <c r="C151" s="357">
        <v>18.940000000000001</v>
      </c>
      <c r="D151" s="357">
        <v>31.18</v>
      </c>
      <c r="E151" s="357">
        <v>32.43</v>
      </c>
      <c r="F151" s="357">
        <v>27.02</v>
      </c>
      <c r="G151" s="357">
        <v>21.46</v>
      </c>
      <c r="H151" s="357">
        <v>19.899999999999999</v>
      </c>
      <c r="I151" s="357">
        <v>18.13</v>
      </c>
      <c r="J151" s="283">
        <v>24</v>
      </c>
      <c r="K151" s="42"/>
      <c r="L151" s="42"/>
      <c r="M151" s="42"/>
      <c r="N151" s="42"/>
      <c r="O151" s="42"/>
      <c r="P151" s="42"/>
      <c r="Q151" s="42"/>
      <c r="R151" s="42"/>
      <c r="S151" s="42"/>
      <c r="T151" s="42"/>
      <c r="U151" s="42"/>
    </row>
    <row r="152" spans="1:21" x14ac:dyDescent="0.25">
      <c r="A152" s="148" t="s">
        <v>40</v>
      </c>
      <c r="B152" s="123">
        <v>43.66</v>
      </c>
      <c r="C152" s="357">
        <v>30.81</v>
      </c>
      <c r="D152" s="357">
        <v>33.869999999999997</v>
      </c>
      <c r="E152" s="357">
        <v>45.08</v>
      </c>
      <c r="F152" s="357">
        <v>40.51</v>
      </c>
      <c r="G152" s="357">
        <v>31</v>
      </c>
      <c r="H152" s="357">
        <v>27.49</v>
      </c>
      <c r="I152" s="357">
        <v>26.54</v>
      </c>
      <c r="J152" s="283">
        <v>30.62</v>
      </c>
      <c r="K152" s="42"/>
      <c r="L152" s="42"/>
      <c r="M152" s="42"/>
      <c r="N152" s="42"/>
      <c r="O152" s="42"/>
      <c r="P152" s="42"/>
      <c r="Q152" s="42"/>
      <c r="R152" s="42"/>
      <c r="S152" s="42"/>
      <c r="T152" s="42"/>
      <c r="U152" s="42"/>
    </row>
    <row r="153" spans="1:21" x14ac:dyDescent="0.25">
      <c r="A153" s="148" t="s">
        <v>41</v>
      </c>
      <c r="B153" s="123">
        <v>53.15</v>
      </c>
      <c r="C153" s="357">
        <v>66.48</v>
      </c>
      <c r="D153" s="357">
        <v>76.489999999999995</v>
      </c>
      <c r="E153" s="357">
        <v>83.77</v>
      </c>
      <c r="F153" s="357">
        <v>78.650000000000006</v>
      </c>
      <c r="G153" s="357">
        <v>74.239999999999995</v>
      </c>
      <c r="H153" s="357">
        <v>61.49</v>
      </c>
      <c r="I153" s="357">
        <v>42.59</v>
      </c>
      <c r="J153" s="283">
        <v>68.84</v>
      </c>
      <c r="K153" s="42"/>
      <c r="L153" s="42"/>
      <c r="M153" s="42"/>
      <c r="N153" s="42"/>
      <c r="O153" s="42"/>
      <c r="P153" s="42"/>
      <c r="Q153" s="42"/>
      <c r="R153" s="42"/>
      <c r="S153" s="42"/>
      <c r="T153" s="42"/>
      <c r="U153" s="42"/>
    </row>
    <row r="154" spans="1:21" x14ac:dyDescent="0.25">
      <c r="A154" s="148" t="s">
        <v>42</v>
      </c>
      <c r="B154" s="123">
        <v>186.6</v>
      </c>
      <c r="C154" s="357">
        <v>239.13</v>
      </c>
      <c r="D154" s="357">
        <v>151.66</v>
      </c>
      <c r="E154" s="357">
        <v>102.42</v>
      </c>
      <c r="F154" s="357">
        <v>97.35</v>
      </c>
      <c r="G154" s="357">
        <v>99.92</v>
      </c>
      <c r="H154" s="357">
        <v>95.57</v>
      </c>
      <c r="I154" s="357">
        <v>76.64</v>
      </c>
      <c r="J154" s="283">
        <v>130.69999999999999</v>
      </c>
      <c r="K154" s="42"/>
      <c r="L154" s="42"/>
      <c r="M154" s="42"/>
      <c r="N154" s="42"/>
      <c r="O154" s="42"/>
      <c r="P154" s="42"/>
      <c r="Q154" s="42"/>
      <c r="R154" s="42"/>
      <c r="S154" s="42"/>
      <c r="T154" s="42"/>
      <c r="U154" s="42"/>
    </row>
    <row r="155" spans="1:21" x14ac:dyDescent="0.25">
      <c r="A155" s="149" t="s">
        <v>6</v>
      </c>
      <c r="B155" s="282">
        <v>19.73</v>
      </c>
      <c r="C155" s="283">
        <v>26.62</v>
      </c>
      <c r="D155" s="283">
        <v>20.18</v>
      </c>
      <c r="E155" s="283">
        <v>11.99</v>
      </c>
      <c r="F155" s="283">
        <v>10.75</v>
      </c>
      <c r="G155" s="283">
        <v>11.25</v>
      </c>
      <c r="H155" s="283">
        <v>11.41</v>
      </c>
      <c r="I155" s="283">
        <v>11.37</v>
      </c>
      <c r="J155" s="283">
        <v>12.04</v>
      </c>
      <c r="K155" s="42"/>
      <c r="L155" s="42"/>
      <c r="M155" s="42"/>
      <c r="N155" s="42"/>
      <c r="O155" s="42"/>
      <c r="P155" s="42"/>
      <c r="Q155" s="42"/>
      <c r="R155" s="42"/>
      <c r="S155" s="42"/>
      <c r="T155" s="42"/>
      <c r="U155" s="42"/>
    </row>
    <row r="156" spans="1:21" x14ac:dyDescent="0.25">
      <c r="A156" s="42"/>
      <c r="B156" s="42"/>
      <c r="C156" s="42"/>
      <c r="D156" s="42"/>
      <c r="E156" s="42"/>
      <c r="F156" s="42"/>
      <c r="G156" s="42"/>
      <c r="H156" s="42"/>
      <c r="I156" s="42"/>
      <c r="J156" s="42"/>
      <c r="K156" s="42"/>
      <c r="L156" s="42"/>
      <c r="M156" s="42"/>
      <c r="N156" s="42"/>
      <c r="O156" s="42"/>
      <c r="P156" s="42"/>
      <c r="Q156" s="42"/>
      <c r="R156" s="42"/>
      <c r="S156" s="42"/>
      <c r="T156" s="42"/>
      <c r="U156" s="42"/>
    </row>
    <row r="157" spans="1:21" ht="17.25" x14ac:dyDescent="0.3">
      <c r="A157" s="189" t="s">
        <v>721</v>
      </c>
      <c r="B157" s="42"/>
      <c r="C157" s="42"/>
      <c r="D157" s="42"/>
      <c r="E157" s="42"/>
      <c r="F157" s="42"/>
      <c r="G157" s="42"/>
      <c r="H157" s="42"/>
      <c r="I157" s="42"/>
      <c r="J157" s="42"/>
      <c r="K157" s="42"/>
      <c r="L157" s="42"/>
      <c r="M157" s="42"/>
      <c r="N157" s="42"/>
      <c r="O157" s="42"/>
      <c r="P157" s="42"/>
      <c r="Q157" s="42"/>
      <c r="R157" s="42"/>
      <c r="S157" s="42"/>
      <c r="T157" s="42"/>
      <c r="U157" s="42"/>
    </row>
    <row r="158" spans="1:21" ht="28.5" x14ac:dyDescent="0.25">
      <c r="A158" s="147" t="s">
        <v>0</v>
      </c>
      <c r="B158" s="186" t="s">
        <v>443</v>
      </c>
      <c r="C158" s="187" t="s">
        <v>444</v>
      </c>
      <c r="D158" s="187" t="s">
        <v>445</v>
      </c>
      <c r="E158" s="187" t="s">
        <v>446</v>
      </c>
      <c r="F158" s="187" t="s">
        <v>447</v>
      </c>
      <c r="G158" s="187" t="s">
        <v>448</v>
      </c>
      <c r="H158" s="187" t="s">
        <v>449</v>
      </c>
      <c r="I158" s="187" t="s">
        <v>450</v>
      </c>
      <c r="J158" s="187" t="s">
        <v>451</v>
      </c>
      <c r="K158" s="183" t="s">
        <v>53</v>
      </c>
      <c r="L158" s="184" t="s">
        <v>54</v>
      </c>
      <c r="M158" s="184" t="s">
        <v>55</v>
      </c>
      <c r="N158" s="184" t="s">
        <v>56</v>
      </c>
      <c r="O158" s="184" t="s">
        <v>57</v>
      </c>
      <c r="P158" s="184" t="s">
        <v>58</v>
      </c>
      <c r="Q158" s="184" t="s">
        <v>59</v>
      </c>
      <c r="R158" s="184" t="s">
        <v>60</v>
      </c>
      <c r="S158" s="42"/>
      <c r="T158" s="42"/>
      <c r="U158" s="42"/>
    </row>
    <row r="159" spans="1:21" x14ac:dyDescent="0.25">
      <c r="A159" s="148" t="s">
        <v>23</v>
      </c>
      <c r="B159" s="456">
        <v>29.2</v>
      </c>
      <c r="C159" s="456">
        <v>29.5</v>
      </c>
      <c r="D159" s="456">
        <v>42.3</v>
      </c>
      <c r="E159" s="456">
        <v>318.89999999999998</v>
      </c>
      <c r="F159" s="456">
        <v>818.9</v>
      </c>
      <c r="G159" s="456">
        <v>420.5</v>
      </c>
      <c r="H159" s="456">
        <v>380.7</v>
      </c>
      <c r="I159" s="456">
        <v>229.2</v>
      </c>
      <c r="J159" s="284">
        <v>2269.1999999999998</v>
      </c>
      <c r="K159" s="280">
        <v>0.10814814814814815</v>
      </c>
      <c r="L159" s="279">
        <v>7.0641762452107279E-2</v>
      </c>
      <c r="M159" s="279">
        <v>5.8938275045283539E-2</v>
      </c>
      <c r="N159" s="279">
        <v>9.270348837209301E-2</v>
      </c>
      <c r="O159" s="279">
        <v>0.10426534250063661</v>
      </c>
      <c r="P159" s="279">
        <v>0.10021448999046711</v>
      </c>
      <c r="Q159" s="279">
        <v>9.8146381706153807E-2</v>
      </c>
      <c r="R159" s="279">
        <v>0.10737374683781505</v>
      </c>
      <c r="S159" s="42"/>
      <c r="T159" s="42"/>
      <c r="U159" s="42"/>
    </row>
    <row r="160" spans="1:21" x14ac:dyDescent="0.25">
      <c r="A160" s="148" t="s">
        <v>24</v>
      </c>
      <c r="B160" s="456">
        <v>1.5</v>
      </c>
      <c r="C160" s="456">
        <v>5.3</v>
      </c>
      <c r="D160" s="456">
        <v>30.4</v>
      </c>
      <c r="E160" s="456">
        <v>235.5</v>
      </c>
      <c r="F160" s="456">
        <v>1239.0999999999999</v>
      </c>
      <c r="G160" s="456">
        <v>1129.5999999999999</v>
      </c>
      <c r="H160" s="456">
        <v>1216.7</v>
      </c>
      <c r="I160" s="456">
        <v>623.6</v>
      </c>
      <c r="J160" s="284">
        <v>4481.7</v>
      </c>
      <c r="K160" s="280">
        <v>5.5555555555555558E-3</v>
      </c>
      <c r="L160" s="279">
        <v>1.2691570881226053E-2</v>
      </c>
      <c r="M160" s="279">
        <v>4.235753100181134E-2</v>
      </c>
      <c r="N160" s="279">
        <v>6.8459302325581395E-2</v>
      </c>
      <c r="O160" s="279">
        <v>0.15776674306086069</v>
      </c>
      <c r="P160" s="279">
        <v>0.26920877025738799</v>
      </c>
      <c r="Q160" s="279">
        <v>0.31367140168604501</v>
      </c>
      <c r="R160" s="279">
        <v>0.29213904244354916</v>
      </c>
      <c r="S160" s="42"/>
      <c r="T160" s="42"/>
      <c r="U160" s="42"/>
    </row>
    <row r="161" spans="1:21" x14ac:dyDescent="0.25">
      <c r="A161" s="148" t="s">
        <v>25</v>
      </c>
      <c r="B161" s="456">
        <v>37.200000000000003</v>
      </c>
      <c r="C161" s="456">
        <v>91.5</v>
      </c>
      <c r="D161" s="456">
        <v>78.099999999999994</v>
      </c>
      <c r="E161" s="456">
        <v>260.3</v>
      </c>
      <c r="F161" s="456">
        <v>560.6</v>
      </c>
      <c r="G161" s="456">
        <v>284.7</v>
      </c>
      <c r="H161" s="456">
        <v>192.3</v>
      </c>
      <c r="I161" s="456">
        <v>71.099999999999994</v>
      </c>
      <c r="J161" s="284">
        <v>1575.8</v>
      </c>
      <c r="K161" s="280">
        <v>0.13777777777777778</v>
      </c>
      <c r="L161" s="279">
        <v>0.21910919540229884</v>
      </c>
      <c r="M161" s="279">
        <v>0.10881984115925873</v>
      </c>
      <c r="N161" s="279">
        <v>7.5668604651162791E-2</v>
      </c>
      <c r="O161" s="279">
        <v>7.1377641965877259E-2</v>
      </c>
      <c r="P161" s="279">
        <v>6.7850333651096273E-2</v>
      </c>
      <c r="Q161" s="279">
        <v>4.9575910696331438E-2</v>
      </c>
      <c r="R161" s="279">
        <v>3.3308348168275083E-2</v>
      </c>
      <c r="S161" s="42"/>
      <c r="T161" s="42"/>
      <c r="U161" s="42"/>
    </row>
    <row r="162" spans="1:21" x14ac:dyDescent="0.25">
      <c r="A162" s="148" t="s">
        <v>26</v>
      </c>
      <c r="B162" s="456">
        <v>8.1999999999999993</v>
      </c>
      <c r="C162" s="456">
        <v>45.1</v>
      </c>
      <c r="D162" s="456">
        <v>177.3</v>
      </c>
      <c r="E162" s="456">
        <v>1264.9000000000001</v>
      </c>
      <c r="F162" s="456">
        <v>2520.6</v>
      </c>
      <c r="G162" s="456">
        <v>987.5</v>
      </c>
      <c r="H162" s="456">
        <v>799.1</v>
      </c>
      <c r="I162" s="456">
        <v>437.2</v>
      </c>
      <c r="J162" s="284">
        <v>6239.7</v>
      </c>
      <c r="K162" s="280">
        <v>3.0370370370370367E-2</v>
      </c>
      <c r="L162" s="279">
        <v>0.10799808429118773</v>
      </c>
      <c r="M162" s="279">
        <v>0.24703915284937997</v>
      </c>
      <c r="N162" s="279">
        <v>0.36770348837209305</v>
      </c>
      <c r="O162" s="279">
        <v>0.3209320091673033</v>
      </c>
      <c r="P162" s="279">
        <v>0.23534318398474738</v>
      </c>
      <c r="Q162" s="279">
        <v>0.20601201371522854</v>
      </c>
      <c r="R162" s="279">
        <v>0.20481589056497704</v>
      </c>
      <c r="S162" s="42"/>
      <c r="T162" s="42"/>
      <c r="U162" s="42"/>
    </row>
    <row r="163" spans="1:21" x14ac:dyDescent="0.25">
      <c r="A163" s="148" t="s">
        <v>27</v>
      </c>
      <c r="B163" s="456">
        <v>69.400000000000006</v>
      </c>
      <c r="C163" s="456">
        <v>82.2</v>
      </c>
      <c r="D163" s="456">
        <v>88.2</v>
      </c>
      <c r="E163" s="456">
        <v>251.5</v>
      </c>
      <c r="F163" s="456">
        <v>305.10000000000002</v>
      </c>
      <c r="G163" s="456">
        <v>153.6</v>
      </c>
      <c r="H163" s="456">
        <v>140.4</v>
      </c>
      <c r="I163" s="456">
        <v>78.5</v>
      </c>
      <c r="J163" s="284">
        <v>1168.9000000000001</v>
      </c>
      <c r="K163" s="280">
        <v>0.25703703703703706</v>
      </c>
      <c r="L163" s="279">
        <v>0.19683908045977011</v>
      </c>
      <c r="M163" s="279">
        <v>0.12289257349867633</v>
      </c>
      <c r="N163" s="279">
        <v>7.3110465116279069E-2</v>
      </c>
      <c r="O163" s="279">
        <v>3.8846447669977087E-2</v>
      </c>
      <c r="P163" s="279">
        <v>3.6606291706387031E-2</v>
      </c>
      <c r="Q163" s="279">
        <v>3.6195828714326229E-2</v>
      </c>
      <c r="R163" s="279">
        <v>3.6775039820106811E-2</v>
      </c>
      <c r="S163" s="42"/>
      <c r="T163" s="42"/>
      <c r="U163" s="42"/>
    </row>
    <row r="164" spans="1:21" x14ac:dyDescent="0.25">
      <c r="A164" s="148" t="s">
        <v>28</v>
      </c>
      <c r="B164" s="456">
        <v>5.6</v>
      </c>
      <c r="C164" s="456">
        <v>20.9</v>
      </c>
      <c r="D164" s="456">
        <v>36.299999999999997</v>
      </c>
      <c r="E164" s="456">
        <v>252</v>
      </c>
      <c r="F164" s="456">
        <v>901.4</v>
      </c>
      <c r="G164" s="456">
        <v>420.9</v>
      </c>
      <c r="H164" s="456">
        <v>366.7</v>
      </c>
      <c r="I164" s="456">
        <v>167.2</v>
      </c>
      <c r="J164" s="284">
        <v>2171</v>
      </c>
      <c r="K164" s="280">
        <v>2.074074074074074E-2</v>
      </c>
      <c r="L164" s="279">
        <v>5.0047892720306505E-2</v>
      </c>
      <c r="M164" s="279">
        <v>5.0578236031768142E-2</v>
      </c>
      <c r="N164" s="279">
        <v>7.3255813953488375E-2</v>
      </c>
      <c r="O164" s="279">
        <v>0.11476954418130889</v>
      </c>
      <c r="P164" s="279">
        <v>0.10030981887511915</v>
      </c>
      <c r="Q164" s="279">
        <v>9.4537111036634092E-2</v>
      </c>
      <c r="R164" s="279">
        <v>7.8328492457603302E-2</v>
      </c>
      <c r="S164" s="42"/>
      <c r="T164" s="42"/>
      <c r="U164" s="42"/>
    </row>
    <row r="165" spans="1:21" x14ac:dyDescent="0.25">
      <c r="A165" s="148" t="s">
        <v>175</v>
      </c>
      <c r="B165" s="456">
        <v>0.4</v>
      </c>
      <c r="C165" s="456">
        <v>3.9</v>
      </c>
      <c r="D165" s="456">
        <v>81.7</v>
      </c>
      <c r="E165" s="456">
        <v>176.2</v>
      </c>
      <c r="F165" s="456">
        <v>153.6</v>
      </c>
      <c r="G165" s="456">
        <v>62.7</v>
      </c>
      <c r="H165" s="456">
        <v>48</v>
      </c>
      <c r="I165" s="456">
        <v>18.2</v>
      </c>
      <c r="J165" s="284">
        <v>544.70000000000005</v>
      </c>
      <c r="K165" s="280">
        <v>1.4814814814814816E-3</v>
      </c>
      <c r="L165" s="279">
        <v>9.3390804597701139E-3</v>
      </c>
      <c r="M165" s="279">
        <v>0.11383586456736798</v>
      </c>
      <c r="N165" s="279">
        <v>5.1220930232558137E-2</v>
      </c>
      <c r="O165" s="279">
        <v>1.9556913674560732E-2</v>
      </c>
      <c r="P165" s="279">
        <v>1.4942802669208772E-2</v>
      </c>
      <c r="Q165" s="279">
        <v>1.2374642295496145E-2</v>
      </c>
      <c r="R165" s="279">
        <v>8.5261875761266752E-3</v>
      </c>
      <c r="S165" s="42"/>
      <c r="T165" s="42"/>
      <c r="U165" s="42"/>
    </row>
    <row r="166" spans="1:21" x14ac:dyDescent="0.25">
      <c r="A166" s="148" t="s">
        <v>252</v>
      </c>
      <c r="B166" s="456">
        <v>0</v>
      </c>
      <c r="C166" s="456">
        <v>0.7</v>
      </c>
      <c r="D166" s="456">
        <v>2.2999999999999998</v>
      </c>
      <c r="E166" s="456">
        <v>16.600000000000001</v>
      </c>
      <c r="F166" s="456">
        <v>45.9</v>
      </c>
      <c r="G166" s="456">
        <v>20.5</v>
      </c>
      <c r="H166" s="456">
        <v>13.6</v>
      </c>
      <c r="I166" s="456">
        <v>6</v>
      </c>
      <c r="J166" s="284">
        <v>105.5</v>
      </c>
      <c r="K166" s="280">
        <v>0</v>
      </c>
      <c r="L166" s="279">
        <v>1.6762452107279692E-3</v>
      </c>
      <c r="M166" s="279">
        <v>3.2046816218475683E-3</v>
      </c>
      <c r="N166" s="279">
        <v>4.8255813953488377E-3</v>
      </c>
      <c r="O166" s="279">
        <v>5.8441558441558444E-3</v>
      </c>
      <c r="P166" s="279">
        <v>4.8856053384175408E-3</v>
      </c>
      <c r="Q166" s="279">
        <v>3.5061486503905745E-3</v>
      </c>
      <c r="R166" s="279">
        <v>2.8108310690527502E-3</v>
      </c>
      <c r="S166" s="42"/>
      <c r="T166" s="42"/>
      <c r="U166" s="42"/>
    </row>
    <row r="167" spans="1:21" x14ac:dyDescent="0.25">
      <c r="A167" s="148" t="s">
        <v>31</v>
      </c>
      <c r="B167" s="456">
        <v>38.5</v>
      </c>
      <c r="C167" s="456">
        <v>17.399999999999999</v>
      </c>
      <c r="D167" s="456">
        <v>37.299999999999997</v>
      </c>
      <c r="E167" s="456">
        <v>159.5</v>
      </c>
      <c r="F167" s="456">
        <v>350.9</v>
      </c>
      <c r="G167" s="456">
        <v>239.3</v>
      </c>
      <c r="H167" s="456">
        <v>286.10000000000002</v>
      </c>
      <c r="I167" s="456">
        <v>219.3</v>
      </c>
      <c r="J167" s="284">
        <v>1348.2</v>
      </c>
      <c r="K167" s="280">
        <v>0.1425925925925926</v>
      </c>
      <c r="L167" s="279">
        <v>4.1666666666666664E-2</v>
      </c>
      <c r="M167" s="279">
        <v>5.1971575867354042E-2</v>
      </c>
      <c r="N167" s="279">
        <v>4.6366279069767445E-2</v>
      </c>
      <c r="O167" s="279">
        <v>4.4677871148459378E-2</v>
      </c>
      <c r="P167" s="279">
        <v>5.7030505243088656E-2</v>
      </c>
      <c r="Q167" s="279">
        <v>7.3758024182113496E-2</v>
      </c>
      <c r="R167" s="279">
        <v>0.10273587557387802</v>
      </c>
      <c r="S167" s="42"/>
      <c r="T167" s="42"/>
      <c r="U167" s="42"/>
    </row>
    <row r="168" spans="1:21" x14ac:dyDescent="0.25">
      <c r="A168" s="148" t="s">
        <v>32</v>
      </c>
      <c r="B168" s="456">
        <v>1.8</v>
      </c>
      <c r="C168" s="456">
        <v>6.1</v>
      </c>
      <c r="D168" s="456">
        <v>20.7</v>
      </c>
      <c r="E168" s="456">
        <v>147.30000000000001</v>
      </c>
      <c r="F168" s="456">
        <v>335.4</v>
      </c>
      <c r="G168" s="456">
        <v>121.8</v>
      </c>
      <c r="H168" s="456">
        <v>84.6</v>
      </c>
      <c r="I168" s="456">
        <v>37.4</v>
      </c>
      <c r="J168" s="284">
        <v>755</v>
      </c>
      <c r="K168" s="280">
        <v>6.6666666666666671E-3</v>
      </c>
      <c r="L168" s="279">
        <v>1.4607279693486588E-2</v>
      </c>
      <c r="M168" s="279">
        <v>2.8842134596628113E-2</v>
      </c>
      <c r="N168" s="279">
        <v>4.2819767441860467E-2</v>
      </c>
      <c r="O168" s="279">
        <v>4.2704354469060346E-2</v>
      </c>
      <c r="P168" s="279">
        <v>2.9027645376549095E-2</v>
      </c>
      <c r="Q168" s="279">
        <v>2.1810307045811956E-2</v>
      </c>
      <c r="R168" s="279">
        <v>1.7520846997095475E-2</v>
      </c>
      <c r="S168" s="42"/>
      <c r="T168" s="42"/>
      <c r="U168" s="42"/>
    </row>
    <row r="169" spans="1:21" x14ac:dyDescent="0.25">
      <c r="A169" s="148" t="s">
        <v>33</v>
      </c>
      <c r="B169" s="456">
        <v>9.1999999999999993</v>
      </c>
      <c r="C169" s="456">
        <v>4.3</v>
      </c>
      <c r="D169" s="456">
        <v>4</v>
      </c>
      <c r="E169" s="456">
        <v>17</v>
      </c>
      <c r="F169" s="456">
        <v>48.6</v>
      </c>
      <c r="G169" s="456">
        <v>47.9</v>
      </c>
      <c r="H169" s="456">
        <v>61.1</v>
      </c>
      <c r="I169" s="456">
        <v>40.799999999999997</v>
      </c>
      <c r="J169" s="284">
        <v>233</v>
      </c>
      <c r="K169" s="280">
        <v>3.4074074074074069E-2</v>
      </c>
      <c r="L169" s="279">
        <v>1.0296934865900382E-2</v>
      </c>
      <c r="M169" s="279">
        <v>5.573359342343597E-3</v>
      </c>
      <c r="N169" s="279">
        <v>4.941860465116279E-3</v>
      </c>
      <c r="O169" s="279">
        <v>6.1879297173414822E-3</v>
      </c>
      <c r="P169" s="279">
        <v>1.1415633937082935E-2</v>
      </c>
      <c r="Q169" s="279">
        <v>1.5751888421975304E-2</v>
      </c>
      <c r="R169" s="279">
        <v>1.9113651269558701E-2</v>
      </c>
      <c r="S169" s="42"/>
      <c r="T169" s="42"/>
      <c r="U169" s="42"/>
    </row>
    <row r="170" spans="1:21" x14ac:dyDescent="0.25">
      <c r="A170" s="148" t="s">
        <v>34</v>
      </c>
      <c r="B170" s="456">
        <v>4.4000000000000004</v>
      </c>
      <c r="C170" s="456">
        <v>14.1</v>
      </c>
      <c r="D170" s="456">
        <v>16.899999999999999</v>
      </c>
      <c r="E170" s="456">
        <v>61.8</v>
      </c>
      <c r="F170" s="456">
        <v>104.4</v>
      </c>
      <c r="G170" s="456">
        <v>47.4</v>
      </c>
      <c r="H170" s="456">
        <v>29.9</v>
      </c>
      <c r="I170" s="456">
        <v>11.2</v>
      </c>
      <c r="J170" s="284">
        <v>290.10000000000002</v>
      </c>
      <c r="K170" s="280">
        <v>1.6296296296296298E-2</v>
      </c>
      <c r="L170" s="279">
        <v>3.3764367816091954E-2</v>
      </c>
      <c r="M170" s="279">
        <v>2.3547443221401697E-2</v>
      </c>
      <c r="N170" s="279">
        <v>1.7965116279069767E-2</v>
      </c>
      <c r="O170" s="279">
        <v>1.3292589763177999E-2</v>
      </c>
      <c r="P170" s="279">
        <v>1.1296472831267874E-2</v>
      </c>
      <c r="Q170" s="279">
        <v>7.7083709299028066E-3</v>
      </c>
      <c r="R170" s="279">
        <v>5.2468846622318E-3</v>
      </c>
      <c r="S170" s="42"/>
      <c r="T170" s="42"/>
      <c r="U170" s="42"/>
    </row>
    <row r="171" spans="1:21" x14ac:dyDescent="0.25">
      <c r="A171" s="148" t="s">
        <v>35</v>
      </c>
      <c r="B171" s="456">
        <v>43.4</v>
      </c>
      <c r="C171" s="456">
        <v>56.2</v>
      </c>
      <c r="D171" s="456">
        <v>68.099999999999994</v>
      </c>
      <c r="E171" s="456">
        <v>160</v>
      </c>
      <c r="F171" s="456">
        <v>220</v>
      </c>
      <c r="G171" s="456">
        <v>108.4</v>
      </c>
      <c r="H171" s="456">
        <v>102</v>
      </c>
      <c r="I171" s="456">
        <v>72.599999999999994</v>
      </c>
      <c r="J171" s="284">
        <v>830.9</v>
      </c>
      <c r="K171" s="280">
        <v>0.16074074074074074</v>
      </c>
      <c r="L171" s="279">
        <v>0.13457854406130268</v>
      </c>
      <c r="M171" s="279">
        <v>9.4886442803399737E-2</v>
      </c>
      <c r="N171" s="279">
        <v>4.6511627906976744E-2</v>
      </c>
      <c r="O171" s="279">
        <v>2.8011204481792718E-2</v>
      </c>
      <c r="P171" s="279">
        <v>2.5834127740705436E-2</v>
      </c>
      <c r="Q171" s="279">
        <v>2.6296114877929308E-2</v>
      </c>
      <c r="R171" s="279">
        <v>3.401105593553827E-2</v>
      </c>
      <c r="S171" s="42"/>
      <c r="T171" s="42"/>
      <c r="U171" s="42"/>
    </row>
    <row r="172" spans="1:21" x14ac:dyDescent="0.25">
      <c r="A172" s="148" t="s">
        <v>552</v>
      </c>
      <c r="B172" s="456">
        <v>0.1</v>
      </c>
      <c r="C172" s="456">
        <v>0.4</v>
      </c>
      <c r="D172" s="456">
        <v>1.6</v>
      </c>
      <c r="E172" s="456">
        <v>2.2999999999999998</v>
      </c>
      <c r="F172" s="456">
        <v>1.9</v>
      </c>
      <c r="G172" s="456">
        <v>0.5</v>
      </c>
      <c r="H172" s="456">
        <v>0.1</v>
      </c>
      <c r="I172" s="456">
        <v>0</v>
      </c>
      <c r="J172" s="284">
        <v>6.9</v>
      </c>
      <c r="K172" s="280">
        <v>3.7037037037037041E-4</v>
      </c>
      <c r="L172" s="279">
        <v>9.5785440613026815E-4</v>
      </c>
      <c r="M172" s="279">
        <v>2.229343736937439E-3</v>
      </c>
      <c r="N172" s="279">
        <v>6.6860465116279062E-4</v>
      </c>
      <c r="O172" s="279">
        <v>2.4191494779730071E-4</v>
      </c>
      <c r="P172" s="279">
        <v>1.1916110581506196E-4</v>
      </c>
      <c r="Q172" s="279">
        <v>2.5780504782283637E-5</v>
      </c>
      <c r="R172" s="279">
        <v>0</v>
      </c>
      <c r="S172" s="42"/>
      <c r="T172" s="42"/>
      <c r="U172" s="42"/>
    </row>
    <row r="173" spans="1:21" x14ac:dyDescent="0.25">
      <c r="A173" s="148" t="s">
        <v>36</v>
      </c>
      <c r="B173" s="456">
        <v>0.8</v>
      </c>
      <c r="C173" s="456">
        <v>3.1</v>
      </c>
      <c r="D173" s="456">
        <v>0.8</v>
      </c>
      <c r="E173" s="456">
        <v>3.7</v>
      </c>
      <c r="F173" s="456">
        <v>12.5</v>
      </c>
      <c r="G173" s="456">
        <v>7.2</v>
      </c>
      <c r="H173" s="456">
        <v>9.1999999999999993</v>
      </c>
      <c r="I173" s="456">
        <v>9.3000000000000007</v>
      </c>
      <c r="J173" s="284">
        <v>46.5</v>
      </c>
      <c r="K173" s="280">
        <v>2.9629629629629632E-3</v>
      </c>
      <c r="L173" s="279">
        <v>7.4233716475095787E-3</v>
      </c>
      <c r="M173" s="279">
        <v>1.1146718684687195E-3</v>
      </c>
      <c r="N173" s="279">
        <v>1.0755813953488374E-3</v>
      </c>
      <c r="O173" s="279">
        <v>1.5915457091927681E-3</v>
      </c>
      <c r="P173" s="279">
        <v>1.7159199237368923E-3</v>
      </c>
      <c r="Q173" s="279">
        <v>2.3718064399700944E-3</v>
      </c>
      <c r="R173" s="279">
        <v>4.3567881570317629E-3</v>
      </c>
      <c r="S173" s="42"/>
      <c r="T173" s="42"/>
      <c r="U173" s="42"/>
    </row>
    <row r="174" spans="1:21" x14ac:dyDescent="0.25">
      <c r="A174" s="148" t="s">
        <v>37</v>
      </c>
      <c r="B174" s="456">
        <v>1</v>
      </c>
      <c r="C174" s="456">
        <v>2.6</v>
      </c>
      <c r="D174" s="456">
        <v>2.1</v>
      </c>
      <c r="E174" s="456">
        <v>4.9000000000000004</v>
      </c>
      <c r="F174" s="456">
        <v>7.2</v>
      </c>
      <c r="G174" s="456">
        <v>2.5</v>
      </c>
      <c r="H174" s="456">
        <v>1.8</v>
      </c>
      <c r="I174" s="456">
        <v>0.9</v>
      </c>
      <c r="J174" s="284">
        <v>23</v>
      </c>
      <c r="K174" s="280">
        <v>3.7037037037037038E-3</v>
      </c>
      <c r="L174" s="279">
        <v>6.2260536398467429E-3</v>
      </c>
      <c r="M174" s="279">
        <v>2.9260136547303887E-3</v>
      </c>
      <c r="N174" s="279">
        <v>1.4244186046511629E-3</v>
      </c>
      <c r="O174" s="279">
        <v>9.1673032849503438E-4</v>
      </c>
      <c r="P174" s="279">
        <v>5.9580552907530985E-4</v>
      </c>
      <c r="Q174" s="279">
        <v>4.6404908608110548E-4</v>
      </c>
      <c r="R174" s="279">
        <v>4.216246603579125E-4</v>
      </c>
      <c r="S174" s="42"/>
      <c r="T174" s="42"/>
      <c r="U174" s="42"/>
    </row>
    <row r="175" spans="1:21" x14ac:dyDescent="0.25">
      <c r="A175" s="148" t="s">
        <v>38</v>
      </c>
      <c r="B175" s="456">
        <v>1.4</v>
      </c>
      <c r="C175" s="456">
        <v>3.1</v>
      </c>
      <c r="D175" s="456">
        <v>2.8</v>
      </c>
      <c r="E175" s="456">
        <v>10.9</v>
      </c>
      <c r="F175" s="456">
        <v>24.1</v>
      </c>
      <c r="G175" s="456">
        <v>15.8</v>
      </c>
      <c r="H175" s="456">
        <v>25.5</v>
      </c>
      <c r="I175" s="456">
        <v>34.6</v>
      </c>
      <c r="J175" s="284">
        <v>118.1</v>
      </c>
      <c r="K175" s="280">
        <v>5.185185185185185E-3</v>
      </c>
      <c r="L175" s="279">
        <v>7.4233716475095787E-3</v>
      </c>
      <c r="M175" s="279">
        <v>3.901351539640518E-3</v>
      </c>
      <c r="N175" s="279">
        <v>3.168604651162791E-3</v>
      </c>
      <c r="O175" s="279">
        <v>3.0685001273236569E-3</v>
      </c>
      <c r="P175" s="279">
        <v>3.7654909437559582E-3</v>
      </c>
      <c r="Q175" s="279">
        <v>6.574028719482327E-3</v>
      </c>
      <c r="R175" s="279">
        <v>1.6209125831537528E-2</v>
      </c>
      <c r="S175" s="42"/>
      <c r="T175" s="42"/>
      <c r="U175" s="42"/>
    </row>
    <row r="176" spans="1:21" x14ac:dyDescent="0.25">
      <c r="A176" s="148" t="s">
        <v>39</v>
      </c>
      <c r="B176" s="456">
        <v>15.8</v>
      </c>
      <c r="C176" s="456">
        <v>26.4</v>
      </c>
      <c r="D176" s="456">
        <v>23.1</v>
      </c>
      <c r="E176" s="456">
        <v>82.3</v>
      </c>
      <c r="F176" s="456">
        <v>164.9</v>
      </c>
      <c r="G176" s="456">
        <v>99.2</v>
      </c>
      <c r="H176" s="456">
        <v>88.4</v>
      </c>
      <c r="I176" s="456">
        <v>48.4</v>
      </c>
      <c r="J176" s="284">
        <v>548.6</v>
      </c>
      <c r="K176" s="280">
        <v>5.8518518518518518E-2</v>
      </c>
      <c r="L176" s="279">
        <v>6.3218390804597693E-2</v>
      </c>
      <c r="M176" s="279">
        <v>3.2186150202034275E-2</v>
      </c>
      <c r="N176" s="279">
        <v>2.3924418604651162E-2</v>
      </c>
      <c r="O176" s="279">
        <v>2.0995670995670998E-2</v>
      </c>
      <c r="P176" s="279">
        <v>2.3641563393708296E-2</v>
      </c>
      <c r="Q176" s="279">
        <v>2.2789966227538736E-2</v>
      </c>
      <c r="R176" s="279">
        <v>2.2674037290358849E-2</v>
      </c>
      <c r="S176" s="42"/>
      <c r="T176" s="42"/>
      <c r="U176" s="42"/>
    </row>
    <row r="177" spans="1:21" x14ac:dyDescent="0.25">
      <c r="A177" s="148" t="s">
        <v>40</v>
      </c>
      <c r="B177" s="456">
        <v>0</v>
      </c>
      <c r="C177" s="456">
        <v>0.1</v>
      </c>
      <c r="D177" s="456">
        <v>0.2</v>
      </c>
      <c r="E177" s="456">
        <v>1.1000000000000001</v>
      </c>
      <c r="F177" s="456">
        <v>4.3</v>
      </c>
      <c r="G177" s="456">
        <v>2.6</v>
      </c>
      <c r="H177" s="456">
        <v>3.2</v>
      </c>
      <c r="I177" s="456">
        <v>3.1</v>
      </c>
      <c r="J177" s="284">
        <v>14.6</v>
      </c>
      <c r="K177" s="280">
        <v>0</v>
      </c>
      <c r="L177" s="279">
        <v>2.3946360153256704E-4</v>
      </c>
      <c r="M177" s="279">
        <v>2.7866796711717987E-4</v>
      </c>
      <c r="N177" s="279">
        <v>3.1976744186046514E-4</v>
      </c>
      <c r="O177" s="279">
        <v>5.4749172396231218E-4</v>
      </c>
      <c r="P177" s="279">
        <v>6.1963775023832224E-4</v>
      </c>
      <c r="Q177" s="279">
        <v>8.2497615303307639E-4</v>
      </c>
      <c r="R177" s="279">
        <v>1.4522627190105876E-3</v>
      </c>
      <c r="S177" s="42"/>
      <c r="T177" s="42"/>
      <c r="U177" s="42"/>
    </row>
    <row r="178" spans="1:21" x14ac:dyDescent="0.25">
      <c r="A178" s="148" t="s">
        <v>41</v>
      </c>
      <c r="B178" s="456">
        <v>0.6</v>
      </c>
      <c r="C178" s="456">
        <v>0.9</v>
      </c>
      <c r="D178" s="456">
        <v>1.2</v>
      </c>
      <c r="E178" s="456">
        <v>8.1</v>
      </c>
      <c r="F178" s="456">
        <v>25.1</v>
      </c>
      <c r="G178" s="456">
        <v>18.3</v>
      </c>
      <c r="H178" s="456">
        <v>23.9</v>
      </c>
      <c r="I178" s="456">
        <v>21.4</v>
      </c>
      <c r="J178" s="284">
        <v>99.7</v>
      </c>
      <c r="K178" s="280">
        <v>2.2222222222222222E-3</v>
      </c>
      <c r="L178" s="279">
        <v>2.1551724137931034E-3</v>
      </c>
      <c r="M178" s="279">
        <v>1.672007802703079E-3</v>
      </c>
      <c r="N178" s="279">
        <v>2.3546511627906977E-3</v>
      </c>
      <c r="O178" s="279">
        <v>3.1958237840590785E-3</v>
      </c>
      <c r="P178" s="279">
        <v>4.3612964728312678E-3</v>
      </c>
      <c r="Q178" s="279">
        <v>6.1615406429657892E-3</v>
      </c>
      <c r="R178" s="279">
        <v>1.0025297479621475E-2</v>
      </c>
      <c r="S178" s="42"/>
      <c r="T178" s="42"/>
      <c r="U178" s="42"/>
    </row>
    <row r="179" spans="1:21" x14ac:dyDescent="0.25">
      <c r="A179" s="148" t="s">
        <v>42</v>
      </c>
      <c r="B179" s="456">
        <v>1.5</v>
      </c>
      <c r="C179" s="456">
        <v>3.6</v>
      </c>
      <c r="D179" s="456">
        <v>2.5</v>
      </c>
      <c r="E179" s="456">
        <v>5.0999999999999996</v>
      </c>
      <c r="F179" s="456">
        <v>9.5</v>
      </c>
      <c r="G179" s="456">
        <v>5.3</v>
      </c>
      <c r="H179" s="456">
        <v>5.6</v>
      </c>
      <c r="I179" s="456">
        <v>4.7</v>
      </c>
      <c r="J179" s="284">
        <v>37.700000000000003</v>
      </c>
      <c r="K179" s="280">
        <v>5.5555555555555558E-3</v>
      </c>
      <c r="L179" s="279">
        <v>8.6206896551724137E-3</v>
      </c>
      <c r="M179" s="279">
        <v>3.4833495889647482E-3</v>
      </c>
      <c r="N179" s="279">
        <v>1.4825581395348836E-3</v>
      </c>
      <c r="O179" s="279">
        <v>1.2095747389865037E-3</v>
      </c>
      <c r="P179" s="279">
        <v>1.2631077216396567E-3</v>
      </c>
      <c r="Q179" s="279">
        <v>1.4437082678078837E-3</v>
      </c>
      <c r="R179" s="279">
        <v>2.2018176707579878E-3</v>
      </c>
      <c r="S179" s="42"/>
      <c r="T179" s="42"/>
      <c r="U179" s="42"/>
    </row>
    <row r="180" spans="1:21" x14ac:dyDescent="0.25">
      <c r="A180" s="149" t="s">
        <v>6</v>
      </c>
      <c r="B180" s="286">
        <v>270</v>
      </c>
      <c r="C180" s="281">
        <v>417.6</v>
      </c>
      <c r="D180" s="281">
        <v>717.7</v>
      </c>
      <c r="E180" s="281">
        <v>3440</v>
      </c>
      <c r="F180" s="281">
        <v>7854</v>
      </c>
      <c r="G180" s="281">
        <v>4196</v>
      </c>
      <c r="H180" s="281">
        <v>3878.9</v>
      </c>
      <c r="I180" s="281">
        <v>2134.6</v>
      </c>
      <c r="J180" s="284">
        <v>22908.9</v>
      </c>
      <c r="K180" s="243">
        <v>1</v>
      </c>
      <c r="L180" s="287">
        <v>1</v>
      </c>
      <c r="M180" s="287">
        <v>1</v>
      </c>
      <c r="N180" s="287">
        <v>1</v>
      </c>
      <c r="O180" s="287">
        <v>1</v>
      </c>
      <c r="P180" s="287">
        <v>1</v>
      </c>
      <c r="Q180" s="287">
        <v>1</v>
      </c>
      <c r="R180" s="287">
        <v>1</v>
      </c>
      <c r="S180" s="42"/>
      <c r="T180" s="42"/>
      <c r="U180" s="42"/>
    </row>
    <row r="181" spans="1:21" x14ac:dyDescent="0.25">
      <c r="A181" s="42"/>
      <c r="B181" s="42"/>
      <c r="C181" s="42"/>
      <c r="D181" s="42"/>
      <c r="E181" s="42"/>
      <c r="F181" s="42"/>
      <c r="G181" s="42"/>
      <c r="H181" s="42"/>
      <c r="I181" s="42"/>
      <c r="J181" s="42"/>
      <c r="K181" s="42"/>
      <c r="L181" s="42"/>
      <c r="M181" s="42"/>
      <c r="N181" s="42"/>
      <c r="O181" s="42"/>
      <c r="P181" s="42"/>
      <c r="Q181" s="42"/>
      <c r="R181" s="42"/>
      <c r="S181" s="42"/>
      <c r="T181" s="42"/>
      <c r="U181" s="42"/>
    </row>
    <row r="182" spans="1:21" ht="17.25" x14ac:dyDescent="0.3">
      <c r="A182" s="189" t="s">
        <v>722</v>
      </c>
      <c r="B182" s="42"/>
      <c r="C182" s="42"/>
      <c r="D182" s="42"/>
      <c r="E182" s="42"/>
      <c r="F182" s="42"/>
      <c r="G182" s="42"/>
      <c r="H182" s="42"/>
      <c r="I182" s="42"/>
      <c r="J182" s="42"/>
      <c r="K182" s="42"/>
      <c r="L182" s="42"/>
      <c r="M182" s="42"/>
      <c r="N182" s="42"/>
      <c r="O182" s="42"/>
      <c r="P182" s="42"/>
      <c r="Q182" s="42"/>
      <c r="R182" s="42"/>
      <c r="S182" s="42"/>
      <c r="T182" s="42"/>
      <c r="U182" s="42"/>
    </row>
    <row r="183" spans="1:21" ht="28.5" x14ac:dyDescent="0.25">
      <c r="A183" s="147" t="s">
        <v>0</v>
      </c>
      <c r="B183" s="186" t="s">
        <v>452</v>
      </c>
      <c r="C183" s="187" t="s">
        <v>453</v>
      </c>
      <c r="D183" s="187" t="s">
        <v>454</v>
      </c>
      <c r="E183" s="187" t="s">
        <v>455</v>
      </c>
      <c r="F183" s="187" t="s">
        <v>456</v>
      </c>
      <c r="G183" s="187" t="s">
        <v>457</v>
      </c>
      <c r="H183" s="187" t="s">
        <v>458</v>
      </c>
      <c r="I183" s="187" t="s">
        <v>459</v>
      </c>
      <c r="J183" s="187" t="s">
        <v>460</v>
      </c>
      <c r="K183" s="183" t="s">
        <v>53</v>
      </c>
      <c r="L183" s="184" t="s">
        <v>54</v>
      </c>
      <c r="M183" s="184" t="s">
        <v>55</v>
      </c>
      <c r="N183" s="184" t="s">
        <v>56</v>
      </c>
      <c r="O183" s="184" t="s">
        <v>57</v>
      </c>
      <c r="P183" s="184" t="s">
        <v>58</v>
      </c>
      <c r="Q183" s="184" t="s">
        <v>59</v>
      </c>
      <c r="R183" s="184" t="s">
        <v>60</v>
      </c>
      <c r="S183" s="42"/>
      <c r="T183" s="42"/>
      <c r="U183" s="42"/>
    </row>
    <row r="184" spans="1:21" x14ac:dyDescent="0.25">
      <c r="A184" s="148" t="s">
        <v>23</v>
      </c>
      <c r="B184" s="398">
        <v>561.70000000000005</v>
      </c>
      <c r="C184" s="398">
        <v>585.9</v>
      </c>
      <c r="D184" s="398">
        <v>530.4</v>
      </c>
      <c r="E184" s="398">
        <v>2662.4</v>
      </c>
      <c r="F184" s="398">
        <v>5918.5</v>
      </c>
      <c r="G184" s="398">
        <v>2983.2</v>
      </c>
      <c r="H184" s="398">
        <v>2486.4</v>
      </c>
      <c r="I184" s="398">
        <v>1245.9000000000001</v>
      </c>
      <c r="J184" s="239">
        <v>16974.400000000001</v>
      </c>
      <c r="K184" s="280">
        <v>0.10689071152638491</v>
      </c>
      <c r="L184" s="279">
        <v>6.5076861560334098E-2</v>
      </c>
      <c r="M184" s="279">
        <v>5.8246030177241871E-2</v>
      </c>
      <c r="N184" s="279">
        <v>8.136247925751848E-2</v>
      </c>
      <c r="O184" s="279">
        <v>7.9505917437971016E-2</v>
      </c>
      <c r="P184" s="279">
        <v>7.5718426543075132E-2</v>
      </c>
      <c r="Q184" s="279">
        <v>6.8058456257715561E-2</v>
      </c>
      <c r="R184" s="279">
        <v>5.917949546143287E-2</v>
      </c>
      <c r="S184" s="42"/>
      <c r="T184" s="42"/>
      <c r="U184" s="42"/>
    </row>
    <row r="185" spans="1:21" x14ac:dyDescent="0.25">
      <c r="A185" s="148" t="s">
        <v>24</v>
      </c>
      <c r="B185" s="398">
        <v>90.6</v>
      </c>
      <c r="C185" s="398">
        <v>169.9</v>
      </c>
      <c r="D185" s="398">
        <v>202.3</v>
      </c>
      <c r="E185" s="398">
        <v>1875.9</v>
      </c>
      <c r="F185" s="398">
        <v>6172.3</v>
      </c>
      <c r="G185" s="398">
        <v>6463.8</v>
      </c>
      <c r="H185" s="398">
        <v>8513.5</v>
      </c>
      <c r="I185" s="398">
        <v>5054.8</v>
      </c>
      <c r="J185" s="239">
        <v>28543</v>
      </c>
      <c r="K185" s="280">
        <v>1.7241051209347467E-2</v>
      </c>
      <c r="L185" s="279">
        <v>1.887106806468811E-2</v>
      </c>
      <c r="M185" s="279">
        <v>2.2215633304781358E-2</v>
      </c>
      <c r="N185" s="279">
        <v>5.7327176547167562E-2</v>
      </c>
      <c r="O185" s="279">
        <v>8.2915328918203676E-2</v>
      </c>
      <c r="P185" s="279">
        <v>0.16406166716583839</v>
      </c>
      <c r="Q185" s="279">
        <v>0.23303397174632456</v>
      </c>
      <c r="R185" s="279">
        <v>0.24009993872578123</v>
      </c>
      <c r="S185" s="42"/>
      <c r="T185" s="42"/>
      <c r="U185" s="42"/>
    </row>
    <row r="186" spans="1:21" x14ac:dyDescent="0.25">
      <c r="A186" s="148" t="s">
        <v>25</v>
      </c>
      <c r="B186" s="398">
        <v>263.39999999999998</v>
      </c>
      <c r="C186" s="398">
        <v>998.5</v>
      </c>
      <c r="D186" s="398">
        <v>856.8</v>
      </c>
      <c r="E186" s="398">
        <v>3060.7</v>
      </c>
      <c r="F186" s="398">
        <v>8147.5</v>
      </c>
      <c r="G186" s="398">
        <v>4995.8</v>
      </c>
      <c r="H186" s="398">
        <v>3433.8</v>
      </c>
      <c r="I186" s="398">
        <v>1082.3</v>
      </c>
      <c r="J186" s="239">
        <v>22838.9</v>
      </c>
      <c r="K186" s="280">
        <v>5.0124645568897598E-2</v>
      </c>
      <c r="L186" s="279">
        <v>0.11090501155144837</v>
      </c>
      <c r="M186" s="279">
        <v>9.408974105554456E-2</v>
      </c>
      <c r="N186" s="279">
        <v>9.3534457731177426E-2</v>
      </c>
      <c r="O186" s="279">
        <v>0.10944909391330046</v>
      </c>
      <c r="P186" s="279">
        <v>0.12680145995035358</v>
      </c>
      <c r="Q186" s="279">
        <v>9.399096167058546E-2</v>
      </c>
      <c r="R186" s="279">
        <v>5.1408594540419607E-2</v>
      </c>
      <c r="S186" s="42"/>
      <c r="T186" s="42"/>
      <c r="U186" s="42"/>
    </row>
    <row r="187" spans="1:21" x14ac:dyDescent="0.25">
      <c r="A187" s="148" t="s">
        <v>26</v>
      </c>
      <c r="B187" s="398">
        <v>272.8</v>
      </c>
      <c r="C187" s="398">
        <v>2287.6999999999998</v>
      </c>
      <c r="D187" s="398">
        <v>2394.8000000000002</v>
      </c>
      <c r="E187" s="398">
        <v>9364</v>
      </c>
      <c r="F187" s="398">
        <v>18733.8</v>
      </c>
      <c r="G187" s="398">
        <v>7283.8</v>
      </c>
      <c r="H187" s="398">
        <v>5833.5</v>
      </c>
      <c r="I187" s="398">
        <v>3455.6</v>
      </c>
      <c r="J187" s="239">
        <v>49625.9</v>
      </c>
      <c r="K187" s="280">
        <v>5.1913452206512022E-2</v>
      </c>
      <c r="L187" s="279">
        <v>0.25409854274035892</v>
      </c>
      <c r="M187" s="279">
        <v>0.26298565812303704</v>
      </c>
      <c r="N187" s="279">
        <v>0.28616220544148252</v>
      </c>
      <c r="O187" s="279">
        <v>0.25165970365793044</v>
      </c>
      <c r="P187" s="279">
        <v>0.18487458945241711</v>
      </c>
      <c r="Q187" s="279">
        <v>0.15967624058051147</v>
      </c>
      <c r="R187" s="279">
        <v>0.16413890722893282</v>
      </c>
      <c r="S187" s="42"/>
      <c r="T187" s="42"/>
      <c r="U187" s="42"/>
    </row>
    <row r="188" spans="1:21" x14ac:dyDescent="0.25">
      <c r="A188" s="148" t="s">
        <v>27</v>
      </c>
      <c r="B188" s="398">
        <v>378.1</v>
      </c>
      <c r="C188" s="398">
        <v>688.6</v>
      </c>
      <c r="D188" s="398">
        <v>429.5</v>
      </c>
      <c r="E188" s="398">
        <v>1192.3</v>
      </c>
      <c r="F188" s="398">
        <v>1673.2</v>
      </c>
      <c r="G188" s="398">
        <v>947.9</v>
      </c>
      <c r="H188" s="398">
        <v>854.9</v>
      </c>
      <c r="I188" s="398">
        <v>479.3</v>
      </c>
      <c r="J188" s="239">
        <v>6643.9</v>
      </c>
      <c r="K188" s="280">
        <v>7.1951892519362889E-2</v>
      </c>
      <c r="L188" s="279">
        <v>7.6483916829571702E-2</v>
      </c>
      <c r="M188" s="279">
        <v>4.7165667347521464E-2</v>
      </c>
      <c r="N188" s="279">
        <v>3.6436479874826955E-2</v>
      </c>
      <c r="O188" s="279">
        <v>2.2476860869682029E-2</v>
      </c>
      <c r="P188" s="279">
        <v>2.40592305310341E-2</v>
      </c>
      <c r="Q188" s="279">
        <v>2.3400568796139411E-2</v>
      </c>
      <c r="R188" s="279">
        <v>2.2766459727638473E-2</v>
      </c>
      <c r="S188" s="42"/>
      <c r="T188" s="42"/>
      <c r="U188" s="42"/>
    </row>
    <row r="189" spans="1:21" x14ac:dyDescent="0.25">
      <c r="A189" s="148" t="s">
        <v>28</v>
      </c>
      <c r="B189" s="398">
        <v>91.1</v>
      </c>
      <c r="C189" s="398">
        <v>904.4</v>
      </c>
      <c r="D189" s="398">
        <v>861.8</v>
      </c>
      <c r="E189" s="398">
        <v>3444.9</v>
      </c>
      <c r="F189" s="398">
        <v>12831</v>
      </c>
      <c r="G189" s="398">
        <v>5651.4</v>
      </c>
      <c r="H189" s="398">
        <v>4191.2</v>
      </c>
      <c r="I189" s="398">
        <v>1590.9</v>
      </c>
      <c r="J189" s="239">
        <v>29566.7</v>
      </c>
      <c r="K189" s="280">
        <v>1.7336200498582276E-2</v>
      </c>
      <c r="L189" s="279">
        <v>0.10045317220543806</v>
      </c>
      <c r="M189" s="279">
        <v>9.4638817508949938E-2</v>
      </c>
      <c r="N189" s="279">
        <v>0.10527554266610029</v>
      </c>
      <c r="O189" s="279">
        <v>0.17236469150065153</v>
      </c>
      <c r="P189" s="279">
        <v>0.1434416451345987</v>
      </c>
      <c r="Q189" s="279">
        <v>0.11472273241125218</v>
      </c>
      <c r="R189" s="279">
        <v>7.5566786523471818E-2</v>
      </c>
      <c r="S189" s="42"/>
      <c r="T189" s="42"/>
      <c r="U189" s="42"/>
    </row>
    <row r="190" spans="1:21" x14ac:dyDescent="0.25">
      <c r="A190" s="148" t="s">
        <v>175</v>
      </c>
      <c r="B190" s="398">
        <v>12.4</v>
      </c>
      <c r="C190" s="398">
        <v>61.1</v>
      </c>
      <c r="D190" s="398">
        <v>659.6</v>
      </c>
      <c r="E190" s="398">
        <v>1648.7</v>
      </c>
      <c r="F190" s="398">
        <v>2237.8000000000002</v>
      </c>
      <c r="G190" s="398">
        <v>1070</v>
      </c>
      <c r="H190" s="398">
        <v>826.3</v>
      </c>
      <c r="I190" s="398">
        <v>300</v>
      </c>
      <c r="J190" s="239">
        <v>6816</v>
      </c>
      <c r="K190" s="280">
        <v>2.3597023730232737E-3</v>
      </c>
      <c r="L190" s="279">
        <v>6.7864759196730046E-3</v>
      </c>
      <c r="M190" s="279">
        <v>7.2434165733236688E-2</v>
      </c>
      <c r="N190" s="279">
        <v>5.0383984206682213E-2</v>
      </c>
      <c r="O190" s="279">
        <v>3.0061390900175979E-2</v>
      </c>
      <c r="P190" s="279">
        <v>2.7158325422730757E-2</v>
      </c>
      <c r="Q190" s="279">
        <v>2.2617721366534092E-2</v>
      </c>
      <c r="R190" s="279">
        <v>1.4249818314816485E-2</v>
      </c>
      <c r="S190" s="42"/>
      <c r="T190" s="42"/>
      <c r="U190" s="42"/>
    </row>
    <row r="191" spans="1:21" x14ac:dyDescent="0.25">
      <c r="A191" s="148" t="s">
        <v>252</v>
      </c>
      <c r="B191" s="398">
        <v>1.8</v>
      </c>
      <c r="C191" s="398">
        <v>25</v>
      </c>
      <c r="D191" s="398">
        <v>144.19999999999999</v>
      </c>
      <c r="E191" s="398">
        <v>1043.5999999999999</v>
      </c>
      <c r="F191" s="398">
        <v>2082</v>
      </c>
      <c r="G191" s="398">
        <v>899.2</v>
      </c>
      <c r="H191" s="398">
        <v>619.5</v>
      </c>
      <c r="I191" s="398">
        <v>115.4</v>
      </c>
      <c r="J191" s="239">
        <v>4930.8999999999996</v>
      </c>
      <c r="K191" s="280">
        <v>3.425374412453139E-4</v>
      </c>
      <c r="L191" s="279">
        <v>2.776790474497956E-3</v>
      </c>
      <c r="M191" s="279">
        <v>1.5835364916210931E-2</v>
      </c>
      <c r="N191" s="279">
        <v>3.1892233831560347E-2</v>
      </c>
      <c r="O191" s="279">
        <v>2.7968458242097767E-2</v>
      </c>
      <c r="P191" s="279">
        <v>2.2823146000111681E-2</v>
      </c>
      <c r="Q191" s="279">
        <v>1.695713226015717E-2</v>
      </c>
      <c r="R191" s="279">
        <v>5.4814301117660745E-3</v>
      </c>
      <c r="S191" s="42"/>
      <c r="T191" s="42"/>
      <c r="U191" s="42"/>
    </row>
    <row r="192" spans="1:21" x14ac:dyDescent="0.25">
      <c r="A192" s="148" t="s">
        <v>31</v>
      </c>
      <c r="B192" s="398">
        <v>2740.3</v>
      </c>
      <c r="C192" s="398">
        <v>1112.7</v>
      </c>
      <c r="D192" s="398">
        <v>756.6</v>
      </c>
      <c r="E192" s="398">
        <v>1668.7</v>
      </c>
      <c r="F192" s="398">
        <v>3447.6</v>
      </c>
      <c r="G192" s="398">
        <v>2303</v>
      </c>
      <c r="H192" s="398">
        <v>3261.4</v>
      </c>
      <c r="I192" s="398">
        <v>3550.5</v>
      </c>
      <c r="J192" s="239">
        <v>18840.7</v>
      </c>
      <c r="K192" s="280">
        <v>0.52147519458029656</v>
      </c>
      <c r="L192" s="279">
        <v>0.12358939043895503</v>
      </c>
      <c r="M192" s="279">
        <v>8.3086248929300915E-2</v>
      </c>
      <c r="N192" s="279">
        <v>5.0995180715527756E-2</v>
      </c>
      <c r="O192" s="279">
        <v>4.6313187625099068E-2</v>
      </c>
      <c r="P192" s="279">
        <v>5.8453853690232649E-2</v>
      </c>
      <c r="Q192" s="279">
        <v>8.9271979262754791E-2</v>
      </c>
      <c r="R192" s="279">
        <v>0.16864659975585311</v>
      </c>
      <c r="S192" s="42"/>
      <c r="T192" s="42"/>
      <c r="U192" s="42"/>
    </row>
    <row r="193" spans="1:21" x14ac:dyDescent="0.25">
      <c r="A193" s="148" t="s">
        <v>32</v>
      </c>
      <c r="B193" s="398">
        <v>10.3</v>
      </c>
      <c r="C193" s="398">
        <v>64.8</v>
      </c>
      <c r="D193" s="398">
        <v>170.7</v>
      </c>
      <c r="E193" s="398">
        <v>821.7</v>
      </c>
      <c r="F193" s="398">
        <v>2059.4</v>
      </c>
      <c r="G193" s="398">
        <v>740.7</v>
      </c>
      <c r="H193" s="398">
        <v>441.9</v>
      </c>
      <c r="I193" s="398">
        <v>178.1</v>
      </c>
      <c r="J193" s="239">
        <v>4487.6000000000004</v>
      </c>
      <c r="K193" s="280">
        <v>1.960075358237074E-3</v>
      </c>
      <c r="L193" s="279">
        <v>7.1974409098987018E-3</v>
      </c>
      <c r="M193" s="279">
        <v>1.8745470119259405E-2</v>
      </c>
      <c r="N193" s="279">
        <v>2.5111008565919073E-2</v>
      </c>
      <c r="O193" s="279">
        <v>2.7664862105560108E-2</v>
      </c>
      <c r="P193" s="279">
        <v>1.8800160411791285E-2</v>
      </c>
      <c r="Q193" s="279">
        <v>1.209581395603463E-2</v>
      </c>
      <c r="R193" s="279">
        <v>8.4596421395627189E-3</v>
      </c>
      <c r="S193" s="42"/>
      <c r="T193" s="42"/>
      <c r="U193" s="42"/>
    </row>
    <row r="194" spans="1:21" x14ac:dyDescent="0.25">
      <c r="A194" s="148" t="s">
        <v>33</v>
      </c>
      <c r="B194" s="398">
        <v>78.8</v>
      </c>
      <c r="C194" s="398">
        <v>52.6</v>
      </c>
      <c r="D194" s="398">
        <v>36.9</v>
      </c>
      <c r="E194" s="398">
        <v>163.4</v>
      </c>
      <c r="F194" s="398">
        <v>471.8</v>
      </c>
      <c r="G194" s="398">
        <v>470.7</v>
      </c>
      <c r="H194" s="398">
        <v>581.79999999999995</v>
      </c>
      <c r="I194" s="398">
        <v>351.4</v>
      </c>
      <c r="J194" s="239">
        <v>2207.3000000000002</v>
      </c>
      <c r="K194" s="280">
        <v>1.4995527983405964E-2</v>
      </c>
      <c r="L194" s="279">
        <v>5.8423671583436995E-3</v>
      </c>
      <c r="M194" s="279">
        <v>4.0521842261316459E-3</v>
      </c>
      <c r="N194" s="279">
        <v>4.9934754772680738E-3</v>
      </c>
      <c r="O194" s="279">
        <v>6.3379051866578901E-3</v>
      </c>
      <c r="P194" s="279">
        <v>1.1947125024747072E-2</v>
      </c>
      <c r="Q194" s="279">
        <v>1.5925197012041068E-2</v>
      </c>
      <c r="R194" s="279">
        <v>1.6691287186088376E-2</v>
      </c>
      <c r="S194" s="42"/>
      <c r="T194" s="42"/>
      <c r="U194" s="42"/>
    </row>
    <row r="195" spans="1:21" x14ac:dyDescent="0.25">
      <c r="A195" s="148" t="s">
        <v>34</v>
      </c>
      <c r="B195" s="398">
        <v>29.8</v>
      </c>
      <c r="C195" s="398">
        <v>79</v>
      </c>
      <c r="D195" s="398">
        <v>102.2</v>
      </c>
      <c r="E195" s="398">
        <v>441.1</v>
      </c>
      <c r="F195" s="398">
        <v>824.1</v>
      </c>
      <c r="G195" s="398">
        <v>394.6</v>
      </c>
      <c r="H195" s="398">
        <v>245.2</v>
      </c>
      <c r="I195" s="398">
        <v>85.5</v>
      </c>
      <c r="J195" s="239">
        <v>2201.5</v>
      </c>
      <c r="K195" s="280">
        <v>5.6708976383946421E-3</v>
      </c>
      <c r="L195" s="279">
        <v>8.7746578994135419E-3</v>
      </c>
      <c r="M195" s="279">
        <v>1.1223122707605806E-2</v>
      </c>
      <c r="N195" s="279">
        <v>1.3479939002588417E-2</v>
      </c>
      <c r="O195" s="279">
        <v>1.1070512217729478E-2</v>
      </c>
      <c r="P195" s="279">
        <v>1.0015584310102391E-2</v>
      </c>
      <c r="Q195" s="279">
        <v>6.7116849559169297E-3</v>
      </c>
      <c r="R195" s="279">
        <v>4.0611982197226986E-3</v>
      </c>
      <c r="S195" s="42"/>
      <c r="T195" s="42"/>
      <c r="U195" s="42"/>
    </row>
    <row r="196" spans="1:21" x14ac:dyDescent="0.25">
      <c r="A196" s="148" t="s">
        <v>35</v>
      </c>
      <c r="B196" s="398">
        <v>218.3</v>
      </c>
      <c r="C196" s="398">
        <v>402.1</v>
      </c>
      <c r="D196" s="398">
        <v>672.5</v>
      </c>
      <c r="E196" s="398">
        <v>1547.8</v>
      </c>
      <c r="F196" s="398">
        <v>1978.1</v>
      </c>
      <c r="G196" s="398">
        <v>884.8</v>
      </c>
      <c r="H196" s="398">
        <v>766.8</v>
      </c>
      <c r="I196" s="398">
        <v>489.7</v>
      </c>
      <c r="J196" s="239">
        <v>6960</v>
      </c>
      <c r="K196" s="280">
        <v>4.1542179679917794E-2</v>
      </c>
      <c r="L196" s="279">
        <v>4.4661897991825128E-2</v>
      </c>
      <c r="M196" s="279">
        <v>7.3850782983022556E-2</v>
      </c>
      <c r="N196" s="279">
        <v>4.7300497819556454E-2</v>
      </c>
      <c r="O196" s="279">
        <v>2.6572722021466665E-2</v>
      </c>
      <c r="P196" s="279">
        <v>2.2457650779469322E-2</v>
      </c>
      <c r="Q196" s="279">
        <v>2.0989070245502044E-2</v>
      </c>
      <c r="R196" s="279">
        <v>2.3260453429218775E-2</v>
      </c>
      <c r="S196" s="42"/>
      <c r="T196" s="42"/>
      <c r="U196" s="42"/>
    </row>
    <row r="197" spans="1:21" x14ac:dyDescent="0.25">
      <c r="A197" s="148" t="s">
        <v>552</v>
      </c>
      <c r="B197" s="398">
        <v>1.9</v>
      </c>
      <c r="C197" s="398">
        <v>14.1</v>
      </c>
      <c r="D197" s="398">
        <v>59.9</v>
      </c>
      <c r="E197" s="398">
        <v>41.7</v>
      </c>
      <c r="F197" s="398">
        <v>32.799999999999997</v>
      </c>
      <c r="G197" s="398">
        <v>8</v>
      </c>
      <c r="H197" s="398">
        <v>2.7</v>
      </c>
      <c r="I197" s="398">
        <v>0.4</v>
      </c>
      <c r="J197" s="239">
        <v>161.5</v>
      </c>
      <c r="K197" s="280">
        <v>3.6156729909227577E-4</v>
      </c>
      <c r="L197" s="279">
        <v>1.5661098276168472E-3</v>
      </c>
      <c r="M197" s="279">
        <v>6.5779359117963581E-3</v>
      </c>
      <c r="N197" s="279">
        <v>1.2743447209429539E-3</v>
      </c>
      <c r="O197" s="279">
        <v>4.4061740170067568E-4</v>
      </c>
      <c r="P197" s="279">
        <v>2.0305290035686549E-4</v>
      </c>
      <c r="Q197" s="279">
        <v>7.3905176920781862E-5</v>
      </c>
      <c r="R197" s="279">
        <v>1.8999757753088648E-5</v>
      </c>
      <c r="S197" s="42"/>
      <c r="T197" s="42"/>
      <c r="U197" s="42"/>
    </row>
    <row r="198" spans="1:21" x14ac:dyDescent="0.25">
      <c r="A198" s="148" t="s">
        <v>36</v>
      </c>
      <c r="B198" s="398">
        <v>4.9000000000000004</v>
      </c>
      <c r="C198" s="398">
        <v>13</v>
      </c>
      <c r="D198" s="398">
        <v>11.8</v>
      </c>
      <c r="E198" s="398">
        <v>143.19999999999999</v>
      </c>
      <c r="F198" s="398">
        <v>595.9</v>
      </c>
      <c r="G198" s="398">
        <v>333</v>
      </c>
      <c r="H198" s="398">
        <v>402.6</v>
      </c>
      <c r="I198" s="398">
        <v>359.4</v>
      </c>
      <c r="J198" s="239">
        <v>1863.9</v>
      </c>
      <c r="K198" s="280">
        <v>9.3246303450113244E-4</v>
      </c>
      <c r="L198" s="279">
        <v>1.4439310467389372E-3</v>
      </c>
      <c r="M198" s="279">
        <v>1.2958204300366782E-3</v>
      </c>
      <c r="N198" s="279">
        <v>4.3761670033340763E-3</v>
      </c>
      <c r="O198" s="279">
        <v>8.0049972461412391E-3</v>
      </c>
      <c r="P198" s="279">
        <v>8.4520769773545248E-3</v>
      </c>
      <c r="Q198" s="279">
        <v>1.1020083047521029E-2</v>
      </c>
      <c r="R198" s="279">
        <v>1.7071282341150146E-2</v>
      </c>
      <c r="S198" s="42"/>
      <c r="T198" s="42"/>
      <c r="U198" s="42"/>
    </row>
    <row r="199" spans="1:21" x14ac:dyDescent="0.25">
      <c r="A199" s="148" t="s">
        <v>37</v>
      </c>
      <c r="B199" s="398">
        <v>8</v>
      </c>
      <c r="C199" s="398">
        <v>21.2</v>
      </c>
      <c r="D199" s="398">
        <v>17.5</v>
      </c>
      <c r="E199" s="398">
        <v>42.6</v>
      </c>
      <c r="F199" s="398">
        <v>59.6</v>
      </c>
      <c r="G199" s="398">
        <v>21.7</v>
      </c>
      <c r="H199" s="398">
        <v>14.4</v>
      </c>
      <c r="I199" s="398">
        <v>6.2</v>
      </c>
      <c r="J199" s="239">
        <v>191.2</v>
      </c>
      <c r="K199" s="280">
        <v>1.5223886277569508E-3</v>
      </c>
      <c r="L199" s="279">
        <v>2.3547183223742666E-3</v>
      </c>
      <c r="M199" s="279">
        <v>1.9217675869188024E-3</v>
      </c>
      <c r="N199" s="279">
        <v>1.3018485638410034E-3</v>
      </c>
      <c r="O199" s="279">
        <v>8.0063405918781323E-4</v>
      </c>
      <c r="P199" s="279">
        <v>5.5078099221799761E-4</v>
      </c>
      <c r="Q199" s="279">
        <v>3.9416094357750325E-4</v>
      </c>
      <c r="R199" s="279">
        <v>2.9449624517287402E-4</v>
      </c>
      <c r="S199" s="42"/>
      <c r="T199" s="42"/>
      <c r="U199" s="42"/>
    </row>
    <row r="200" spans="1:21" x14ac:dyDescent="0.25">
      <c r="A200" s="148" t="s">
        <v>38</v>
      </c>
      <c r="B200" s="398">
        <v>37.200000000000003</v>
      </c>
      <c r="C200" s="398">
        <v>67.400000000000006</v>
      </c>
      <c r="D200" s="398">
        <v>68.8</v>
      </c>
      <c r="E200" s="398">
        <v>327</v>
      </c>
      <c r="F200" s="398">
        <v>874.6</v>
      </c>
      <c r="G200" s="398">
        <v>549.29999999999995</v>
      </c>
      <c r="H200" s="398">
        <v>822.2</v>
      </c>
      <c r="I200" s="398">
        <v>916.7</v>
      </c>
      <c r="J200" s="239">
        <v>3663.2</v>
      </c>
      <c r="K200" s="280">
        <v>7.079107119069822E-3</v>
      </c>
      <c r="L200" s="279">
        <v>7.4862271192464901E-3</v>
      </c>
      <c r="M200" s="279">
        <v>7.5552919988579204E-3</v>
      </c>
      <c r="N200" s="279">
        <v>9.9930629196246026E-3</v>
      </c>
      <c r="O200" s="279">
        <v>1.1748901814860092E-2</v>
      </c>
      <c r="P200" s="279">
        <v>1.3942119770753275E-2</v>
      </c>
      <c r="Q200" s="279">
        <v>2.25054949867655E-2</v>
      </c>
      <c r="R200" s="279">
        <v>4.354269483064091E-2</v>
      </c>
      <c r="S200" s="42"/>
      <c r="T200" s="42"/>
      <c r="U200" s="42"/>
    </row>
    <row r="201" spans="1:21" x14ac:dyDescent="0.25">
      <c r="A201" s="148" t="s">
        <v>39</v>
      </c>
      <c r="B201" s="398">
        <v>159.6</v>
      </c>
      <c r="C201" s="398">
        <v>551.1</v>
      </c>
      <c r="D201" s="398">
        <v>652.5</v>
      </c>
      <c r="E201" s="398">
        <v>2082.3000000000002</v>
      </c>
      <c r="F201" s="398">
        <v>3347.9</v>
      </c>
      <c r="G201" s="398">
        <v>1602.9</v>
      </c>
      <c r="H201" s="398">
        <v>1278.2</v>
      </c>
      <c r="I201" s="398">
        <v>604.6</v>
      </c>
      <c r="J201" s="239">
        <v>10279.1</v>
      </c>
      <c r="K201" s="280">
        <v>3.0371653123751167E-2</v>
      </c>
      <c r="L201" s="279">
        <v>6.1211569219832944E-2</v>
      </c>
      <c r="M201" s="279">
        <v>7.1654477169401057E-2</v>
      </c>
      <c r="N201" s="279">
        <v>6.3634724518453561E-2</v>
      </c>
      <c r="O201" s="279">
        <v>4.4973871925417443E-2</v>
      </c>
      <c r="P201" s="279">
        <v>4.0684186747752461E-2</v>
      </c>
      <c r="Q201" s="279">
        <v>3.4987258200053099E-2</v>
      </c>
      <c r="R201" s="279">
        <v>2.871813384379349E-2</v>
      </c>
      <c r="S201" s="42"/>
      <c r="T201" s="42"/>
      <c r="U201" s="42"/>
    </row>
    <row r="202" spans="1:21" x14ac:dyDescent="0.25">
      <c r="A202" s="148" t="s">
        <v>40</v>
      </c>
      <c r="B202" s="398">
        <v>1.5</v>
      </c>
      <c r="C202" s="398">
        <v>6.8</v>
      </c>
      <c r="D202" s="398">
        <v>7.4</v>
      </c>
      <c r="E202" s="398">
        <v>39.9</v>
      </c>
      <c r="F202" s="398">
        <v>146.69999999999999</v>
      </c>
      <c r="G202" s="398">
        <v>74.7</v>
      </c>
      <c r="H202" s="398">
        <v>88.6</v>
      </c>
      <c r="I202" s="398">
        <v>74</v>
      </c>
      <c r="J202" s="239">
        <v>439.6</v>
      </c>
      <c r="K202" s="280">
        <v>2.8544786770442825E-4</v>
      </c>
      <c r="L202" s="279">
        <v>7.55287009063444E-4</v>
      </c>
      <c r="M202" s="279">
        <v>8.1263315103995073E-4</v>
      </c>
      <c r="N202" s="279">
        <v>1.2193370351468551E-3</v>
      </c>
      <c r="O202" s="279">
        <v>1.9706881960210097E-3</v>
      </c>
      <c r="P202" s="279">
        <v>1.8960064570822314E-3</v>
      </c>
      <c r="Q202" s="279">
        <v>2.4251846945115823E-3</v>
      </c>
      <c r="R202" s="279">
        <v>3.5149551843213995E-3</v>
      </c>
      <c r="S202" s="42"/>
      <c r="T202" s="42"/>
      <c r="U202" s="42"/>
    </row>
    <row r="203" spans="1:21" x14ac:dyDescent="0.25">
      <c r="A203" s="148" t="s">
        <v>41</v>
      </c>
      <c r="B203" s="398">
        <v>22.6</v>
      </c>
      <c r="C203" s="398">
        <v>39.1</v>
      </c>
      <c r="D203" s="398">
        <v>75.3</v>
      </c>
      <c r="E203" s="398">
        <v>584.79999999999995</v>
      </c>
      <c r="F203" s="398">
        <v>1982.9</v>
      </c>
      <c r="G203" s="398">
        <v>1314.3</v>
      </c>
      <c r="H203" s="398">
        <v>1420.8</v>
      </c>
      <c r="I203" s="398">
        <v>761.2</v>
      </c>
      <c r="J203" s="239">
        <v>6201.1</v>
      </c>
      <c r="K203" s="280">
        <v>4.3007478734133865E-3</v>
      </c>
      <c r="L203" s="279">
        <v>4.342900302114803E-3</v>
      </c>
      <c r="M203" s="279">
        <v>8.2690913882849035E-3</v>
      </c>
      <c r="N203" s="279">
        <v>1.787138591864363E-2</v>
      </c>
      <c r="O203" s="279">
        <v>2.6637202616837496E-2</v>
      </c>
      <c r="P203" s="279">
        <v>3.3359053367378537E-2</v>
      </c>
      <c r="Q203" s="279">
        <v>3.8890546432980316E-2</v>
      </c>
      <c r="R203" s="279">
        <v>3.61565390041277E-2</v>
      </c>
      <c r="S203" s="42"/>
      <c r="T203" s="42"/>
      <c r="U203" s="42"/>
    </row>
    <row r="204" spans="1:21" x14ac:dyDescent="0.25">
      <c r="A204" s="148" t="s">
        <v>42</v>
      </c>
      <c r="B204" s="398">
        <v>269.7</v>
      </c>
      <c r="C204" s="398">
        <v>858</v>
      </c>
      <c r="D204" s="398">
        <v>394.5</v>
      </c>
      <c r="E204" s="398">
        <v>526.20000000000005</v>
      </c>
      <c r="F204" s="398">
        <v>823.5</v>
      </c>
      <c r="G204" s="398">
        <v>405.9</v>
      </c>
      <c r="H204" s="398">
        <v>447.7</v>
      </c>
      <c r="I204" s="398">
        <v>351</v>
      </c>
      <c r="J204" s="239">
        <v>4076.4</v>
      </c>
      <c r="K204" s="280">
        <v>5.1323526613256197E-2</v>
      </c>
      <c r="L204" s="279">
        <v>9.5299449084769852E-2</v>
      </c>
      <c r="M204" s="279">
        <v>4.3322132173683858E-2</v>
      </c>
      <c r="N204" s="279">
        <v>1.6080580147726196E-2</v>
      </c>
      <c r="O204" s="279">
        <v>1.1062452143308123E-2</v>
      </c>
      <c r="P204" s="279">
        <v>1.0302396531856462E-2</v>
      </c>
      <c r="Q204" s="279">
        <v>1.2254573224975569E-2</v>
      </c>
      <c r="R204" s="279">
        <v>1.6672287428335288E-2</v>
      </c>
      <c r="S204" s="42"/>
      <c r="T204" s="42"/>
      <c r="U204" s="42"/>
    </row>
    <row r="205" spans="1:21" x14ac:dyDescent="0.25">
      <c r="A205" s="149" t="s">
        <v>6</v>
      </c>
      <c r="B205" s="268">
        <v>5254.9</v>
      </c>
      <c r="C205" s="239">
        <v>9003.2000000000007</v>
      </c>
      <c r="D205" s="239">
        <v>9106.2000000000007</v>
      </c>
      <c r="E205" s="239">
        <v>32722.7</v>
      </c>
      <c r="F205" s="239">
        <v>74441</v>
      </c>
      <c r="G205" s="239">
        <v>39398.6</v>
      </c>
      <c r="H205" s="239">
        <v>36533.300000000003</v>
      </c>
      <c r="I205" s="239">
        <v>21052.9</v>
      </c>
      <c r="J205" s="239">
        <v>227512.8</v>
      </c>
      <c r="K205" s="243">
        <v>1</v>
      </c>
      <c r="L205" s="287">
        <v>1</v>
      </c>
      <c r="M205" s="287">
        <v>1</v>
      </c>
      <c r="N205" s="287">
        <v>1</v>
      </c>
      <c r="O205" s="287">
        <v>1</v>
      </c>
      <c r="P205" s="287">
        <v>1</v>
      </c>
      <c r="Q205" s="287">
        <v>1</v>
      </c>
      <c r="R205" s="287">
        <v>1</v>
      </c>
      <c r="S205" s="42"/>
      <c r="T205" s="42"/>
      <c r="U205" s="42"/>
    </row>
    <row r="206" spans="1:21" x14ac:dyDescent="0.25">
      <c r="A206" s="42"/>
      <c r="B206" s="42"/>
      <c r="C206" s="42"/>
      <c r="D206" s="42"/>
      <c r="E206" s="42"/>
      <c r="F206" s="42"/>
      <c r="G206" s="42"/>
      <c r="H206" s="42"/>
      <c r="I206" s="42"/>
      <c r="J206" s="42"/>
      <c r="K206" s="42"/>
      <c r="L206" s="42"/>
      <c r="M206" s="42"/>
      <c r="N206" s="42"/>
      <c r="O206" s="42"/>
      <c r="P206" s="42"/>
      <c r="Q206" s="42"/>
      <c r="R206" s="42"/>
      <c r="S206" s="42"/>
      <c r="T206" s="42"/>
      <c r="U206" s="42"/>
    </row>
    <row r="207" spans="1:21" ht="17.25" x14ac:dyDescent="0.3">
      <c r="A207" s="189" t="s">
        <v>723</v>
      </c>
      <c r="B207" s="42"/>
      <c r="C207" s="42"/>
      <c r="D207" s="42"/>
      <c r="E207" s="42"/>
      <c r="F207" s="42"/>
      <c r="G207" s="42"/>
      <c r="H207" s="42"/>
      <c r="I207" s="42"/>
      <c r="J207" s="42"/>
      <c r="K207" s="42"/>
      <c r="L207" s="42"/>
      <c r="M207" s="42"/>
      <c r="N207" s="42"/>
      <c r="O207" s="42"/>
      <c r="P207" s="42"/>
      <c r="Q207" s="42"/>
      <c r="R207" s="42"/>
      <c r="S207" s="42"/>
      <c r="T207" s="42"/>
      <c r="U207" s="42"/>
    </row>
    <row r="208" spans="1:21" ht="28.5" x14ac:dyDescent="0.25">
      <c r="A208" s="147" t="s">
        <v>0</v>
      </c>
      <c r="B208" s="186" t="s">
        <v>461</v>
      </c>
      <c r="C208" s="187" t="s">
        <v>462</v>
      </c>
      <c r="D208" s="187" t="s">
        <v>463</v>
      </c>
      <c r="E208" s="187" t="s">
        <v>464</v>
      </c>
      <c r="F208" s="187" t="s">
        <v>465</v>
      </c>
      <c r="G208" s="187" t="s">
        <v>466</v>
      </c>
      <c r="H208" s="187" t="s">
        <v>467</v>
      </c>
      <c r="I208" s="187" t="s">
        <v>468</v>
      </c>
      <c r="J208" s="187" t="s">
        <v>469</v>
      </c>
      <c r="K208" s="42"/>
      <c r="L208" s="42"/>
      <c r="M208" s="42"/>
      <c r="N208" s="42"/>
      <c r="O208" s="42"/>
      <c r="P208" s="42"/>
      <c r="Q208" s="42"/>
      <c r="R208" s="42"/>
      <c r="S208" s="42"/>
      <c r="T208" s="42"/>
      <c r="U208" s="42"/>
    </row>
    <row r="209" spans="1:21" x14ac:dyDescent="0.25">
      <c r="A209" s="148" t="s">
        <v>23</v>
      </c>
      <c r="B209" s="278">
        <v>19.22</v>
      </c>
      <c r="C209" s="277">
        <v>19.850000000000001</v>
      </c>
      <c r="D209" s="277">
        <v>12.53</v>
      </c>
      <c r="E209" s="277">
        <v>8.35</v>
      </c>
      <c r="F209" s="277">
        <v>7.23</v>
      </c>
      <c r="G209" s="277">
        <v>7.09</v>
      </c>
      <c r="H209" s="277">
        <v>6.53</v>
      </c>
      <c r="I209" s="277">
        <v>5.44</v>
      </c>
      <c r="J209" s="283">
        <v>7.48</v>
      </c>
      <c r="K209" s="42"/>
      <c r="L209" s="42"/>
      <c r="M209" s="42"/>
      <c r="N209" s="42"/>
      <c r="O209" s="42"/>
      <c r="P209" s="42"/>
      <c r="Q209" s="42"/>
      <c r="R209" s="42"/>
      <c r="S209" s="42"/>
      <c r="T209" s="42"/>
      <c r="U209" s="42"/>
    </row>
    <row r="210" spans="1:21" x14ac:dyDescent="0.25">
      <c r="A210" s="148" t="s">
        <v>24</v>
      </c>
      <c r="B210" s="278">
        <v>60.13</v>
      </c>
      <c r="C210" s="277">
        <v>31.85</v>
      </c>
      <c r="D210" s="277">
        <v>6.66</v>
      </c>
      <c r="E210" s="277">
        <v>7.96</v>
      </c>
      <c r="F210" s="277">
        <v>4.9800000000000004</v>
      </c>
      <c r="G210" s="277">
        <v>5.72</v>
      </c>
      <c r="H210" s="277">
        <v>7</v>
      </c>
      <c r="I210" s="277">
        <v>8.11</v>
      </c>
      <c r="J210" s="283">
        <v>6.37</v>
      </c>
      <c r="K210" s="42"/>
      <c r="L210" s="42"/>
      <c r="M210" s="42"/>
      <c r="N210" s="42"/>
      <c r="O210" s="42"/>
      <c r="P210" s="42"/>
      <c r="Q210" s="42"/>
      <c r="R210" s="42"/>
      <c r="S210" s="42"/>
      <c r="T210" s="42"/>
      <c r="U210" s="42"/>
    </row>
    <row r="211" spans="1:21" x14ac:dyDescent="0.25">
      <c r="A211" s="148" t="s">
        <v>25</v>
      </c>
      <c r="B211" s="278">
        <v>7.08</v>
      </c>
      <c r="C211" s="277">
        <v>10.91</v>
      </c>
      <c r="D211" s="277">
        <v>10.98</v>
      </c>
      <c r="E211" s="277">
        <v>11.76</v>
      </c>
      <c r="F211" s="277">
        <v>14.53</v>
      </c>
      <c r="G211" s="277">
        <v>17.55</v>
      </c>
      <c r="H211" s="277">
        <v>17.86</v>
      </c>
      <c r="I211" s="277">
        <v>15.23</v>
      </c>
      <c r="J211" s="283">
        <v>14.49</v>
      </c>
      <c r="K211" s="42"/>
      <c r="L211" s="42"/>
      <c r="M211" s="42"/>
      <c r="N211" s="42"/>
      <c r="O211" s="42"/>
      <c r="P211" s="42"/>
      <c r="Q211" s="42"/>
      <c r="R211" s="42"/>
      <c r="S211" s="42"/>
      <c r="T211" s="42"/>
      <c r="U211" s="42"/>
    </row>
    <row r="212" spans="1:21" x14ac:dyDescent="0.25">
      <c r="A212" s="148" t="s">
        <v>26</v>
      </c>
      <c r="B212" s="278">
        <v>33.299999999999997</v>
      </c>
      <c r="C212" s="277">
        <v>50.71</v>
      </c>
      <c r="D212" s="277">
        <v>13.51</v>
      </c>
      <c r="E212" s="277">
        <v>7.4</v>
      </c>
      <c r="F212" s="277">
        <v>7.43</v>
      </c>
      <c r="G212" s="277">
        <v>7.38</v>
      </c>
      <c r="H212" s="277">
        <v>7.3</v>
      </c>
      <c r="I212" s="277">
        <v>7.9</v>
      </c>
      <c r="J212" s="283">
        <v>7.95</v>
      </c>
      <c r="K212" s="42"/>
      <c r="L212" s="42"/>
      <c r="M212" s="42"/>
      <c r="N212" s="42"/>
      <c r="O212" s="42"/>
      <c r="P212" s="42"/>
      <c r="Q212" s="42"/>
      <c r="R212" s="42"/>
      <c r="S212" s="42"/>
      <c r="T212" s="42"/>
      <c r="U212" s="42"/>
    </row>
    <row r="213" spans="1:21" x14ac:dyDescent="0.25">
      <c r="A213" s="148" t="s">
        <v>27</v>
      </c>
      <c r="B213" s="278">
        <v>5.45</v>
      </c>
      <c r="C213" s="277">
        <v>8.3699999999999992</v>
      </c>
      <c r="D213" s="277">
        <v>4.87</v>
      </c>
      <c r="E213" s="277">
        <v>4.74</v>
      </c>
      <c r="F213" s="277">
        <v>5.48</v>
      </c>
      <c r="G213" s="277">
        <v>6.17</v>
      </c>
      <c r="H213" s="277">
        <v>6.09</v>
      </c>
      <c r="I213" s="277">
        <v>6.1</v>
      </c>
      <c r="J213" s="283">
        <v>5.68</v>
      </c>
      <c r="K213" s="42"/>
      <c r="L213" s="42"/>
      <c r="M213" s="42"/>
      <c r="N213" s="42"/>
      <c r="O213" s="42"/>
      <c r="P213" s="42"/>
      <c r="Q213" s="42"/>
      <c r="R213" s="42"/>
      <c r="S213" s="42"/>
      <c r="T213" s="42"/>
      <c r="U213" s="42"/>
    </row>
    <row r="214" spans="1:21" x14ac:dyDescent="0.25">
      <c r="A214" s="148" t="s">
        <v>28</v>
      </c>
      <c r="B214" s="278">
        <v>16.309999999999999</v>
      </c>
      <c r="C214" s="277">
        <v>43.25</v>
      </c>
      <c r="D214" s="277">
        <v>23.77</v>
      </c>
      <c r="E214" s="277">
        <v>13.67</v>
      </c>
      <c r="F214" s="277">
        <v>14.23</v>
      </c>
      <c r="G214" s="277">
        <v>13.43</v>
      </c>
      <c r="H214" s="277">
        <v>11.43</v>
      </c>
      <c r="I214" s="277">
        <v>9.51</v>
      </c>
      <c r="J214" s="283">
        <v>13.62</v>
      </c>
      <c r="K214" s="42"/>
      <c r="L214" s="42"/>
      <c r="M214" s="42"/>
      <c r="N214" s="42"/>
      <c r="O214" s="42"/>
      <c r="P214" s="42"/>
      <c r="Q214" s="42"/>
      <c r="R214" s="42"/>
      <c r="S214" s="42"/>
      <c r="T214" s="42"/>
      <c r="U214" s="42"/>
    </row>
    <row r="215" spans="1:21" x14ac:dyDescent="0.25">
      <c r="A215" s="148" t="s">
        <v>175</v>
      </c>
      <c r="B215" s="278">
        <v>34.75</v>
      </c>
      <c r="C215" s="277">
        <v>15.7</v>
      </c>
      <c r="D215" s="277">
        <v>8.08</v>
      </c>
      <c r="E215" s="277">
        <v>9.36</v>
      </c>
      <c r="F215" s="277">
        <v>14.57</v>
      </c>
      <c r="G215" s="277">
        <v>17.059999999999999</v>
      </c>
      <c r="H215" s="277">
        <v>17.22</v>
      </c>
      <c r="I215" s="277">
        <v>16.45</v>
      </c>
      <c r="J215" s="283">
        <v>12.51</v>
      </c>
      <c r="K215" s="42"/>
      <c r="L215" s="42"/>
      <c r="M215" s="42"/>
      <c r="N215" s="42"/>
      <c r="O215" s="42"/>
      <c r="P215" s="42"/>
      <c r="Q215" s="42"/>
      <c r="R215" s="42"/>
      <c r="S215" s="42"/>
      <c r="T215" s="42"/>
      <c r="U215" s="42"/>
    </row>
    <row r="216" spans="1:21" x14ac:dyDescent="0.25">
      <c r="A216" s="148" t="s">
        <v>252</v>
      </c>
      <c r="B216" s="278">
        <v>101.73</v>
      </c>
      <c r="C216" s="277">
        <v>35.630000000000003</v>
      </c>
      <c r="D216" s="277">
        <v>63.56</v>
      </c>
      <c r="E216" s="277">
        <v>62.84</v>
      </c>
      <c r="F216" s="277">
        <v>45.38</v>
      </c>
      <c r="G216" s="277">
        <v>43.94</v>
      </c>
      <c r="H216" s="277">
        <v>45.64</v>
      </c>
      <c r="I216" s="277">
        <v>19.18</v>
      </c>
      <c r="J216" s="283">
        <v>46.72</v>
      </c>
      <c r="K216" s="42"/>
      <c r="L216" s="42"/>
      <c r="M216" s="42"/>
      <c r="N216" s="42"/>
      <c r="O216" s="42"/>
      <c r="P216" s="42"/>
      <c r="Q216" s="42"/>
      <c r="R216" s="42"/>
      <c r="S216" s="42"/>
      <c r="T216" s="42"/>
      <c r="U216" s="42"/>
    </row>
    <row r="217" spans="1:21" x14ac:dyDescent="0.25">
      <c r="A217" s="148" t="s">
        <v>31</v>
      </c>
      <c r="B217" s="278">
        <v>71.23</v>
      </c>
      <c r="C217" s="277">
        <v>63.77</v>
      </c>
      <c r="D217" s="277">
        <v>20.3</v>
      </c>
      <c r="E217" s="277">
        <v>10.46</v>
      </c>
      <c r="F217" s="277">
        <v>9.83</v>
      </c>
      <c r="G217" s="277">
        <v>9.6199999999999992</v>
      </c>
      <c r="H217" s="277">
        <v>11.4</v>
      </c>
      <c r="I217" s="277">
        <v>16.190000000000001</v>
      </c>
      <c r="J217" s="283">
        <v>13.97</v>
      </c>
      <c r="K217" s="42"/>
      <c r="L217" s="42"/>
      <c r="M217" s="42"/>
      <c r="N217" s="42"/>
      <c r="O217" s="42"/>
      <c r="P217" s="42"/>
      <c r="Q217" s="42"/>
      <c r="R217" s="42"/>
      <c r="S217" s="42"/>
      <c r="T217" s="42"/>
      <c r="U217" s="42"/>
    </row>
    <row r="218" spans="1:21" x14ac:dyDescent="0.25">
      <c r="A218" s="148" t="s">
        <v>32</v>
      </c>
      <c r="B218" s="278">
        <v>5.87</v>
      </c>
      <c r="C218" s="277">
        <v>10.66</v>
      </c>
      <c r="D218" s="277">
        <v>8.26</v>
      </c>
      <c r="E218" s="277">
        <v>5.58</v>
      </c>
      <c r="F218" s="277">
        <v>6.14</v>
      </c>
      <c r="G218" s="277">
        <v>6.08</v>
      </c>
      <c r="H218" s="277">
        <v>5.22</v>
      </c>
      <c r="I218" s="277">
        <v>4.7699999999999996</v>
      </c>
      <c r="J218" s="283">
        <v>5.94</v>
      </c>
      <c r="K218" s="42"/>
      <c r="L218" s="42"/>
      <c r="M218" s="42"/>
      <c r="N218" s="42"/>
      <c r="O218" s="42"/>
      <c r="P218" s="42"/>
      <c r="Q218" s="42"/>
      <c r="R218" s="42"/>
      <c r="S218" s="42"/>
      <c r="T218" s="42"/>
      <c r="U218" s="42"/>
    </row>
    <row r="219" spans="1:21" x14ac:dyDescent="0.25">
      <c r="A219" s="148" t="s">
        <v>33</v>
      </c>
      <c r="B219" s="278">
        <v>8.61</v>
      </c>
      <c r="C219" s="277">
        <v>12.18</v>
      </c>
      <c r="D219" s="277">
        <v>9.17</v>
      </c>
      <c r="E219" s="277">
        <v>9.59</v>
      </c>
      <c r="F219" s="277">
        <v>9.6999999999999993</v>
      </c>
      <c r="G219" s="277">
        <v>9.82</v>
      </c>
      <c r="H219" s="277">
        <v>9.52</v>
      </c>
      <c r="I219" s="277">
        <v>8.61</v>
      </c>
      <c r="J219" s="283">
        <v>9.4700000000000006</v>
      </c>
      <c r="K219" s="42"/>
      <c r="L219" s="42"/>
      <c r="M219" s="42"/>
      <c r="N219" s="42"/>
      <c r="O219" s="42"/>
      <c r="P219" s="42"/>
      <c r="Q219" s="42"/>
      <c r="R219" s="42"/>
      <c r="S219" s="42"/>
      <c r="T219" s="42"/>
      <c r="U219" s="42"/>
    </row>
    <row r="220" spans="1:21" x14ac:dyDescent="0.25">
      <c r="A220" s="148" t="s">
        <v>34</v>
      </c>
      <c r="B220" s="278">
        <v>6.82</v>
      </c>
      <c r="C220" s="277">
        <v>5.59</v>
      </c>
      <c r="D220" s="277">
        <v>6.06</v>
      </c>
      <c r="E220" s="277">
        <v>7.14</v>
      </c>
      <c r="F220" s="277">
        <v>7.89</v>
      </c>
      <c r="G220" s="277">
        <v>8.33</v>
      </c>
      <c r="H220" s="277">
        <v>8.19</v>
      </c>
      <c r="I220" s="277">
        <v>7.62</v>
      </c>
      <c r="J220" s="283">
        <v>7.59</v>
      </c>
      <c r="K220" s="42"/>
      <c r="L220" s="42"/>
      <c r="M220" s="42"/>
      <c r="N220" s="42"/>
      <c r="O220" s="42"/>
      <c r="P220" s="42"/>
      <c r="Q220" s="42"/>
      <c r="R220" s="42"/>
      <c r="S220" s="42"/>
      <c r="T220" s="42"/>
      <c r="U220" s="42"/>
    </row>
    <row r="221" spans="1:21" x14ac:dyDescent="0.25">
      <c r="A221" s="148" t="s">
        <v>35</v>
      </c>
      <c r="B221" s="278">
        <v>5.03</v>
      </c>
      <c r="C221" s="277">
        <v>7.16</v>
      </c>
      <c r="D221" s="277">
        <v>9.8800000000000008</v>
      </c>
      <c r="E221" s="277">
        <v>9.67</v>
      </c>
      <c r="F221" s="277">
        <v>8.99</v>
      </c>
      <c r="G221" s="277">
        <v>8.16</v>
      </c>
      <c r="H221" s="277">
        <v>7.51</v>
      </c>
      <c r="I221" s="277">
        <v>6.74</v>
      </c>
      <c r="J221" s="283">
        <v>8.3800000000000008</v>
      </c>
      <c r="K221" s="42"/>
      <c r="L221" s="42"/>
      <c r="M221" s="42"/>
      <c r="N221" s="42"/>
      <c r="O221" s="42"/>
      <c r="P221" s="42"/>
      <c r="Q221" s="42"/>
      <c r="R221" s="42"/>
      <c r="S221" s="42"/>
      <c r="T221" s="42"/>
      <c r="U221" s="42"/>
    </row>
    <row r="222" spans="1:21" x14ac:dyDescent="0.25">
      <c r="A222" s="148" t="s">
        <v>552</v>
      </c>
      <c r="B222" s="278">
        <v>18.61</v>
      </c>
      <c r="C222" s="277">
        <v>39.03</v>
      </c>
      <c r="D222" s="277">
        <v>36.36</v>
      </c>
      <c r="E222" s="277">
        <v>18.47</v>
      </c>
      <c r="F222" s="277">
        <v>17.75</v>
      </c>
      <c r="G222" s="277">
        <v>16.62</v>
      </c>
      <c r="H222" s="277">
        <v>18.97</v>
      </c>
      <c r="I222" s="277">
        <v>12.55</v>
      </c>
      <c r="J222" s="283">
        <v>23.49</v>
      </c>
      <c r="K222" s="42"/>
      <c r="L222" s="42"/>
      <c r="M222" s="42"/>
      <c r="N222" s="42"/>
      <c r="O222" s="42"/>
      <c r="P222" s="42"/>
      <c r="Q222" s="42"/>
      <c r="R222" s="42"/>
      <c r="S222" s="42"/>
      <c r="T222" s="42"/>
      <c r="U222" s="42"/>
    </row>
    <row r="223" spans="1:21" x14ac:dyDescent="0.25">
      <c r="A223" s="148" t="s">
        <v>36</v>
      </c>
      <c r="B223" s="278">
        <v>6.36</v>
      </c>
      <c r="C223" s="277">
        <v>4.24</v>
      </c>
      <c r="D223" s="277">
        <v>15.11</v>
      </c>
      <c r="E223" s="277">
        <v>38.880000000000003</v>
      </c>
      <c r="F223" s="277">
        <v>47.74</v>
      </c>
      <c r="G223" s="277">
        <v>46.41</v>
      </c>
      <c r="H223" s="277">
        <v>43.66</v>
      </c>
      <c r="I223" s="277">
        <v>38.49</v>
      </c>
      <c r="J223" s="283">
        <v>40.06</v>
      </c>
      <c r="K223" s="42"/>
      <c r="L223" s="42"/>
      <c r="M223" s="42"/>
      <c r="N223" s="42"/>
      <c r="O223" s="42"/>
      <c r="P223" s="42"/>
      <c r="Q223" s="42"/>
      <c r="R223" s="42"/>
      <c r="S223" s="42"/>
      <c r="T223" s="42"/>
      <c r="U223" s="42"/>
    </row>
    <row r="224" spans="1:21" x14ac:dyDescent="0.25">
      <c r="A224" s="148" t="s">
        <v>37</v>
      </c>
      <c r="B224" s="278">
        <v>7.76</v>
      </c>
      <c r="C224" s="277">
        <v>8.0299999999999994</v>
      </c>
      <c r="D224" s="277">
        <v>8.36</v>
      </c>
      <c r="E224" s="277">
        <v>8.75</v>
      </c>
      <c r="F224" s="277">
        <v>8.2899999999999991</v>
      </c>
      <c r="G224" s="277">
        <v>8.59</v>
      </c>
      <c r="H224" s="277">
        <v>8.18</v>
      </c>
      <c r="I224" s="277">
        <v>7.22</v>
      </c>
      <c r="J224" s="283">
        <v>8.32</v>
      </c>
      <c r="K224" s="42"/>
      <c r="L224" s="42"/>
      <c r="M224" s="42"/>
      <c r="N224" s="42"/>
      <c r="O224" s="42"/>
      <c r="P224" s="42"/>
      <c r="Q224" s="42"/>
      <c r="R224" s="42"/>
      <c r="S224" s="42"/>
      <c r="T224" s="42"/>
      <c r="U224" s="42"/>
    </row>
    <row r="225" spans="1:21" x14ac:dyDescent="0.25">
      <c r="A225" s="148" t="s">
        <v>38</v>
      </c>
      <c r="B225" s="278">
        <v>26.55</v>
      </c>
      <c r="C225" s="277">
        <v>21.68</v>
      </c>
      <c r="D225" s="277">
        <v>24.92</v>
      </c>
      <c r="E225" s="277">
        <v>29.94</v>
      </c>
      <c r="F225" s="277">
        <v>36.340000000000003</v>
      </c>
      <c r="G225" s="277">
        <v>34.76</v>
      </c>
      <c r="H225" s="277">
        <v>32.25</v>
      </c>
      <c r="I225" s="277">
        <v>26.51</v>
      </c>
      <c r="J225" s="283">
        <v>31.01</v>
      </c>
      <c r="K225" s="42"/>
      <c r="L225" s="42"/>
      <c r="M225" s="42"/>
      <c r="N225" s="42"/>
      <c r="O225" s="42"/>
      <c r="P225" s="42"/>
      <c r="Q225" s="42"/>
      <c r="R225" s="42"/>
      <c r="S225" s="42"/>
      <c r="T225" s="42"/>
      <c r="U225" s="42"/>
    </row>
    <row r="226" spans="1:21" x14ac:dyDescent="0.25">
      <c r="A226" s="148" t="s">
        <v>39</v>
      </c>
      <c r="B226" s="278">
        <v>10.08</v>
      </c>
      <c r="C226" s="277">
        <v>20.87</v>
      </c>
      <c r="D226" s="277">
        <v>28.2</v>
      </c>
      <c r="E226" s="277">
        <v>25.3</v>
      </c>
      <c r="F226" s="277">
        <v>20.3</v>
      </c>
      <c r="G226" s="277">
        <v>16.16</v>
      </c>
      <c r="H226" s="277">
        <v>14.46</v>
      </c>
      <c r="I226" s="277">
        <v>12.5</v>
      </c>
      <c r="J226" s="283">
        <v>18.739999999999998</v>
      </c>
      <c r="K226" s="42"/>
      <c r="L226" s="42"/>
      <c r="M226" s="42"/>
      <c r="N226" s="42"/>
      <c r="O226" s="42"/>
      <c r="P226" s="42"/>
      <c r="Q226" s="42"/>
      <c r="R226" s="42"/>
      <c r="S226" s="42"/>
      <c r="T226" s="42"/>
      <c r="U226" s="42"/>
    </row>
    <row r="227" spans="1:21" x14ac:dyDescent="0.25">
      <c r="A227" s="148" t="s">
        <v>40</v>
      </c>
      <c r="B227" s="278">
        <v>60.33</v>
      </c>
      <c r="C227" s="277">
        <v>48.71</v>
      </c>
      <c r="D227" s="277">
        <v>38.619999999999997</v>
      </c>
      <c r="E227" s="277">
        <v>35.57</v>
      </c>
      <c r="F227" s="277">
        <v>34.22</v>
      </c>
      <c r="G227" s="277">
        <v>29.11</v>
      </c>
      <c r="H227" s="277">
        <v>27.87</v>
      </c>
      <c r="I227" s="277">
        <v>24.15</v>
      </c>
      <c r="J227" s="283">
        <v>30.16</v>
      </c>
      <c r="K227" s="42"/>
      <c r="L227" s="42"/>
      <c r="M227" s="42"/>
      <c r="N227" s="42"/>
      <c r="O227" s="42"/>
      <c r="P227" s="42"/>
      <c r="Q227" s="42"/>
      <c r="R227" s="42"/>
      <c r="S227" s="42"/>
      <c r="T227" s="42"/>
      <c r="U227" s="42"/>
    </row>
    <row r="228" spans="1:21" x14ac:dyDescent="0.25">
      <c r="A228" s="148" t="s">
        <v>41</v>
      </c>
      <c r="B228" s="278">
        <v>35.659999999999997</v>
      </c>
      <c r="C228" s="277">
        <v>41.33</v>
      </c>
      <c r="D228" s="277">
        <v>63.83</v>
      </c>
      <c r="E228" s="277">
        <v>72.02</v>
      </c>
      <c r="F228" s="277">
        <v>78.849999999999994</v>
      </c>
      <c r="G228" s="277">
        <v>71.709999999999994</v>
      </c>
      <c r="H228" s="277">
        <v>59.45</v>
      </c>
      <c r="I228" s="277">
        <v>35.49</v>
      </c>
      <c r="J228" s="283">
        <v>62.2</v>
      </c>
      <c r="K228" s="42"/>
      <c r="L228" s="42"/>
      <c r="M228" s="42"/>
      <c r="N228" s="42"/>
      <c r="O228" s="42"/>
      <c r="P228" s="42"/>
      <c r="Q228" s="42"/>
      <c r="R228" s="42"/>
      <c r="S228" s="42"/>
      <c r="T228" s="42"/>
      <c r="U228" s="42"/>
    </row>
    <row r="229" spans="1:21" x14ac:dyDescent="0.25">
      <c r="A229" s="148" t="s">
        <v>42</v>
      </c>
      <c r="B229" s="278">
        <v>180.38</v>
      </c>
      <c r="C229" s="277">
        <v>238.06</v>
      </c>
      <c r="D229" s="277">
        <v>158.63999999999999</v>
      </c>
      <c r="E229" s="277">
        <v>102.79</v>
      </c>
      <c r="F229" s="277">
        <v>86.9</v>
      </c>
      <c r="G229" s="277">
        <v>77.290000000000006</v>
      </c>
      <c r="H229" s="277">
        <v>79.5</v>
      </c>
      <c r="I229" s="277">
        <v>75.349999999999994</v>
      </c>
      <c r="J229" s="283">
        <v>108.06</v>
      </c>
      <c r="K229" s="42"/>
      <c r="L229" s="42"/>
      <c r="M229" s="42"/>
      <c r="N229" s="42"/>
      <c r="O229" s="42"/>
      <c r="P229" s="42"/>
      <c r="Q229" s="42"/>
      <c r="R229" s="42"/>
      <c r="S229" s="42"/>
      <c r="T229" s="42"/>
      <c r="U229" s="42"/>
    </row>
    <row r="230" spans="1:21" x14ac:dyDescent="0.25">
      <c r="A230" s="149" t="s">
        <v>6</v>
      </c>
      <c r="B230" s="282">
        <v>19.46</v>
      </c>
      <c r="C230" s="283">
        <v>21.56</v>
      </c>
      <c r="D230" s="283">
        <v>12.69</v>
      </c>
      <c r="E230" s="283">
        <v>9.51</v>
      </c>
      <c r="F230" s="283">
        <v>9.48</v>
      </c>
      <c r="G230" s="283">
        <v>9.39</v>
      </c>
      <c r="H230" s="283">
        <v>9.42</v>
      </c>
      <c r="I230" s="283">
        <v>9.86</v>
      </c>
      <c r="J230" s="283">
        <v>9.93</v>
      </c>
      <c r="K230" s="42"/>
      <c r="L230" s="42"/>
      <c r="M230" s="42"/>
      <c r="N230" s="42"/>
      <c r="O230" s="42"/>
      <c r="P230" s="42"/>
      <c r="Q230" s="42"/>
      <c r="R230" s="42"/>
      <c r="S230" s="42"/>
      <c r="T230" s="42"/>
      <c r="U230" s="42"/>
    </row>
    <row r="231" spans="1:21" x14ac:dyDescent="0.25">
      <c r="A231" s="42"/>
      <c r="B231" s="42"/>
      <c r="C231" s="42"/>
      <c r="D231" s="42"/>
      <c r="E231" s="42"/>
      <c r="F231" s="42"/>
      <c r="G231" s="42"/>
      <c r="H231" s="42"/>
      <c r="I231" s="42"/>
      <c r="J231" s="42"/>
      <c r="K231" s="42"/>
      <c r="L231" s="42"/>
      <c r="M231" s="42"/>
      <c r="N231" s="42"/>
      <c r="O231" s="42"/>
      <c r="P231" s="42"/>
      <c r="Q231" s="42"/>
      <c r="R231" s="42"/>
      <c r="S231" s="42"/>
      <c r="T231" s="42"/>
      <c r="U231" s="42"/>
    </row>
    <row r="232" spans="1:21" x14ac:dyDescent="0.25">
      <c r="A232" s="31" t="s">
        <v>44</v>
      </c>
      <c r="B232" s="42"/>
      <c r="C232" s="42"/>
      <c r="D232" s="42"/>
      <c r="E232" s="42"/>
      <c r="F232" s="42"/>
      <c r="G232" s="42"/>
      <c r="H232" s="42"/>
      <c r="I232" s="42"/>
      <c r="J232" s="42"/>
      <c r="K232" s="42"/>
      <c r="L232" s="42"/>
      <c r="M232" s="42"/>
      <c r="N232" s="42"/>
      <c r="O232" s="42"/>
      <c r="P232" s="42"/>
      <c r="Q232" s="42"/>
      <c r="R232" s="42"/>
      <c r="S232" s="42"/>
      <c r="T232" s="42"/>
      <c r="U232" s="42"/>
    </row>
    <row r="233" spans="1:21" x14ac:dyDescent="0.25">
      <c r="A233" s="318" t="s">
        <v>529</v>
      </c>
      <c r="B233" s="42"/>
      <c r="C233" s="42"/>
      <c r="D233" s="42"/>
      <c r="E233" s="42"/>
      <c r="F233" s="42"/>
      <c r="G233" s="42"/>
      <c r="H233" s="42"/>
      <c r="I233" s="42"/>
      <c r="J233" s="42"/>
      <c r="K233" s="42"/>
      <c r="L233" s="42"/>
      <c r="M233" s="42"/>
      <c r="N233" s="42"/>
      <c r="O233" s="42"/>
      <c r="P233" s="42"/>
      <c r="Q233" s="42"/>
      <c r="R233" s="42"/>
      <c r="S233" s="42"/>
      <c r="T233" s="42"/>
      <c r="U233" s="42"/>
    </row>
  </sheetData>
  <hyperlinks>
    <hyperlink ref="A232" location="'Table List'!A1" display="Back to Table List" xr:uid="{540A0146-C892-4E5C-A8DA-F497EE2BA461}"/>
    <hyperlink ref="A233" location="notes!A1" display="Notes" xr:uid="{A23FC6FA-9CE8-44C3-9E4E-02E9F223520B}"/>
  </hyperlinks>
  <pageMargins left="0.7" right="0.7" top="0.75" bottom="0.75" header="0.3" footer="0.3"/>
  <ignoredErrors>
    <ignoredError sqref="L83 L108 L158 L183 M33 M8" twoDigitTextYear="1"/>
  </ignoredErrors>
  <tableParts count="9">
    <tablePart r:id="rId1"/>
    <tablePart r:id="rId2"/>
    <tablePart r:id="rId3"/>
    <tablePart r:id="rId4"/>
    <tablePart r:id="rId5"/>
    <tablePart r:id="rId6"/>
    <tablePart r:id="rId7"/>
    <tablePart r:id="rId8"/>
    <tablePart r:id="rId9"/>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F0DF6-7842-477A-828F-2F4DF210EE8B}">
  <dimension ref="A1:P83"/>
  <sheetViews>
    <sheetView workbookViewId="0"/>
  </sheetViews>
  <sheetFormatPr defaultColWidth="0" defaultRowHeight="15" zeroHeight="1" x14ac:dyDescent="0.25"/>
  <cols>
    <col min="1" max="1" width="53.140625" customWidth="1"/>
    <col min="2" max="7" width="9.85546875" customWidth="1"/>
    <col min="8" max="8" width="12.140625" customWidth="1"/>
    <col min="9" max="15" width="9.85546875" customWidth="1"/>
    <col min="16" max="16" width="9.140625" customWidth="1"/>
    <col min="17" max="16384" width="9.140625" hidden="1"/>
  </cols>
  <sheetData>
    <row r="1" spans="1:16" ht="19.5" x14ac:dyDescent="0.3">
      <c r="A1" s="39" t="s">
        <v>474</v>
      </c>
      <c r="B1" s="39"/>
      <c r="C1" s="39"/>
      <c r="D1" s="39"/>
      <c r="E1" s="39"/>
      <c r="F1" s="39"/>
      <c r="G1" s="39"/>
      <c r="H1" s="39"/>
      <c r="I1" s="39"/>
      <c r="J1" s="39"/>
      <c r="K1" s="39"/>
      <c r="L1" s="39"/>
      <c r="M1" s="39"/>
      <c r="N1" s="39"/>
      <c r="O1" s="39"/>
      <c r="P1" s="39"/>
    </row>
    <row r="2" spans="1:16" x14ac:dyDescent="0.25">
      <c r="A2" s="42" t="s">
        <v>307</v>
      </c>
      <c r="B2" s="42"/>
      <c r="C2" s="42"/>
      <c r="D2" s="42"/>
      <c r="E2" s="42"/>
      <c r="F2" s="42"/>
      <c r="G2" s="42"/>
      <c r="H2" s="42"/>
      <c r="I2" s="42"/>
      <c r="J2" s="42"/>
      <c r="K2" s="42"/>
      <c r="L2" s="42"/>
      <c r="M2" s="42"/>
      <c r="N2" s="42"/>
      <c r="O2" s="42"/>
      <c r="P2" s="42"/>
    </row>
    <row r="3" spans="1:16" x14ac:dyDescent="0.25">
      <c r="A3" s="42" t="s">
        <v>380</v>
      </c>
      <c r="B3" s="42"/>
      <c r="C3" s="42"/>
      <c r="D3" s="42"/>
      <c r="E3" s="42"/>
      <c r="F3" s="42"/>
      <c r="G3" s="42"/>
      <c r="H3" s="42"/>
      <c r="I3" s="42"/>
      <c r="J3" s="42"/>
      <c r="K3" s="42"/>
      <c r="L3" s="42"/>
      <c r="M3" s="42"/>
      <c r="N3" s="42"/>
      <c r="O3" s="42"/>
      <c r="P3" s="42"/>
    </row>
    <row r="4" spans="1:16" x14ac:dyDescent="0.25">
      <c r="A4" s="42"/>
      <c r="B4" s="42"/>
      <c r="C4" s="42"/>
      <c r="D4" s="42"/>
      <c r="E4" s="42"/>
      <c r="F4" s="42"/>
      <c r="G4" s="42"/>
      <c r="H4" s="42"/>
      <c r="I4" s="42"/>
      <c r="J4" s="42"/>
      <c r="K4" s="42"/>
      <c r="L4" s="42"/>
      <c r="M4" s="42"/>
      <c r="N4" s="42"/>
      <c r="O4" s="42"/>
      <c r="P4" s="42"/>
    </row>
    <row r="5" spans="1:16" x14ac:dyDescent="0.25">
      <c r="A5" s="42" t="s">
        <v>672</v>
      </c>
      <c r="B5" s="42"/>
      <c r="C5" s="42"/>
      <c r="D5" s="42"/>
      <c r="E5" s="42"/>
      <c r="F5" s="42"/>
      <c r="G5" s="42"/>
      <c r="H5" s="42"/>
      <c r="I5" s="42"/>
      <c r="J5" s="42"/>
      <c r="K5" s="42"/>
      <c r="L5" s="42"/>
      <c r="M5" s="42"/>
      <c r="N5" s="42"/>
      <c r="O5" s="42"/>
      <c r="P5" s="42"/>
    </row>
    <row r="6" spans="1:16" x14ac:dyDescent="0.25">
      <c r="A6" s="42"/>
      <c r="B6" s="42"/>
      <c r="C6" s="42"/>
      <c r="D6" s="42"/>
      <c r="E6" s="42"/>
      <c r="F6" s="42"/>
      <c r="G6" s="42"/>
      <c r="H6" s="42"/>
      <c r="I6" s="42"/>
      <c r="J6" s="42"/>
      <c r="K6" s="42"/>
      <c r="L6" s="42"/>
      <c r="M6" s="42"/>
      <c r="N6" s="42"/>
      <c r="O6" s="42"/>
      <c r="P6" s="42"/>
    </row>
    <row r="7" spans="1:16" ht="17.25" x14ac:dyDescent="0.3">
      <c r="A7" s="99" t="s">
        <v>724</v>
      </c>
      <c r="B7" s="44"/>
      <c r="C7" s="44"/>
      <c r="D7" s="44"/>
      <c r="E7" s="44"/>
      <c r="F7" s="44"/>
      <c r="G7" s="44"/>
      <c r="H7" s="44"/>
      <c r="I7" s="44"/>
      <c r="J7" s="44"/>
      <c r="K7" s="44"/>
      <c r="L7" s="44"/>
      <c r="M7" s="44"/>
      <c r="N7" s="44"/>
      <c r="O7" s="44"/>
      <c r="P7" s="44"/>
    </row>
    <row r="8" spans="1:16" ht="54" x14ac:dyDescent="0.25">
      <c r="A8" s="147" t="s">
        <v>0</v>
      </c>
      <c r="B8" s="190" t="s">
        <v>475</v>
      </c>
      <c r="C8" s="191" t="s">
        <v>476</v>
      </c>
      <c r="D8" s="191" t="s">
        <v>477</v>
      </c>
      <c r="E8" s="191" t="s">
        <v>478</v>
      </c>
      <c r="F8" s="191" t="s">
        <v>479</v>
      </c>
      <c r="G8" s="191" t="s">
        <v>494</v>
      </c>
      <c r="H8" s="191" t="s">
        <v>480</v>
      </c>
      <c r="I8" s="192" t="s">
        <v>177</v>
      </c>
      <c r="J8" s="193" t="s">
        <v>253</v>
      </c>
      <c r="K8" s="193" t="s">
        <v>254</v>
      </c>
      <c r="L8" s="193" t="s">
        <v>255</v>
      </c>
      <c r="M8" s="193" t="s">
        <v>178</v>
      </c>
      <c r="N8" s="187" t="s">
        <v>493</v>
      </c>
      <c r="O8" s="187" t="s">
        <v>6</v>
      </c>
      <c r="P8" s="42"/>
    </row>
    <row r="9" spans="1:16" x14ac:dyDescent="0.25">
      <c r="A9" s="148" t="s">
        <v>23</v>
      </c>
      <c r="B9" s="398">
        <v>908.6</v>
      </c>
      <c r="C9" s="398">
        <v>860.2</v>
      </c>
      <c r="D9" s="398">
        <v>815.7</v>
      </c>
      <c r="E9" s="398">
        <v>741</v>
      </c>
      <c r="F9" s="398">
        <v>611.1</v>
      </c>
      <c r="G9" s="398">
        <v>369.4</v>
      </c>
      <c r="H9" s="285">
        <v>4306</v>
      </c>
      <c r="I9" s="373">
        <v>9.7626492172474197E-2</v>
      </c>
      <c r="J9" s="373">
        <v>9.7197740112994355E-2</v>
      </c>
      <c r="K9" s="373">
        <v>9.8332790857473526E-2</v>
      </c>
      <c r="L9" s="373">
        <v>9.8424673910155927E-2</v>
      </c>
      <c r="M9" s="373">
        <v>9.6122689736531652E-2</v>
      </c>
      <c r="N9" s="373">
        <v>8.6372989150766924E-2</v>
      </c>
      <c r="O9" s="317">
        <v>9.6514625126078668E-2</v>
      </c>
      <c r="P9" s="42"/>
    </row>
    <row r="10" spans="1:16" x14ac:dyDescent="0.25">
      <c r="A10" s="148" t="s">
        <v>24</v>
      </c>
      <c r="B10" s="398">
        <v>1981.1</v>
      </c>
      <c r="C10" s="398">
        <v>2040.9</v>
      </c>
      <c r="D10" s="398">
        <v>1966.5</v>
      </c>
      <c r="E10" s="398">
        <v>1760.2</v>
      </c>
      <c r="F10" s="398">
        <v>1552.8</v>
      </c>
      <c r="G10" s="398">
        <v>885.3</v>
      </c>
      <c r="H10" s="285">
        <v>10186.9</v>
      </c>
      <c r="I10" s="374">
        <v>0.21286357433731962</v>
      </c>
      <c r="J10" s="374">
        <v>0.23061016949152544</v>
      </c>
      <c r="K10" s="374">
        <v>0.23706195074319195</v>
      </c>
      <c r="L10" s="374">
        <v>0.23380176925324761</v>
      </c>
      <c r="M10" s="374">
        <v>0.24424695241840344</v>
      </c>
      <c r="N10" s="374">
        <v>0.20700056116722781</v>
      </c>
      <c r="O10" s="287">
        <v>0.22832903731928722</v>
      </c>
      <c r="P10" s="42"/>
    </row>
    <row r="11" spans="1:16" x14ac:dyDescent="0.25">
      <c r="A11" s="148" t="s">
        <v>25</v>
      </c>
      <c r="B11" s="398">
        <v>747.1</v>
      </c>
      <c r="C11" s="398">
        <v>634</v>
      </c>
      <c r="D11" s="398">
        <v>555.9</v>
      </c>
      <c r="E11" s="398">
        <v>503.7</v>
      </c>
      <c r="F11" s="398">
        <v>406.1</v>
      </c>
      <c r="G11" s="398">
        <v>241.9</v>
      </c>
      <c r="H11" s="285">
        <v>3088.7</v>
      </c>
      <c r="I11" s="374">
        <v>8.0273775370961337E-2</v>
      </c>
      <c r="J11" s="374">
        <v>7.1638418079096045E-2</v>
      </c>
      <c r="K11" s="374">
        <v>6.7013851216954176E-2</v>
      </c>
      <c r="L11" s="374">
        <v>6.6904869431235553E-2</v>
      </c>
      <c r="M11" s="374">
        <v>6.3877310263468351E-2</v>
      </c>
      <c r="N11" s="374">
        <v>5.6560980172091282E-2</v>
      </c>
      <c r="O11" s="287">
        <v>6.9230079569651465E-2</v>
      </c>
      <c r="P11" s="42"/>
    </row>
    <row r="12" spans="1:16" x14ac:dyDescent="0.25">
      <c r="A12" s="148" t="s">
        <v>26</v>
      </c>
      <c r="B12" s="398">
        <v>2664.1</v>
      </c>
      <c r="C12" s="398">
        <v>2264.1</v>
      </c>
      <c r="D12" s="398">
        <v>2003.1</v>
      </c>
      <c r="E12" s="398">
        <v>1778.6</v>
      </c>
      <c r="F12" s="398">
        <v>1400</v>
      </c>
      <c r="G12" s="398">
        <v>996.6</v>
      </c>
      <c r="H12" s="285">
        <v>11106.5</v>
      </c>
      <c r="I12" s="374">
        <v>0.28624998656910466</v>
      </c>
      <c r="J12" s="374">
        <v>0.25583050847457628</v>
      </c>
      <c r="K12" s="374">
        <v>0.24147408773642906</v>
      </c>
      <c r="L12" s="374">
        <v>0.23624578274845254</v>
      </c>
      <c r="M12" s="374">
        <v>0.22021234762092018</v>
      </c>
      <c r="N12" s="374">
        <v>0.2330246913580247</v>
      </c>
      <c r="O12" s="287">
        <v>0.24894093914602713</v>
      </c>
      <c r="P12" s="42"/>
    </row>
    <row r="13" spans="1:16" x14ac:dyDescent="0.25">
      <c r="A13" s="148" t="s">
        <v>27</v>
      </c>
      <c r="B13" s="398">
        <v>385</v>
      </c>
      <c r="C13" s="398">
        <v>398.5</v>
      </c>
      <c r="D13" s="398">
        <v>388.3</v>
      </c>
      <c r="E13" s="398">
        <v>363.9</v>
      </c>
      <c r="F13" s="398">
        <v>300.8</v>
      </c>
      <c r="G13" s="398">
        <v>362.7</v>
      </c>
      <c r="H13" s="285">
        <v>2199.3000000000002</v>
      </c>
      <c r="I13" s="374">
        <v>4.1367157700200927E-2</v>
      </c>
      <c r="J13" s="374">
        <v>4.5028248587570624E-2</v>
      </c>
      <c r="K13" s="374">
        <v>4.680963919327813E-2</v>
      </c>
      <c r="L13" s="374">
        <v>4.8335679940493578E-2</v>
      </c>
      <c r="M13" s="374">
        <v>4.7314195831694848E-2</v>
      </c>
      <c r="N13" s="374">
        <v>8.4806397306397302E-2</v>
      </c>
      <c r="O13" s="287">
        <v>4.9295080130001126E-2</v>
      </c>
      <c r="P13" s="42"/>
    </row>
    <row r="14" spans="1:16" x14ac:dyDescent="0.25">
      <c r="A14" s="148" t="s">
        <v>28</v>
      </c>
      <c r="B14" s="398">
        <v>755.7</v>
      </c>
      <c r="C14" s="398">
        <v>790.9</v>
      </c>
      <c r="D14" s="398">
        <v>767.7</v>
      </c>
      <c r="E14" s="398">
        <v>707.6</v>
      </c>
      <c r="F14" s="398">
        <v>605.4</v>
      </c>
      <c r="G14" s="398">
        <v>333.4</v>
      </c>
      <c r="H14" s="285">
        <v>3960.7</v>
      </c>
      <c r="I14" s="374">
        <v>8.1197820971537257E-2</v>
      </c>
      <c r="J14" s="374">
        <v>8.9367231638418074E-2</v>
      </c>
      <c r="K14" s="374">
        <v>9.2546381686014992E-2</v>
      </c>
      <c r="L14" s="374">
        <v>9.3988258109077377E-2</v>
      </c>
      <c r="M14" s="374">
        <v>9.5226110892646473E-2</v>
      </c>
      <c r="N14" s="374">
        <v>7.7955480733258503E-2</v>
      </c>
      <c r="O14" s="287">
        <v>8.8775075647203855E-2</v>
      </c>
      <c r="P14" s="42"/>
    </row>
    <row r="15" spans="1:16" x14ac:dyDescent="0.25">
      <c r="A15" s="148" t="s">
        <v>175</v>
      </c>
      <c r="B15" s="398">
        <v>194.1</v>
      </c>
      <c r="C15" s="398">
        <v>210.2</v>
      </c>
      <c r="D15" s="398">
        <v>205.7</v>
      </c>
      <c r="E15" s="398">
        <v>194.7</v>
      </c>
      <c r="F15" s="398">
        <v>177.6</v>
      </c>
      <c r="G15" s="398">
        <v>137.5</v>
      </c>
      <c r="H15" s="285">
        <v>1119.7</v>
      </c>
      <c r="I15" s="374">
        <v>2.0855494310672726E-2</v>
      </c>
      <c r="J15" s="374">
        <v>2.3751412429378529E-2</v>
      </c>
      <c r="K15" s="374">
        <v>2.4797174303521272E-2</v>
      </c>
      <c r="L15" s="374">
        <v>2.586138193023935E-2</v>
      </c>
      <c r="M15" s="374">
        <v>2.7935509241053872E-2</v>
      </c>
      <c r="N15" s="374">
        <v>3.2150205761316872E-2</v>
      </c>
      <c r="O15" s="287">
        <v>2.5096940490866301E-2</v>
      </c>
      <c r="P15" s="42"/>
    </row>
    <row r="16" spans="1:16" x14ac:dyDescent="0.25">
      <c r="A16" s="148" t="s">
        <v>252</v>
      </c>
      <c r="B16" s="398">
        <v>32.5</v>
      </c>
      <c r="C16" s="398">
        <v>36.6</v>
      </c>
      <c r="D16" s="398">
        <v>35</v>
      </c>
      <c r="E16" s="398">
        <v>34.299999999999997</v>
      </c>
      <c r="F16" s="398">
        <v>32.799999999999997</v>
      </c>
      <c r="G16" s="398">
        <v>15.1</v>
      </c>
      <c r="H16" s="285">
        <v>186.2</v>
      </c>
      <c r="I16" s="374">
        <v>3.4920327928741044E-3</v>
      </c>
      <c r="J16" s="374">
        <v>4.1355932203389831E-3</v>
      </c>
      <c r="K16" s="374">
        <v>4.2192566875218504E-3</v>
      </c>
      <c r="L16" s="374">
        <v>4.5559599394309697E-3</v>
      </c>
      <c r="M16" s="374">
        <v>5.1592607156901293E-3</v>
      </c>
      <c r="N16" s="374">
        <v>3.5306771417882529E-3</v>
      </c>
      <c r="O16" s="287">
        <v>4.1734842541746048E-3</v>
      </c>
      <c r="P16" s="42"/>
    </row>
    <row r="17" spans="1:16" x14ac:dyDescent="0.25">
      <c r="A17" s="148" t="s">
        <v>31</v>
      </c>
      <c r="B17" s="398">
        <v>486.6</v>
      </c>
      <c r="C17" s="398">
        <v>468</v>
      </c>
      <c r="D17" s="398">
        <v>445.5</v>
      </c>
      <c r="E17" s="398">
        <v>392.3</v>
      </c>
      <c r="F17" s="398">
        <v>330.7</v>
      </c>
      <c r="G17" s="398">
        <v>251.8</v>
      </c>
      <c r="H17" s="285">
        <v>2374.8000000000002</v>
      </c>
      <c r="I17" s="374">
        <v>5.228378944653967E-2</v>
      </c>
      <c r="J17" s="374">
        <v>5.2881355932203389E-2</v>
      </c>
      <c r="K17" s="374">
        <v>5.3705110122599549E-2</v>
      </c>
      <c r="L17" s="374">
        <v>5.2107961639614273E-2</v>
      </c>
      <c r="M17" s="374">
        <v>5.2017302398741645E-2</v>
      </c>
      <c r="N17" s="374">
        <v>5.8875794986906101E-2</v>
      </c>
      <c r="O17" s="287">
        <v>5.3228734730471822E-2</v>
      </c>
      <c r="P17" s="42"/>
    </row>
    <row r="18" spans="1:16" x14ac:dyDescent="0.25">
      <c r="A18" s="148" t="s">
        <v>32</v>
      </c>
      <c r="B18" s="398">
        <v>326.39999999999998</v>
      </c>
      <c r="C18" s="398">
        <v>300</v>
      </c>
      <c r="D18" s="398">
        <v>273.39999999999998</v>
      </c>
      <c r="E18" s="398">
        <v>249.4</v>
      </c>
      <c r="F18" s="398">
        <v>202.8</v>
      </c>
      <c r="G18" s="398">
        <v>113.8</v>
      </c>
      <c r="H18" s="285">
        <v>1465.9</v>
      </c>
      <c r="I18" s="374">
        <v>3.5070753956741772E-2</v>
      </c>
      <c r="J18" s="374">
        <v>3.3898305084745763E-2</v>
      </c>
      <c r="K18" s="374">
        <v>3.2958422239099248E-2</v>
      </c>
      <c r="L18" s="374">
        <v>3.3127009005658424E-2</v>
      </c>
      <c r="M18" s="374">
        <v>3.1899331498230439E-2</v>
      </c>
      <c r="N18" s="374">
        <v>2.6608679386457161E-2</v>
      </c>
      <c r="O18" s="287">
        <v>3.2856662557435842E-2</v>
      </c>
      <c r="P18" s="42"/>
    </row>
    <row r="19" spans="1:16" x14ac:dyDescent="0.25">
      <c r="A19" s="148" t="s">
        <v>33</v>
      </c>
      <c r="B19" s="398">
        <v>76.7</v>
      </c>
      <c r="C19" s="398">
        <v>87.8</v>
      </c>
      <c r="D19" s="398">
        <v>88</v>
      </c>
      <c r="E19" s="398">
        <v>83.7</v>
      </c>
      <c r="F19" s="398">
        <v>81.8</v>
      </c>
      <c r="G19" s="398">
        <v>35.6</v>
      </c>
      <c r="H19" s="285">
        <v>453.6</v>
      </c>
      <c r="I19" s="374">
        <v>8.2411973911828869E-3</v>
      </c>
      <c r="J19" s="374">
        <v>9.9209039548022598E-3</v>
      </c>
      <c r="K19" s="374">
        <v>1.0608416814340651E-2</v>
      </c>
      <c r="L19" s="374">
        <v>1.1117604866774699E-2</v>
      </c>
      <c r="M19" s="374">
        <v>1.2866692882422336E-2</v>
      </c>
      <c r="N19" s="374">
        <v>8.3239805462027687E-3</v>
      </c>
      <c r="O19" s="287">
        <v>1.0166984198139639E-2</v>
      </c>
      <c r="P19" s="42"/>
    </row>
    <row r="20" spans="1:16" x14ac:dyDescent="0.25">
      <c r="A20" s="148" t="s">
        <v>34</v>
      </c>
      <c r="B20" s="398">
        <v>106.1</v>
      </c>
      <c r="C20" s="398">
        <v>105.7</v>
      </c>
      <c r="D20" s="398">
        <v>104.5</v>
      </c>
      <c r="E20" s="398">
        <v>105.1</v>
      </c>
      <c r="F20" s="398">
        <v>90.3</v>
      </c>
      <c r="G20" s="398">
        <v>73.3</v>
      </c>
      <c r="H20" s="285">
        <v>585</v>
      </c>
      <c r="I20" s="374">
        <v>1.1400143979198229E-2</v>
      </c>
      <c r="J20" s="374">
        <v>1.1943502824858758E-2</v>
      </c>
      <c r="K20" s="374">
        <v>1.2597494967029523E-2</v>
      </c>
      <c r="L20" s="374">
        <v>1.396009882315437E-2</v>
      </c>
      <c r="M20" s="374">
        <v>1.4203696421549351E-2</v>
      </c>
      <c r="N20" s="374">
        <v>1.7138982416760193E-2</v>
      </c>
      <c r="O20" s="287">
        <v>1.3112182001568979E-2</v>
      </c>
      <c r="P20" s="42"/>
    </row>
    <row r="21" spans="1:16" x14ac:dyDescent="0.25">
      <c r="A21" s="148" t="s">
        <v>35</v>
      </c>
      <c r="B21" s="398">
        <v>316.10000000000002</v>
      </c>
      <c r="C21" s="398">
        <v>305.5</v>
      </c>
      <c r="D21" s="398">
        <v>302</v>
      </c>
      <c r="E21" s="398">
        <v>294.2</v>
      </c>
      <c r="F21" s="398">
        <v>278.39999999999998</v>
      </c>
      <c r="G21" s="398">
        <v>161.5</v>
      </c>
      <c r="H21" s="285">
        <v>1657.8</v>
      </c>
      <c r="I21" s="374">
        <v>3.3964048179307829E-2</v>
      </c>
      <c r="J21" s="374">
        <v>3.4519774011299437E-2</v>
      </c>
      <c r="K21" s="374">
        <v>3.6406157703759962E-2</v>
      </c>
      <c r="L21" s="374">
        <v>3.9077650559200913E-2</v>
      </c>
      <c r="M21" s="374">
        <v>4.3790798269760123E-2</v>
      </c>
      <c r="N21" s="374">
        <v>3.7761878039655819E-2</v>
      </c>
      <c r="O21" s="287">
        <v>3.7157906533677017E-2</v>
      </c>
      <c r="P21" s="42"/>
    </row>
    <row r="22" spans="1:16" x14ac:dyDescent="0.25">
      <c r="A22" s="148" t="s">
        <v>655</v>
      </c>
      <c r="B22" s="398">
        <v>1.8</v>
      </c>
      <c r="C22" s="398">
        <v>2.1</v>
      </c>
      <c r="D22" s="398">
        <v>2.5</v>
      </c>
      <c r="E22" s="398">
        <v>3.1</v>
      </c>
      <c r="F22" s="398">
        <v>3.4</v>
      </c>
      <c r="G22" s="398">
        <v>1.4</v>
      </c>
      <c r="H22" s="285">
        <v>14.2</v>
      </c>
      <c r="I22" s="374">
        <v>1.9340489314379654E-4</v>
      </c>
      <c r="J22" s="374">
        <v>2.3728813559322035E-4</v>
      </c>
      <c r="K22" s="374">
        <v>3.0137547768013215E-4</v>
      </c>
      <c r="L22" s="374">
        <v>4.1176314321387776E-4</v>
      </c>
      <c r="M22" s="374">
        <v>5.348014156508061E-4</v>
      </c>
      <c r="N22" s="374">
        <v>3.2734754956977177E-4</v>
      </c>
      <c r="O22" s="287">
        <v>3.1827860585005043E-4</v>
      </c>
      <c r="P22" s="42"/>
    </row>
    <row r="23" spans="1:16" x14ac:dyDescent="0.25">
      <c r="A23" s="148" t="s">
        <v>36</v>
      </c>
      <c r="B23" s="398">
        <v>15</v>
      </c>
      <c r="C23" s="398">
        <v>15.5</v>
      </c>
      <c r="D23" s="398">
        <v>15.9</v>
      </c>
      <c r="E23" s="398">
        <v>14.2</v>
      </c>
      <c r="F23" s="398">
        <v>11.3</v>
      </c>
      <c r="G23" s="398">
        <v>11</v>
      </c>
      <c r="H23" s="285">
        <v>82.9</v>
      </c>
      <c r="I23" s="374">
        <v>1.6117074428649712E-3</v>
      </c>
      <c r="J23" s="374">
        <v>1.7514124293785311E-3</v>
      </c>
      <c r="K23" s="374">
        <v>1.9167480380456404E-3</v>
      </c>
      <c r="L23" s="374">
        <v>1.886140849560343E-3</v>
      </c>
      <c r="M23" s="374">
        <v>1.7774282343688559E-3</v>
      </c>
      <c r="N23" s="374">
        <v>2.5720164609053498E-3</v>
      </c>
      <c r="O23" s="287">
        <v>1.8581194665471255E-3</v>
      </c>
      <c r="P23" s="42"/>
    </row>
    <row r="24" spans="1:16" x14ac:dyDescent="0.25">
      <c r="A24" s="148" t="s">
        <v>37</v>
      </c>
      <c r="B24" s="398">
        <v>10.4</v>
      </c>
      <c r="C24" s="398">
        <v>7.9</v>
      </c>
      <c r="D24" s="398">
        <v>7.7</v>
      </c>
      <c r="E24" s="398">
        <v>7.4</v>
      </c>
      <c r="F24" s="398">
        <v>6.3</v>
      </c>
      <c r="G24" s="398">
        <v>3.5</v>
      </c>
      <c r="H24" s="285">
        <v>43.2</v>
      </c>
      <c r="I24" s="374">
        <v>1.1174504937197134E-3</v>
      </c>
      <c r="J24" s="374">
        <v>8.9265536723163845E-4</v>
      </c>
      <c r="K24" s="374">
        <v>9.2823647125480702E-4</v>
      </c>
      <c r="L24" s="374">
        <v>9.8291847089764374E-4</v>
      </c>
      <c r="M24" s="374">
        <v>9.9095556429414067E-4</v>
      </c>
      <c r="N24" s="374">
        <v>8.1836887392442944E-4</v>
      </c>
      <c r="O24" s="287">
        <v>9.682842093466324E-4</v>
      </c>
      <c r="P24" s="42"/>
    </row>
    <row r="25" spans="1:16" x14ac:dyDescent="0.25">
      <c r="A25" s="148" t="s">
        <v>38</v>
      </c>
      <c r="B25" s="398">
        <v>40</v>
      </c>
      <c r="C25" s="398">
        <v>48.5</v>
      </c>
      <c r="D25" s="398">
        <v>47.4</v>
      </c>
      <c r="E25" s="398">
        <v>44.6</v>
      </c>
      <c r="F25" s="398">
        <v>34</v>
      </c>
      <c r="G25" s="398">
        <v>120.9</v>
      </c>
      <c r="H25" s="285">
        <v>335.3</v>
      </c>
      <c r="I25" s="374">
        <v>4.2978865143065903E-3</v>
      </c>
      <c r="J25" s="374">
        <v>5.480225988700565E-3</v>
      </c>
      <c r="K25" s="374">
        <v>5.7140790568153054E-3</v>
      </c>
      <c r="L25" s="374">
        <v>5.9240761894641765E-3</v>
      </c>
      <c r="M25" s="374">
        <v>5.3480141565080616E-3</v>
      </c>
      <c r="N25" s="374">
        <v>2.8268799102132435E-2</v>
      </c>
      <c r="O25" s="287">
        <v>7.5154096156001349E-3</v>
      </c>
      <c r="P25" s="42"/>
    </row>
    <row r="26" spans="1:16" x14ac:dyDescent="0.25">
      <c r="A26" s="148" t="s">
        <v>39</v>
      </c>
      <c r="B26" s="398">
        <v>201.2</v>
      </c>
      <c r="C26" s="398">
        <v>208.4</v>
      </c>
      <c r="D26" s="398">
        <v>204.9</v>
      </c>
      <c r="E26" s="398">
        <v>190.4</v>
      </c>
      <c r="F26" s="398">
        <v>176.2</v>
      </c>
      <c r="G26" s="398">
        <v>119.3</v>
      </c>
      <c r="H26" s="285">
        <v>1100.5</v>
      </c>
      <c r="I26" s="374">
        <v>2.1618369166962147E-2</v>
      </c>
      <c r="J26" s="374">
        <v>2.3548022598870056E-2</v>
      </c>
      <c r="K26" s="374">
        <v>2.4700734150663633E-2</v>
      </c>
      <c r="L26" s="374">
        <v>2.5290226602555588E-2</v>
      </c>
      <c r="M26" s="374">
        <v>2.7715296893432953E-2</v>
      </c>
      <c r="N26" s="374">
        <v>2.7894687616909837E-2</v>
      </c>
      <c r="O26" s="287">
        <v>2.4666591953378909E-2</v>
      </c>
      <c r="P26" s="42"/>
    </row>
    <row r="27" spans="1:16" x14ac:dyDescent="0.25">
      <c r="A27" s="148" t="s">
        <v>40</v>
      </c>
      <c r="B27" s="398">
        <v>9.1</v>
      </c>
      <c r="C27" s="398">
        <v>11.7</v>
      </c>
      <c r="D27" s="398">
        <v>10.9</v>
      </c>
      <c r="E27" s="398">
        <v>10.6</v>
      </c>
      <c r="F27" s="398">
        <v>9.8000000000000007</v>
      </c>
      <c r="G27" s="398">
        <v>11.6</v>
      </c>
      <c r="H27" s="285">
        <v>63.7</v>
      </c>
      <c r="I27" s="374">
        <v>9.7776918200474924E-4</v>
      </c>
      <c r="J27" s="374">
        <v>1.3220338983050846E-3</v>
      </c>
      <c r="K27" s="374">
        <v>1.3139970826853762E-3</v>
      </c>
      <c r="L27" s="374">
        <v>1.4079642961506787E-3</v>
      </c>
      <c r="M27" s="374">
        <v>1.5414864333464413E-3</v>
      </c>
      <c r="N27" s="374">
        <v>2.7123082678638232E-3</v>
      </c>
      <c r="O27" s="287">
        <v>1.4277709290597333E-3</v>
      </c>
      <c r="P27" s="42"/>
    </row>
    <row r="28" spans="1:16" x14ac:dyDescent="0.25">
      <c r="A28" s="148" t="s">
        <v>41</v>
      </c>
      <c r="B28" s="398">
        <v>34.200000000000003</v>
      </c>
      <c r="C28" s="398">
        <v>38.4</v>
      </c>
      <c r="D28" s="398">
        <v>39.299999999999997</v>
      </c>
      <c r="E28" s="398">
        <v>36.6</v>
      </c>
      <c r="F28" s="398">
        <v>34.6</v>
      </c>
      <c r="G28" s="398">
        <v>21.9</v>
      </c>
      <c r="H28" s="285">
        <v>205.1</v>
      </c>
      <c r="I28" s="374">
        <v>3.6746929697321347E-3</v>
      </c>
      <c r="J28" s="374">
        <v>4.3389830508474576E-3</v>
      </c>
      <c r="K28" s="374">
        <v>4.7376225091316773E-3</v>
      </c>
      <c r="L28" s="374">
        <v>4.8614616263315891E-3</v>
      </c>
      <c r="M28" s="374">
        <v>5.4423908769170278E-3</v>
      </c>
      <c r="N28" s="374">
        <v>5.1206509539842866E-3</v>
      </c>
      <c r="O28" s="287">
        <v>4.5971085957637568E-3</v>
      </c>
      <c r="P28" s="42"/>
    </row>
    <row r="29" spans="1:16" x14ac:dyDescent="0.25">
      <c r="A29" s="148" t="s">
        <v>42</v>
      </c>
      <c r="B29" s="398">
        <v>15</v>
      </c>
      <c r="C29" s="398">
        <v>15.2</v>
      </c>
      <c r="D29" s="398">
        <v>15.1</v>
      </c>
      <c r="E29" s="398">
        <v>13.2</v>
      </c>
      <c r="F29" s="398">
        <v>11.1</v>
      </c>
      <c r="G29" s="398">
        <v>9.1</v>
      </c>
      <c r="H29" s="285">
        <v>78.7</v>
      </c>
      <c r="I29" s="374">
        <v>1.6117074428649712E-3</v>
      </c>
      <c r="J29" s="374">
        <v>1.7175141242937852E-3</v>
      </c>
      <c r="K29" s="374">
        <v>1.8203078851879982E-3</v>
      </c>
      <c r="L29" s="374">
        <v>1.7533140291687696E-3</v>
      </c>
      <c r="M29" s="374">
        <v>1.745969327565867E-3</v>
      </c>
      <c r="N29" s="374">
        <v>2.1277590722035165E-3</v>
      </c>
      <c r="O29" s="287">
        <v>1.7639807239717585E-3</v>
      </c>
      <c r="P29" s="42"/>
    </row>
    <row r="30" spans="1:16" x14ac:dyDescent="0.25">
      <c r="A30" s="149" t="s">
        <v>6</v>
      </c>
      <c r="B30" s="286">
        <v>9306.9</v>
      </c>
      <c r="C30" s="284">
        <v>8850</v>
      </c>
      <c r="D30" s="284">
        <v>8295.2999999999993</v>
      </c>
      <c r="E30" s="284">
        <v>7528.6</v>
      </c>
      <c r="F30" s="284">
        <v>6357.5</v>
      </c>
      <c r="G30" s="284">
        <v>4276.8</v>
      </c>
      <c r="H30" s="285">
        <v>44615</v>
      </c>
      <c r="I30" s="243">
        <v>1</v>
      </c>
      <c r="J30" s="287">
        <v>1</v>
      </c>
      <c r="K30" s="287">
        <v>1</v>
      </c>
      <c r="L30" s="287">
        <v>1</v>
      </c>
      <c r="M30" s="287">
        <v>1</v>
      </c>
      <c r="N30" s="287">
        <v>1</v>
      </c>
      <c r="O30" s="287">
        <v>1</v>
      </c>
      <c r="P30" s="42"/>
    </row>
    <row r="31" spans="1:16" x14ac:dyDescent="0.25">
      <c r="A31" s="42"/>
      <c r="B31" s="42"/>
      <c r="C31" s="42"/>
      <c r="D31" s="42"/>
      <c r="E31" s="42"/>
      <c r="F31" s="42"/>
      <c r="G31" s="42"/>
      <c r="H31" s="42"/>
      <c r="I31" s="42"/>
      <c r="J31" s="42"/>
      <c r="K31" s="42"/>
      <c r="L31" s="42"/>
      <c r="M31" s="42"/>
      <c r="N31" s="42"/>
      <c r="O31" s="42"/>
      <c r="P31" s="42"/>
    </row>
    <row r="32" spans="1:16" ht="17.25" x14ac:dyDescent="0.3">
      <c r="A32" s="99" t="s">
        <v>725</v>
      </c>
      <c r="B32" s="55"/>
      <c r="C32" s="55"/>
      <c r="D32" s="55"/>
      <c r="E32" s="55"/>
      <c r="F32" s="55"/>
      <c r="G32" s="55"/>
      <c r="H32" s="55"/>
      <c r="I32" s="42"/>
      <c r="J32" s="42"/>
      <c r="K32" s="42"/>
      <c r="L32" s="42"/>
      <c r="M32" s="42"/>
      <c r="N32" s="42"/>
      <c r="O32" s="42"/>
      <c r="P32" s="42"/>
    </row>
    <row r="33" spans="1:16" ht="54" x14ac:dyDescent="0.25">
      <c r="A33" s="147" t="s">
        <v>0</v>
      </c>
      <c r="B33" s="190" t="s">
        <v>481</v>
      </c>
      <c r="C33" s="191" t="s">
        <v>482</v>
      </c>
      <c r="D33" s="191" t="s">
        <v>483</v>
      </c>
      <c r="E33" s="191" t="s">
        <v>484</v>
      </c>
      <c r="F33" s="191" t="s">
        <v>485</v>
      </c>
      <c r="G33" s="191" t="s">
        <v>495</v>
      </c>
      <c r="H33" s="191" t="s">
        <v>486</v>
      </c>
      <c r="I33" s="234" t="s">
        <v>177</v>
      </c>
      <c r="J33" s="193" t="s">
        <v>253</v>
      </c>
      <c r="K33" s="193" t="s">
        <v>254</v>
      </c>
      <c r="L33" s="193" t="s">
        <v>255</v>
      </c>
      <c r="M33" s="193" t="s">
        <v>178</v>
      </c>
      <c r="N33" s="187" t="s">
        <v>493</v>
      </c>
      <c r="O33" s="187" t="s">
        <v>6</v>
      </c>
      <c r="P33" s="42"/>
    </row>
    <row r="34" spans="1:16" x14ac:dyDescent="0.25">
      <c r="A34" s="148" t="s">
        <v>23</v>
      </c>
      <c r="B34" s="398">
        <v>6175.5</v>
      </c>
      <c r="C34" s="398">
        <v>6231.8</v>
      </c>
      <c r="D34" s="398">
        <v>6283.5</v>
      </c>
      <c r="E34" s="398">
        <v>6005.7</v>
      </c>
      <c r="F34" s="398">
        <v>5408.9</v>
      </c>
      <c r="G34" s="398">
        <v>2595.1999999999998</v>
      </c>
      <c r="H34" s="252">
        <v>32700.5</v>
      </c>
      <c r="I34" s="399">
        <v>6.6150360717900925E-2</v>
      </c>
      <c r="J34" s="374">
        <v>6.7071057565431899E-2</v>
      </c>
      <c r="K34" s="374">
        <v>7.0046887436708657E-2</v>
      </c>
      <c r="L34" s="374">
        <v>7.1006399880822468E-2</v>
      </c>
      <c r="M34" s="374">
        <v>7.0369286211450013E-2</v>
      </c>
      <c r="N34" s="374">
        <v>5.2495200953134195E-2</v>
      </c>
      <c r="O34" s="287">
        <v>6.7166912154211236E-2</v>
      </c>
      <c r="P34" s="42"/>
    </row>
    <row r="35" spans="1:16" x14ac:dyDescent="0.25">
      <c r="A35" s="148" t="s">
        <v>24</v>
      </c>
      <c r="B35" s="398">
        <v>11446.5</v>
      </c>
      <c r="C35" s="398">
        <v>13251.1</v>
      </c>
      <c r="D35" s="398">
        <v>13427.1</v>
      </c>
      <c r="E35" s="398">
        <v>12895</v>
      </c>
      <c r="F35" s="398">
        <v>12477.1</v>
      </c>
      <c r="G35" s="398">
        <v>5941.9</v>
      </c>
      <c r="H35" s="252">
        <v>69438.8</v>
      </c>
      <c r="I35" s="399">
        <v>0.12261195109018751</v>
      </c>
      <c r="J35" s="374">
        <v>0.14261774943119077</v>
      </c>
      <c r="K35" s="374">
        <v>0.1496819546910847</v>
      </c>
      <c r="L35" s="374">
        <v>0.15245975098043621</v>
      </c>
      <c r="M35" s="374">
        <v>0.16232591118136461</v>
      </c>
      <c r="N35" s="374">
        <v>0.12019159777413227</v>
      </c>
      <c r="O35" s="287">
        <v>0.14262747602311412</v>
      </c>
      <c r="P35" s="42"/>
    </row>
    <row r="36" spans="1:16" x14ac:dyDescent="0.25">
      <c r="A36" s="148" t="s">
        <v>25</v>
      </c>
      <c r="B36" s="398">
        <v>10963.7</v>
      </c>
      <c r="C36" s="398">
        <v>9421.6</v>
      </c>
      <c r="D36" s="398">
        <v>8295.6</v>
      </c>
      <c r="E36" s="398">
        <v>7667.8</v>
      </c>
      <c r="F36" s="398">
        <v>6665.5</v>
      </c>
      <c r="G36" s="398">
        <v>3549.1</v>
      </c>
      <c r="H36" s="252">
        <v>46563.4</v>
      </c>
      <c r="I36" s="399">
        <v>0.11744032220918961</v>
      </c>
      <c r="J36" s="374">
        <v>0.10140195063360076</v>
      </c>
      <c r="K36" s="374">
        <v>9.2477275311523888E-2</v>
      </c>
      <c r="L36" s="374">
        <v>9.0657687364698633E-2</v>
      </c>
      <c r="M36" s="374">
        <v>8.6717535403209547E-2</v>
      </c>
      <c r="N36" s="374">
        <v>7.1790504663520563E-2</v>
      </c>
      <c r="O36" s="287">
        <v>9.5641344854097005E-2</v>
      </c>
      <c r="P36" s="42"/>
    </row>
    <row r="37" spans="1:16" x14ac:dyDescent="0.25">
      <c r="A37" s="148" t="s">
        <v>26</v>
      </c>
      <c r="B37" s="398">
        <v>22736.3</v>
      </c>
      <c r="C37" s="398">
        <v>20026.400000000001</v>
      </c>
      <c r="D37" s="398">
        <v>18221.599999999999</v>
      </c>
      <c r="E37" s="398">
        <v>16184</v>
      </c>
      <c r="F37" s="398">
        <v>13666</v>
      </c>
      <c r="G37" s="398">
        <v>10222.200000000001</v>
      </c>
      <c r="H37" s="252">
        <v>101056.6</v>
      </c>
      <c r="I37" s="399">
        <v>0.24354537225980258</v>
      </c>
      <c r="J37" s="374">
        <v>0.21553834000262614</v>
      </c>
      <c r="K37" s="374">
        <v>0.20312984230392778</v>
      </c>
      <c r="L37" s="374">
        <v>0.19134615043562464</v>
      </c>
      <c r="M37" s="374">
        <v>0.17779338966623084</v>
      </c>
      <c r="N37" s="374">
        <v>0.20677267385293172</v>
      </c>
      <c r="O37" s="287">
        <v>0.2075705195579047</v>
      </c>
      <c r="P37" s="42"/>
    </row>
    <row r="38" spans="1:16" x14ac:dyDescent="0.25">
      <c r="A38" s="148" t="s">
        <v>27</v>
      </c>
      <c r="B38" s="398">
        <v>2469.1999999999998</v>
      </c>
      <c r="C38" s="398">
        <v>2301.8000000000002</v>
      </c>
      <c r="D38" s="398">
        <v>2292.5</v>
      </c>
      <c r="E38" s="398">
        <v>2142.8000000000002</v>
      </c>
      <c r="F38" s="398">
        <v>1897.7</v>
      </c>
      <c r="G38" s="398">
        <v>1661.9</v>
      </c>
      <c r="H38" s="252">
        <v>12766</v>
      </c>
      <c r="I38" s="399">
        <v>2.6449432545484732E-2</v>
      </c>
      <c r="J38" s="374">
        <v>2.4773606390466826E-2</v>
      </c>
      <c r="K38" s="374">
        <v>2.5556216988725167E-2</v>
      </c>
      <c r="L38" s="374">
        <v>2.5334684327326773E-2</v>
      </c>
      <c r="M38" s="374">
        <v>2.4688900597805229E-2</v>
      </c>
      <c r="N38" s="374">
        <v>3.3616590036996657E-2</v>
      </c>
      <c r="O38" s="287">
        <v>2.6221397243487425E-2</v>
      </c>
      <c r="P38" s="42"/>
    </row>
    <row r="39" spans="1:16" x14ac:dyDescent="0.25">
      <c r="A39" s="148" t="s">
        <v>28</v>
      </c>
      <c r="B39" s="398">
        <v>12351.9</v>
      </c>
      <c r="C39" s="398">
        <v>12861.7</v>
      </c>
      <c r="D39" s="398">
        <v>12708.5</v>
      </c>
      <c r="E39" s="398">
        <v>12129.4</v>
      </c>
      <c r="F39" s="398">
        <v>10955.7</v>
      </c>
      <c r="G39" s="398">
        <v>5275.4</v>
      </c>
      <c r="H39" s="252">
        <v>66282.7</v>
      </c>
      <c r="I39" s="399">
        <v>0.13231036200330992</v>
      </c>
      <c r="J39" s="374">
        <v>0.13842675007049576</v>
      </c>
      <c r="K39" s="374">
        <v>0.14167118150543676</v>
      </c>
      <c r="L39" s="374">
        <v>0.1434079335821716</v>
      </c>
      <c r="M39" s="374">
        <v>0.14253263860429718</v>
      </c>
      <c r="N39" s="374">
        <v>0.10670976537768347</v>
      </c>
      <c r="O39" s="287">
        <v>0.13614483840442612</v>
      </c>
      <c r="P39" s="42"/>
    </row>
    <row r="40" spans="1:16" x14ac:dyDescent="0.25">
      <c r="A40" s="148" t="s">
        <v>175</v>
      </c>
      <c r="B40" s="398">
        <v>1776.3</v>
      </c>
      <c r="C40" s="398">
        <v>2058.5</v>
      </c>
      <c r="D40" s="398">
        <v>2070.6999999999998</v>
      </c>
      <c r="E40" s="398">
        <v>2049.1999999999998</v>
      </c>
      <c r="F40" s="398">
        <v>2007.8</v>
      </c>
      <c r="G40" s="398">
        <v>1393.3</v>
      </c>
      <c r="H40" s="252">
        <v>11355.9</v>
      </c>
      <c r="I40" s="399">
        <v>1.9027266738435335E-2</v>
      </c>
      <c r="J40" s="374">
        <v>2.2155038993299139E-2</v>
      </c>
      <c r="K40" s="374">
        <v>2.3083646027722223E-2</v>
      </c>
      <c r="L40" s="374">
        <v>2.4228035805281881E-2</v>
      </c>
      <c r="M40" s="374">
        <v>2.6121291363373208E-2</v>
      </c>
      <c r="N40" s="374">
        <v>2.8183401467325012E-2</v>
      </c>
      <c r="O40" s="287">
        <v>2.3325048171496072E-2</v>
      </c>
      <c r="P40" s="42"/>
    </row>
    <row r="41" spans="1:16" x14ac:dyDescent="0.25">
      <c r="A41" s="148" t="s">
        <v>252</v>
      </c>
      <c r="B41" s="398">
        <v>2184.6</v>
      </c>
      <c r="C41" s="398">
        <v>2499.9</v>
      </c>
      <c r="D41" s="398">
        <v>2380.6999999999998</v>
      </c>
      <c r="E41" s="398">
        <v>2398.1999999999998</v>
      </c>
      <c r="F41" s="398">
        <v>2451.1</v>
      </c>
      <c r="G41" s="398">
        <v>942.3</v>
      </c>
      <c r="H41" s="252">
        <v>12856.9</v>
      </c>
      <c r="I41" s="399">
        <v>2.3400870864598227E-2</v>
      </c>
      <c r="J41" s="374">
        <v>2.6905699285571297E-2</v>
      </c>
      <c r="K41" s="374">
        <v>2.6539448543100544E-2</v>
      </c>
      <c r="L41" s="374">
        <v>2.8354321427009079E-2</v>
      </c>
      <c r="M41" s="374">
        <v>3.1888583156073347E-2</v>
      </c>
      <c r="N41" s="374">
        <v>1.9060661166052078E-2</v>
      </c>
      <c r="O41" s="287">
        <v>2.6408106080196888E-2</v>
      </c>
      <c r="P41" s="42"/>
    </row>
    <row r="42" spans="1:16" x14ac:dyDescent="0.25">
      <c r="A42" s="148" t="s">
        <v>31</v>
      </c>
      <c r="B42" s="398">
        <v>7093.7</v>
      </c>
      <c r="C42" s="398">
        <v>7237.9</v>
      </c>
      <c r="D42" s="398">
        <v>7167.6</v>
      </c>
      <c r="E42" s="398">
        <v>6651.6</v>
      </c>
      <c r="F42" s="398">
        <v>6025.3</v>
      </c>
      <c r="G42" s="398">
        <v>3771.4</v>
      </c>
      <c r="H42" s="252">
        <v>37947.4</v>
      </c>
      <c r="I42" s="399">
        <v>7.5985881924471504E-2</v>
      </c>
      <c r="J42" s="374">
        <v>7.7899420320427404E-2</v>
      </c>
      <c r="K42" s="374">
        <v>7.9902613255566635E-2</v>
      </c>
      <c r="L42" s="374">
        <v>7.864298407301043E-2</v>
      </c>
      <c r="M42" s="374">
        <v>7.8388592913503641E-2</v>
      </c>
      <c r="N42" s="374">
        <v>7.6287145836409651E-2</v>
      </c>
      <c r="O42" s="287">
        <v>7.7944058417477272E-2</v>
      </c>
      <c r="P42" s="42"/>
    </row>
    <row r="43" spans="1:16" x14ac:dyDescent="0.25">
      <c r="A43" s="148" t="s">
        <v>32</v>
      </c>
      <c r="B43" s="398">
        <v>1770.6</v>
      </c>
      <c r="C43" s="398">
        <v>1587.8</v>
      </c>
      <c r="D43" s="398">
        <v>1530.5</v>
      </c>
      <c r="E43" s="398">
        <v>1451.2</v>
      </c>
      <c r="F43" s="398">
        <v>1254</v>
      </c>
      <c r="G43" s="398">
        <v>743.6</v>
      </c>
      <c r="H43" s="252">
        <v>8337.7999999999993</v>
      </c>
      <c r="I43" s="399">
        <v>1.8966209810884201E-2</v>
      </c>
      <c r="J43" s="374">
        <v>1.7089031291503701E-2</v>
      </c>
      <c r="K43" s="374">
        <v>1.706163145092426E-2</v>
      </c>
      <c r="L43" s="374">
        <v>1.7157781358883989E-2</v>
      </c>
      <c r="M43" s="374">
        <v>1.6314423433444566E-2</v>
      </c>
      <c r="N43" s="374">
        <v>1.5041396204050012E-2</v>
      </c>
      <c r="O43" s="287">
        <v>1.7125862912168999E-2</v>
      </c>
      <c r="P43" s="42"/>
    </row>
    <row r="44" spans="1:16" x14ac:dyDescent="0.25">
      <c r="A44" s="148" t="s">
        <v>33</v>
      </c>
      <c r="B44" s="398">
        <v>694.3</v>
      </c>
      <c r="C44" s="398">
        <v>831.5</v>
      </c>
      <c r="D44" s="398">
        <v>863.2</v>
      </c>
      <c r="E44" s="398">
        <v>848.1</v>
      </c>
      <c r="F44" s="398">
        <v>885.8</v>
      </c>
      <c r="G44" s="398">
        <v>342.8</v>
      </c>
      <c r="H44" s="252">
        <v>4465.6000000000004</v>
      </c>
      <c r="I44" s="399">
        <v>7.4371622453952898E-3</v>
      </c>
      <c r="J44" s="374">
        <v>8.9491935501230177E-3</v>
      </c>
      <c r="K44" s="374">
        <v>9.6227378428211836E-3</v>
      </c>
      <c r="L44" s="374">
        <v>1.0027228755836212E-2</v>
      </c>
      <c r="M44" s="374">
        <v>1.152417565976491E-2</v>
      </c>
      <c r="N44" s="374">
        <v>6.9340917411892739E-3</v>
      </c>
      <c r="O44" s="287">
        <v>9.1723540287104392E-3</v>
      </c>
      <c r="P44" s="42"/>
    </row>
    <row r="45" spans="1:16" x14ac:dyDescent="0.25">
      <c r="A45" s="148" t="s">
        <v>34</v>
      </c>
      <c r="B45" s="398">
        <v>826.4</v>
      </c>
      <c r="C45" s="398">
        <v>817.5</v>
      </c>
      <c r="D45" s="398">
        <v>797.5</v>
      </c>
      <c r="E45" s="398">
        <v>812.2</v>
      </c>
      <c r="F45" s="398">
        <v>732.9</v>
      </c>
      <c r="G45" s="398">
        <v>461.3</v>
      </c>
      <c r="H45" s="252">
        <v>4447.8</v>
      </c>
      <c r="I45" s="399">
        <v>8.8521833207470361E-3</v>
      </c>
      <c r="J45" s="374">
        <v>8.7985156070060945E-3</v>
      </c>
      <c r="K45" s="374">
        <v>8.8903306645619715E-3</v>
      </c>
      <c r="L45" s="374">
        <v>9.6027770256929268E-3</v>
      </c>
      <c r="M45" s="374">
        <v>9.5349608727045634E-3</v>
      </c>
      <c r="N45" s="374">
        <v>9.331086698397351E-3</v>
      </c>
      <c r="O45" s="287">
        <v>9.13579278235809E-3</v>
      </c>
      <c r="P45" s="42"/>
    </row>
    <row r="46" spans="1:16" x14ac:dyDescent="0.25">
      <c r="A46" s="148" t="s">
        <v>35</v>
      </c>
      <c r="B46" s="398">
        <v>2877.9</v>
      </c>
      <c r="C46" s="398">
        <v>2733.5</v>
      </c>
      <c r="D46" s="398">
        <v>2713.2</v>
      </c>
      <c r="E46" s="398">
        <v>2663.8</v>
      </c>
      <c r="F46" s="398">
        <v>2588</v>
      </c>
      <c r="G46" s="398">
        <v>1327.8</v>
      </c>
      <c r="H46" s="252">
        <v>14904.2</v>
      </c>
      <c r="I46" s="399">
        <v>3.0827321368317881E-2</v>
      </c>
      <c r="J46" s="374">
        <v>2.94198683935794E-2</v>
      </c>
      <c r="K46" s="374">
        <v>3.0246075434595034E-2</v>
      </c>
      <c r="L46" s="374">
        <v>3.1494554839991161E-2</v>
      </c>
      <c r="M46" s="374">
        <v>3.3669639430426272E-2</v>
      </c>
      <c r="N46" s="374">
        <v>2.6858480204058101E-2</v>
      </c>
      <c r="O46" s="287">
        <v>3.0613265611498144E-2</v>
      </c>
      <c r="P46" s="42"/>
    </row>
    <row r="47" spans="1:16" x14ac:dyDescent="0.25">
      <c r="A47" s="148" t="s">
        <v>655</v>
      </c>
      <c r="B47" s="398">
        <v>50.2</v>
      </c>
      <c r="C47" s="398">
        <v>45.8</v>
      </c>
      <c r="D47" s="398">
        <v>55.7</v>
      </c>
      <c r="E47" s="398">
        <v>59.7</v>
      </c>
      <c r="F47" s="398">
        <v>70.3</v>
      </c>
      <c r="G47" s="398">
        <v>104.7</v>
      </c>
      <c r="H47" s="252">
        <v>386.6</v>
      </c>
      <c r="I47" s="399">
        <v>5.3772943211701505E-4</v>
      </c>
      <c r="J47" s="374">
        <v>4.9293212819679396E-4</v>
      </c>
      <c r="K47" s="374">
        <v>6.2092967776313716E-4</v>
      </c>
      <c r="L47" s="374">
        <v>7.0584312784273298E-4</v>
      </c>
      <c r="M47" s="374">
        <v>9.1459646520825608E-4</v>
      </c>
      <c r="N47" s="374">
        <v>2.1178512406724533E-3</v>
      </c>
      <c r="O47" s="287">
        <v>7.9407740673133635E-4</v>
      </c>
      <c r="P47" s="42"/>
    </row>
    <row r="48" spans="1:16" x14ac:dyDescent="0.25">
      <c r="A48" s="148" t="s">
        <v>36</v>
      </c>
      <c r="B48" s="398">
        <v>571.4</v>
      </c>
      <c r="C48" s="398">
        <v>578.6</v>
      </c>
      <c r="D48" s="398">
        <v>584.6</v>
      </c>
      <c r="E48" s="398">
        <v>531.20000000000005</v>
      </c>
      <c r="F48" s="398">
        <v>433.4</v>
      </c>
      <c r="G48" s="398">
        <v>341.5</v>
      </c>
      <c r="H48" s="252">
        <v>3040.8</v>
      </c>
      <c r="I48" s="399">
        <v>6.1206891934594103E-3</v>
      </c>
      <c r="J48" s="374">
        <v>6.2273041348180139E-3</v>
      </c>
      <c r="K48" s="374">
        <v>6.5169746790005381E-3</v>
      </c>
      <c r="L48" s="374">
        <v>6.2804668259641505E-3</v>
      </c>
      <c r="M48" s="374">
        <v>5.6384937129624205E-3</v>
      </c>
      <c r="N48" s="374">
        <v>6.9077955939793956E-3</v>
      </c>
      <c r="O48" s="287">
        <v>6.2458111184393369E-3</v>
      </c>
      <c r="P48" s="42"/>
    </row>
    <row r="49" spans="1:16" x14ac:dyDescent="0.25">
      <c r="A49" s="148" t="s">
        <v>37</v>
      </c>
      <c r="B49" s="398">
        <v>78.8</v>
      </c>
      <c r="C49" s="398">
        <v>69.599999999999994</v>
      </c>
      <c r="D49" s="398">
        <v>66.3</v>
      </c>
      <c r="E49" s="398">
        <v>70.400000000000006</v>
      </c>
      <c r="F49" s="398">
        <v>58.2</v>
      </c>
      <c r="G49" s="398">
        <v>35.5</v>
      </c>
      <c r="H49" s="252">
        <v>378.8</v>
      </c>
      <c r="I49" s="399">
        <v>8.4408524404025465E-4</v>
      </c>
      <c r="J49" s="374">
        <v>7.4908463149556462E-4</v>
      </c>
      <c r="K49" s="374">
        <v>7.3909582828897641E-4</v>
      </c>
      <c r="L49" s="374">
        <v>8.3235102512777904E-4</v>
      </c>
      <c r="M49" s="374">
        <v>7.5717658997326472E-4</v>
      </c>
      <c r="N49" s="374">
        <v>7.1808709688512022E-4</v>
      </c>
      <c r="O49" s="287">
        <v>7.7805618641963315E-4</v>
      </c>
      <c r="P49" s="42"/>
    </row>
    <row r="50" spans="1:16" x14ac:dyDescent="0.25">
      <c r="A50" s="148" t="s">
        <v>38</v>
      </c>
      <c r="B50" s="398">
        <v>1241</v>
      </c>
      <c r="C50" s="398">
        <v>1540.1</v>
      </c>
      <c r="D50" s="398">
        <v>1459.2</v>
      </c>
      <c r="E50" s="398">
        <v>1433.8</v>
      </c>
      <c r="F50" s="398">
        <v>1075.9000000000001</v>
      </c>
      <c r="G50" s="398">
        <v>5067.1000000000004</v>
      </c>
      <c r="H50" s="252">
        <v>11816.9</v>
      </c>
      <c r="I50" s="399">
        <v>1.3293271419466448E-2</v>
      </c>
      <c r="J50" s="374">
        <v>1.6575650013883895E-2</v>
      </c>
      <c r="K50" s="374">
        <v>1.6266796872387246E-2</v>
      </c>
      <c r="L50" s="374">
        <v>1.6952058236196155E-2</v>
      </c>
      <c r="M50" s="374">
        <v>1.3997358988870025E-2</v>
      </c>
      <c r="N50" s="374">
        <v>0.10249631348243923</v>
      </c>
      <c r="O50" s="287">
        <v>2.4271943371969806E-2</v>
      </c>
      <c r="P50" s="42"/>
    </row>
    <row r="51" spans="1:16" x14ac:dyDescent="0.25">
      <c r="A51" s="148" t="s">
        <v>39</v>
      </c>
      <c r="B51" s="398">
        <v>3904.2</v>
      </c>
      <c r="C51" s="398">
        <v>4281.2</v>
      </c>
      <c r="D51" s="398">
        <v>4246.3</v>
      </c>
      <c r="E51" s="398">
        <v>4115.3999999999996</v>
      </c>
      <c r="F51" s="398">
        <v>4115.7</v>
      </c>
      <c r="G51" s="398">
        <v>2613.1</v>
      </c>
      <c r="H51" s="252">
        <v>23276</v>
      </c>
      <c r="I51" s="399">
        <v>4.1820781850024906E-2</v>
      </c>
      <c r="J51" s="374">
        <v>4.6077315005155342E-2</v>
      </c>
      <c r="K51" s="374">
        <v>4.7336691035648276E-2</v>
      </c>
      <c r="L51" s="374">
        <v>4.8657065466063368E-2</v>
      </c>
      <c r="M51" s="374">
        <v>5.3544874421872252E-2</v>
      </c>
      <c r="N51" s="374">
        <v>5.2857278672408664E-2</v>
      </c>
      <c r="O51" s="287">
        <v>4.7808964612205337E-2</v>
      </c>
      <c r="P51" s="42"/>
    </row>
    <row r="52" spans="1:16" x14ac:dyDescent="0.25">
      <c r="A52" s="148" t="s">
        <v>40</v>
      </c>
      <c r="B52" s="398">
        <v>275.10000000000002</v>
      </c>
      <c r="C52" s="398">
        <v>368.6</v>
      </c>
      <c r="D52" s="398">
        <v>327.39999999999998</v>
      </c>
      <c r="E52" s="398">
        <v>313.39999999999998</v>
      </c>
      <c r="F52" s="398">
        <v>305.39999999999998</v>
      </c>
      <c r="G52" s="398">
        <v>321</v>
      </c>
      <c r="H52" s="252">
        <v>1911</v>
      </c>
      <c r="I52" s="399">
        <v>2.9468001349679455E-3</v>
      </c>
      <c r="J52" s="374">
        <v>3.9671349880641546E-3</v>
      </c>
      <c r="K52" s="374">
        <v>3.6497733662414914E-3</v>
      </c>
      <c r="L52" s="374">
        <v>3.7053808419750837E-3</v>
      </c>
      <c r="M52" s="374">
        <v>3.9732256113030068E-3</v>
      </c>
      <c r="N52" s="374">
        <v>6.4931255802851712E-3</v>
      </c>
      <c r="O52" s="287">
        <v>3.9251989763672626E-3</v>
      </c>
      <c r="P52" s="42"/>
    </row>
    <row r="53" spans="1:16" x14ac:dyDescent="0.25">
      <c r="A53" s="148" t="s">
        <v>41</v>
      </c>
      <c r="B53" s="398">
        <v>2328.3000000000002</v>
      </c>
      <c r="C53" s="398">
        <v>2477.8000000000002</v>
      </c>
      <c r="D53" s="398">
        <v>2495.3000000000002</v>
      </c>
      <c r="E53" s="398">
        <v>2367</v>
      </c>
      <c r="F53" s="398">
        <v>2280.1</v>
      </c>
      <c r="G53" s="398">
        <v>1278.0999999999999</v>
      </c>
      <c r="H53" s="252">
        <v>13226.7</v>
      </c>
      <c r="I53" s="399">
        <v>2.4940148143387377E-2</v>
      </c>
      <c r="J53" s="374">
        <v>2.6667843389651013E-2</v>
      </c>
      <c r="K53" s="374">
        <v>2.7816980698785566E-2</v>
      </c>
      <c r="L53" s="374">
        <v>2.7985438586327453E-2</v>
      </c>
      <c r="M53" s="374">
        <v>2.9663889051512727E-2</v>
      </c>
      <c r="N53" s="374">
        <v>2.5853158268418931E-2</v>
      </c>
      <c r="O53" s="287">
        <v>2.7167676243179943E-2</v>
      </c>
      <c r="P53" s="42"/>
    </row>
    <row r="54" spans="1:16" x14ac:dyDescent="0.25">
      <c r="A54" s="148" t="s">
        <v>42</v>
      </c>
      <c r="B54" s="398">
        <v>1539.6</v>
      </c>
      <c r="C54" s="398">
        <v>1690.4</v>
      </c>
      <c r="D54" s="398">
        <v>1717</v>
      </c>
      <c r="E54" s="398">
        <v>1789.6</v>
      </c>
      <c r="F54" s="398">
        <v>1509.7</v>
      </c>
      <c r="G54" s="398">
        <v>1447.8</v>
      </c>
      <c r="H54" s="252">
        <v>9694</v>
      </c>
      <c r="I54" s="399">
        <v>1.6491797483811878E-2</v>
      </c>
      <c r="J54" s="374">
        <v>1.8193285360346301E-2</v>
      </c>
      <c r="K54" s="374">
        <v>1.9140686835176057E-2</v>
      </c>
      <c r="L54" s="374">
        <v>2.1158741400123197E-2</v>
      </c>
      <c r="M54" s="374">
        <v>1.9641056664650131E-2</v>
      </c>
      <c r="N54" s="374">
        <v>2.9285816869585268E-2</v>
      </c>
      <c r="O54" s="287">
        <v>1.9911501243801276E-2</v>
      </c>
      <c r="P54" s="42"/>
    </row>
    <row r="55" spans="1:16" x14ac:dyDescent="0.25">
      <c r="A55" s="149" t="s">
        <v>6</v>
      </c>
      <c r="B55" s="269">
        <v>93355.5</v>
      </c>
      <c r="C55" s="252">
        <v>92913.4</v>
      </c>
      <c r="D55" s="252">
        <v>89704.2</v>
      </c>
      <c r="E55" s="252">
        <v>84579.7</v>
      </c>
      <c r="F55" s="252">
        <v>76864.5</v>
      </c>
      <c r="G55" s="252">
        <v>49436.9</v>
      </c>
      <c r="H55" s="252">
        <v>486854.3</v>
      </c>
      <c r="I55" s="243">
        <v>1</v>
      </c>
      <c r="J55" s="287">
        <v>1</v>
      </c>
      <c r="K55" s="287">
        <v>1</v>
      </c>
      <c r="L55" s="287">
        <v>1</v>
      </c>
      <c r="M55" s="287">
        <v>1</v>
      </c>
      <c r="N55" s="287">
        <v>1</v>
      </c>
      <c r="O55" s="287">
        <v>1</v>
      </c>
      <c r="P55" s="42"/>
    </row>
    <row r="56" spans="1:16" x14ac:dyDescent="0.25">
      <c r="A56" s="42"/>
      <c r="B56" s="42"/>
      <c r="C56" s="42"/>
      <c r="D56" s="42"/>
      <c r="E56" s="42"/>
      <c r="F56" s="42"/>
      <c r="G56" s="42"/>
      <c r="H56" s="42"/>
      <c r="I56" s="42"/>
      <c r="J56" s="42"/>
      <c r="K56" s="42"/>
      <c r="L56" s="42"/>
      <c r="M56" s="42"/>
      <c r="N56" s="42"/>
      <c r="O56" s="42"/>
      <c r="P56" s="42"/>
    </row>
    <row r="57" spans="1:16" ht="17.25" x14ac:dyDescent="0.3">
      <c r="A57" s="99" t="s">
        <v>726</v>
      </c>
      <c r="B57" s="55"/>
      <c r="C57" s="55"/>
      <c r="D57" s="55"/>
      <c r="E57" s="55"/>
      <c r="F57" s="55"/>
      <c r="G57" s="55"/>
      <c r="H57" s="55"/>
      <c r="I57" s="42"/>
      <c r="J57" s="42"/>
      <c r="K57" s="42"/>
      <c r="L57" s="42"/>
      <c r="M57" s="42"/>
      <c r="N57" s="42"/>
      <c r="O57" s="42"/>
      <c r="P57" s="42"/>
    </row>
    <row r="58" spans="1:16" ht="54" x14ac:dyDescent="0.25">
      <c r="A58" s="147" t="s">
        <v>0</v>
      </c>
      <c r="B58" s="190" t="s">
        <v>487</v>
      </c>
      <c r="C58" s="191" t="s">
        <v>488</v>
      </c>
      <c r="D58" s="191" t="s">
        <v>489</v>
      </c>
      <c r="E58" s="191" t="s">
        <v>490</v>
      </c>
      <c r="F58" s="191" t="s">
        <v>491</v>
      </c>
      <c r="G58" s="191" t="s">
        <v>496</v>
      </c>
      <c r="H58" s="191" t="s">
        <v>492</v>
      </c>
      <c r="I58" s="42"/>
      <c r="J58" s="42"/>
      <c r="K58" s="42"/>
      <c r="L58" s="42"/>
      <c r="M58" s="42"/>
      <c r="N58" s="42"/>
      <c r="O58" s="42"/>
      <c r="P58" s="42"/>
    </row>
    <row r="59" spans="1:16" x14ac:dyDescent="0.25">
      <c r="A59" s="148" t="s">
        <v>23</v>
      </c>
      <c r="B59" s="421">
        <v>6.8</v>
      </c>
      <c r="C59" s="421">
        <v>7.24</v>
      </c>
      <c r="D59" s="421">
        <v>7.7</v>
      </c>
      <c r="E59" s="421">
        <v>8.1</v>
      </c>
      <c r="F59" s="421">
        <v>8.85</v>
      </c>
      <c r="G59" s="421">
        <v>7.03</v>
      </c>
      <c r="H59" s="288">
        <v>7.59</v>
      </c>
      <c r="I59" s="42"/>
      <c r="J59" s="42"/>
      <c r="K59" s="42"/>
      <c r="L59" s="42"/>
      <c r="M59" s="42"/>
      <c r="N59" s="42"/>
      <c r="O59" s="42"/>
      <c r="P59" s="42"/>
    </row>
    <row r="60" spans="1:16" x14ac:dyDescent="0.25">
      <c r="A60" s="148" t="s">
        <v>24</v>
      </c>
      <c r="B60" s="421">
        <v>5.78</v>
      </c>
      <c r="C60" s="421">
        <v>6.49</v>
      </c>
      <c r="D60" s="421">
        <v>6.83</v>
      </c>
      <c r="E60" s="421">
        <v>7.33</v>
      </c>
      <c r="F60" s="421">
        <v>8.0399999999999991</v>
      </c>
      <c r="G60" s="421">
        <v>6.71</v>
      </c>
      <c r="H60" s="288">
        <v>6.82</v>
      </c>
      <c r="I60" s="42"/>
      <c r="J60" s="42"/>
      <c r="K60" s="42"/>
      <c r="L60" s="42"/>
      <c r="M60" s="42"/>
      <c r="N60" s="42"/>
      <c r="O60" s="42"/>
      <c r="P60" s="42"/>
    </row>
    <row r="61" spans="1:16" x14ac:dyDescent="0.25">
      <c r="A61" s="148" t="s">
        <v>25</v>
      </c>
      <c r="B61" s="421">
        <v>14.68</v>
      </c>
      <c r="C61" s="421">
        <v>14.86</v>
      </c>
      <c r="D61" s="421">
        <v>14.92</v>
      </c>
      <c r="E61" s="421">
        <v>15.22</v>
      </c>
      <c r="F61" s="421">
        <v>16.41</v>
      </c>
      <c r="G61" s="421">
        <v>14.67</v>
      </c>
      <c r="H61" s="288">
        <v>15.08</v>
      </c>
      <c r="I61" s="42"/>
      <c r="J61" s="42"/>
      <c r="K61" s="42"/>
      <c r="L61" s="42"/>
      <c r="M61" s="42"/>
      <c r="N61" s="42"/>
      <c r="O61" s="42"/>
      <c r="P61" s="42"/>
    </row>
    <row r="62" spans="1:16" x14ac:dyDescent="0.25">
      <c r="A62" s="148" t="s">
        <v>26</v>
      </c>
      <c r="B62" s="421">
        <v>8.5299999999999994</v>
      </c>
      <c r="C62" s="421">
        <v>8.85</v>
      </c>
      <c r="D62" s="421">
        <v>9.1</v>
      </c>
      <c r="E62" s="421">
        <v>9.1</v>
      </c>
      <c r="F62" s="421">
        <v>9.76</v>
      </c>
      <c r="G62" s="421">
        <v>10.26</v>
      </c>
      <c r="H62" s="288">
        <v>9.1</v>
      </c>
      <c r="I62" s="42"/>
      <c r="J62" s="42"/>
      <c r="K62" s="42"/>
      <c r="L62" s="42"/>
      <c r="M62" s="42"/>
      <c r="N62" s="42"/>
      <c r="O62" s="42"/>
      <c r="P62" s="42"/>
    </row>
    <row r="63" spans="1:16" x14ac:dyDescent="0.25">
      <c r="A63" s="148" t="s">
        <v>27</v>
      </c>
      <c r="B63" s="421">
        <v>6.41</v>
      </c>
      <c r="C63" s="421">
        <v>5.78</v>
      </c>
      <c r="D63" s="421">
        <v>5.9</v>
      </c>
      <c r="E63" s="421">
        <v>5.89</v>
      </c>
      <c r="F63" s="421">
        <v>6.31</v>
      </c>
      <c r="G63" s="421">
        <v>4.58</v>
      </c>
      <c r="H63" s="288">
        <v>5.8</v>
      </c>
      <c r="I63" s="42"/>
      <c r="J63" s="42"/>
      <c r="K63" s="42"/>
      <c r="L63" s="42"/>
      <c r="M63" s="42"/>
      <c r="N63" s="42"/>
      <c r="O63" s="42"/>
      <c r="P63" s="42"/>
    </row>
    <row r="64" spans="1:16" x14ac:dyDescent="0.25">
      <c r="A64" s="148" t="s">
        <v>28</v>
      </c>
      <c r="B64" s="421">
        <v>16.350000000000001</v>
      </c>
      <c r="C64" s="421">
        <v>16.260000000000002</v>
      </c>
      <c r="D64" s="421">
        <v>16.55</v>
      </c>
      <c r="E64" s="421">
        <v>17.14</v>
      </c>
      <c r="F64" s="421">
        <v>18.100000000000001</v>
      </c>
      <c r="G64" s="421">
        <v>15.82</v>
      </c>
      <c r="H64" s="288">
        <v>16.73</v>
      </c>
      <c r="I64" s="42"/>
      <c r="J64" s="42"/>
      <c r="K64" s="42"/>
      <c r="L64" s="42"/>
      <c r="M64" s="42"/>
      <c r="N64" s="42"/>
      <c r="O64" s="42"/>
      <c r="P64" s="42"/>
    </row>
    <row r="65" spans="1:16" x14ac:dyDescent="0.25">
      <c r="A65" s="148" t="s">
        <v>175</v>
      </c>
      <c r="B65" s="421">
        <v>9.15</v>
      </c>
      <c r="C65" s="421">
        <v>9.7899999999999991</v>
      </c>
      <c r="D65" s="421">
        <v>10.07</v>
      </c>
      <c r="E65" s="421">
        <v>10.53</v>
      </c>
      <c r="F65" s="421">
        <v>11.3</v>
      </c>
      <c r="G65" s="421">
        <v>10.14</v>
      </c>
      <c r="H65" s="288">
        <v>10.14</v>
      </c>
      <c r="I65" s="42"/>
      <c r="J65" s="42"/>
      <c r="K65" s="42"/>
      <c r="L65" s="42"/>
      <c r="M65" s="42"/>
      <c r="N65" s="42"/>
      <c r="O65" s="42"/>
      <c r="P65" s="42"/>
    </row>
    <row r="66" spans="1:16" x14ac:dyDescent="0.25">
      <c r="A66" s="148" t="s">
        <v>252</v>
      </c>
      <c r="B66" s="421">
        <v>67.28</v>
      </c>
      <c r="C66" s="421">
        <v>68.23</v>
      </c>
      <c r="D66" s="421">
        <v>68.05</v>
      </c>
      <c r="E66" s="421">
        <v>70.010000000000005</v>
      </c>
      <c r="F66" s="421">
        <v>74.680000000000007</v>
      </c>
      <c r="G66" s="421">
        <v>62.52</v>
      </c>
      <c r="H66" s="288">
        <v>69.03</v>
      </c>
      <c r="I66" s="42"/>
      <c r="J66" s="42"/>
      <c r="K66" s="42"/>
      <c r="L66" s="42"/>
      <c r="M66" s="42"/>
      <c r="N66" s="42"/>
      <c r="O66" s="42"/>
      <c r="P66" s="42"/>
    </row>
    <row r="67" spans="1:16" x14ac:dyDescent="0.25">
      <c r="A67" s="148" t="s">
        <v>31</v>
      </c>
      <c r="B67" s="421">
        <v>14.58</v>
      </c>
      <c r="C67" s="421">
        <v>15.47</v>
      </c>
      <c r="D67" s="421">
        <v>16.09</v>
      </c>
      <c r="E67" s="421">
        <v>16.96</v>
      </c>
      <c r="F67" s="421">
        <v>18.22</v>
      </c>
      <c r="G67" s="421">
        <v>14.98</v>
      </c>
      <c r="H67" s="288">
        <v>15.98</v>
      </c>
      <c r="I67" s="42"/>
      <c r="J67" s="42"/>
      <c r="K67" s="42"/>
      <c r="L67" s="42"/>
      <c r="M67" s="42"/>
      <c r="N67" s="42"/>
      <c r="O67" s="42"/>
      <c r="P67" s="42"/>
    </row>
    <row r="68" spans="1:16" x14ac:dyDescent="0.25">
      <c r="A68" s="148" t="s">
        <v>32</v>
      </c>
      <c r="B68" s="421">
        <v>5.42</v>
      </c>
      <c r="C68" s="421">
        <v>5.29</v>
      </c>
      <c r="D68" s="421">
        <v>5.6</v>
      </c>
      <c r="E68" s="421">
        <v>5.82</v>
      </c>
      <c r="F68" s="421">
        <v>6.18</v>
      </c>
      <c r="G68" s="421">
        <v>6.53</v>
      </c>
      <c r="H68" s="288">
        <v>5.69</v>
      </c>
      <c r="I68" s="42"/>
      <c r="J68" s="42"/>
      <c r="K68" s="42"/>
      <c r="L68" s="42"/>
      <c r="M68" s="42"/>
      <c r="N68" s="42"/>
      <c r="O68" s="42"/>
      <c r="P68" s="42"/>
    </row>
    <row r="69" spans="1:16" x14ac:dyDescent="0.25">
      <c r="A69" s="148" t="s">
        <v>33</v>
      </c>
      <c r="B69" s="421">
        <v>9.0500000000000007</v>
      </c>
      <c r="C69" s="421">
        <v>9.4700000000000006</v>
      </c>
      <c r="D69" s="421">
        <v>9.8000000000000007</v>
      </c>
      <c r="E69" s="421">
        <v>10.130000000000001</v>
      </c>
      <c r="F69" s="421">
        <v>10.83</v>
      </c>
      <c r="G69" s="421">
        <v>9.6300000000000008</v>
      </c>
      <c r="H69" s="288">
        <v>9.84</v>
      </c>
      <c r="I69" s="42"/>
      <c r="J69" s="42"/>
      <c r="K69" s="42"/>
      <c r="L69" s="42"/>
      <c r="M69" s="42"/>
      <c r="N69" s="42"/>
      <c r="O69" s="42"/>
      <c r="P69" s="42"/>
    </row>
    <row r="70" spans="1:16" x14ac:dyDescent="0.25">
      <c r="A70" s="148" t="s">
        <v>34</v>
      </c>
      <c r="B70" s="421">
        <v>7.79</v>
      </c>
      <c r="C70" s="421">
        <v>7.73</v>
      </c>
      <c r="D70" s="421">
        <v>7.63</v>
      </c>
      <c r="E70" s="421">
        <v>7.73</v>
      </c>
      <c r="F70" s="421">
        <v>8.11</v>
      </c>
      <c r="G70" s="421">
        <v>6.29</v>
      </c>
      <c r="H70" s="288">
        <v>7.6</v>
      </c>
      <c r="I70" s="42"/>
      <c r="J70" s="42"/>
      <c r="K70" s="42"/>
      <c r="L70" s="42"/>
      <c r="M70" s="42"/>
      <c r="N70" s="42"/>
      <c r="O70" s="42"/>
      <c r="P70" s="42"/>
    </row>
    <row r="71" spans="1:16" x14ac:dyDescent="0.25">
      <c r="A71" s="148" t="s">
        <v>35</v>
      </c>
      <c r="B71" s="421">
        <v>9.1</v>
      </c>
      <c r="C71" s="421">
        <v>8.9499999999999993</v>
      </c>
      <c r="D71" s="421">
        <v>8.98</v>
      </c>
      <c r="E71" s="421">
        <v>9.0500000000000007</v>
      </c>
      <c r="F71" s="421">
        <v>9.3000000000000007</v>
      </c>
      <c r="G71" s="421">
        <v>8.2200000000000006</v>
      </c>
      <c r="H71" s="288">
        <v>8.99</v>
      </c>
      <c r="I71" s="42"/>
      <c r="J71" s="42"/>
      <c r="K71" s="42"/>
      <c r="L71" s="42"/>
      <c r="M71" s="42"/>
      <c r="N71" s="42"/>
      <c r="O71" s="42"/>
      <c r="P71" s="42"/>
    </row>
    <row r="72" spans="1:16" x14ac:dyDescent="0.25">
      <c r="A72" s="148" t="s">
        <v>655</v>
      </c>
      <c r="B72" s="421">
        <v>28.18</v>
      </c>
      <c r="C72" s="421">
        <v>22.25</v>
      </c>
      <c r="D72" s="421">
        <v>22.04</v>
      </c>
      <c r="E72" s="421">
        <v>19.48</v>
      </c>
      <c r="F72" s="421">
        <v>20.87</v>
      </c>
      <c r="G72" s="421">
        <v>72.98</v>
      </c>
      <c r="H72" s="288">
        <v>27.14</v>
      </c>
      <c r="I72" s="42"/>
      <c r="J72" s="42"/>
      <c r="K72" s="42"/>
      <c r="L72" s="42"/>
      <c r="M72" s="42"/>
      <c r="N72" s="42"/>
      <c r="O72" s="42"/>
      <c r="P72" s="42"/>
    </row>
    <row r="73" spans="1:16" x14ac:dyDescent="0.25">
      <c r="A73" s="148" t="s">
        <v>36</v>
      </c>
      <c r="B73" s="421">
        <v>38.090000000000003</v>
      </c>
      <c r="C73" s="421">
        <v>37.4</v>
      </c>
      <c r="D73" s="421">
        <v>36.74</v>
      </c>
      <c r="E73" s="421">
        <v>37.39</v>
      </c>
      <c r="F73" s="421">
        <v>38.25</v>
      </c>
      <c r="G73" s="421">
        <v>31.01</v>
      </c>
      <c r="H73" s="288">
        <v>36.67</v>
      </c>
      <c r="I73" s="42"/>
      <c r="J73" s="42"/>
      <c r="K73" s="42"/>
      <c r="L73" s="42"/>
      <c r="M73" s="42"/>
      <c r="N73" s="42"/>
      <c r="O73" s="42"/>
      <c r="P73" s="42"/>
    </row>
    <row r="74" spans="1:16" x14ac:dyDescent="0.25">
      <c r="A74" s="148" t="s">
        <v>37</v>
      </c>
      <c r="B74" s="421">
        <v>7.59</v>
      </c>
      <c r="C74" s="421">
        <v>8.82</v>
      </c>
      <c r="D74" s="421">
        <v>8.56</v>
      </c>
      <c r="E74" s="421">
        <v>9.5299999999999994</v>
      </c>
      <c r="F74" s="421">
        <v>9.1999999999999993</v>
      </c>
      <c r="G74" s="421">
        <v>10.130000000000001</v>
      </c>
      <c r="H74" s="288">
        <v>8.76</v>
      </c>
      <c r="I74" s="42"/>
      <c r="J74" s="42"/>
      <c r="K74" s="42"/>
      <c r="L74" s="42"/>
      <c r="M74" s="42"/>
      <c r="N74" s="42"/>
      <c r="O74" s="42"/>
      <c r="P74" s="42"/>
    </row>
    <row r="75" spans="1:16" x14ac:dyDescent="0.25">
      <c r="A75" s="148" t="s">
        <v>38</v>
      </c>
      <c r="B75" s="421">
        <v>31.03</v>
      </c>
      <c r="C75" s="421">
        <v>31.78</v>
      </c>
      <c r="D75" s="421">
        <v>30.78</v>
      </c>
      <c r="E75" s="421">
        <v>32.159999999999997</v>
      </c>
      <c r="F75" s="421">
        <v>31.67</v>
      </c>
      <c r="G75" s="421">
        <v>41.91</v>
      </c>
      <c r="H75" s="288">
        <v>35.24</v>
      </c>
      <c r="I75" s="42"/>
      <c r="J75" s="42"/>
      <c r="K75" s="42"/>
      <c r="L75" s="42"/>
      <c r="M75" s="42"/>
      <c r="N75" s="42"/>
      <c r="O75" s="42"/>
      <c r="P75" s="42"/>
    </row>
    <row r="76" spans="1:16" x14ac:dyDescent="0.25">
      <c r="A76" s="148" t="s">
        <v>39</v>
      </c>
      <c r="B76" s="421">
        <v>19.399999999999999</v>
      </c>
      <c r="C76" s="421">
        <v>20.54</v>
      </c>
      <c r="D76" s="421">
        <v>20.72</v>
      </c>
      <c r="E76" s="421">
        <v>21.61</v>
      </c>
      <c r="F76" s="421">
        <v>23.36</v>
      </c>
      <c r="G76" s="421">
        <v>21.9</v>
      </c>
      <c r="H76" s="288">
        <v>21.15</v>
      </c>
      <c r="I76" s="42"/>
      <c r="J76" s="42"/>
      <c r="K76" s="42"/>
      <c r="L76" s="42"/>
      <c r="M76" s="42"/>
      <c r="N76" s="42"/>
      <c r="O76" s="42"/>
      <c r="P76" s="42"/>
    </row>
    <row r="77" spans="1:16" x14ac:dyDescent="0.25">
      <c r="A77" s="148" t="s">
        <v>40</v>
      </c>
      <c r="B77" s="421">
        <v>30.34</v>
      </c>
      <c r="C77" s="421">
        <v>31.41</v>
      </c>
      <c r="D77" s="421">
        <v>29.96</v>
      </c>
      <c r="E77" s="421">
        <v>29.5</v>
      </c>
      <c r="F77" s="421">
        <v>31.21</v>
      </c>
      <c r="G77" s="421">
        <v>27.7</v>
      </c>
      <c r="H77" s="288">
        <v>29.99</v>
      </c>
      <c r="I77" s="42"/>
      <c r="J77" s="42"/>
      <c r="K77" s="42"/>
      <c r="L77" s="42"/>
      <c r="M77" s="42"/>
      <c r="N77" s="42"/>
      <c r="O77" s="42"/>
      <c r="P77" s="42"/>
    </row>
    <row r="78" spans="1:16" x14ac:dyDescent="0.25">
      <c r="A78" s="148" t="s">
        <v>41</v>
      </c>
      <c r="B78" s="421">
        <v>68.05</v>
      </c>
      <c r="C78" s="421">
        <v>64.56</v>
      </c>
      <c r="D78" s="421">
        <v>63.45</v>
      </c>
      <c r="E78" s="421">
        <v>64.67</v>
      </c>
      <c r="F78" s="421">
        <v>65.849999999999994</v>
      </c>
      <c r="G78" s="421">
        <v>58.25</v>
      </c>
      <c r="H78" s="288">
        <v>64.489999999999995</v>
      </c>
      <c r="I78" s="42"/>
      <c r="J78" s="42"/>
      <c r="K78" s="42"/>
      <c r="L78" s="42"/>
      <c r="M78" s="42"/>
      <c r="N78" s="42"/>
      <c r="O78" s="42"/>
      <c r="P78" s="42"/>
    </row>
    <row r="79" spans="1:16" x14ac:dyDescent="0.25">
      <c r="A79" s="148" t="s">
        <v>42</v>
      </c>
      <c r="B79" s="421">
        <v>102.54</v>
      </c>
      <c r="C79" s="421">
        <v>111.33</v>
      </c>
      <c r="D79" s="421">
        <v>113.51</v>
      </c>
      <c r="E79" s="421">
        <v>135.94</v>
      </c>
      <c r="F79" s="421">
        <v>135.69999999999999</v>
      </c>
      <c r="G79" s="421">
        <v>159.05000000000001</v>
      </c>
      <c r="H79" s="288">
        <v>123.15</v>
      </c>
      <c r="I79" s="42"/>
      <c r="J79" s="42"/>
      <c r="K79" s="42"/>
      <c r="L79" s="42"/>
      <c r="M79" s="42"/>
      <c r="N79" s="42"/>
      <c r="O79" s="42"/>
      <c r="P79" s="42"/>
    </row>
    <row r="80" spans="1:16" x14ac:dyDescent="0.25">
      <c r="A80" s="149" t="s">
        <v>6</v>
      </c>
      <c r="B80" s="289">
        <v>10.029999999999999</v>
      </c>
      <c r="C80" s="289">
        <v>10.5</v>
      </c>
      <c r="D80" s="289">
        <v>10.81</v>
      </c>
      <c r="E80" s="289">
        <v>11.23</v>
      </c>
      <c r="F80" s="289">
        <v>12.09</v>
      </c>
      <c r="G80" s="289">
        <v>11.56</v>
      </c>
      <c r="H80" s="288">
        <v>10.91</v>
      </c>
      <c r="I80" s="42"/>
      <c r="J80" s="42"/>
      <c r="K80" s="42"/>
      <c r="L80" s="42"/>
      <c r="M80" s="42"/>
      <c r="N80" s="42"/>
      <c r="O80" s="42"/>
      <c r="P80" s="42"/>
    </row>
    <row r="81" spans="1:16" x14ac:dyDescent="0.25">
      <c r="A81" s="42"/>
      <c r="B81" s="42"/>
      <c r="C81" s="42"/>
      <c r="D81" s="42"/>
      <c r="E81" s="42"/>
      <c r="F81" s="42"/>
      <c r="G81" s="42"/>
      <c r="H81" s="42"/>
      <c r="I81" s="42"/>
      <c r="J81" s="42"/>
      <c r="K81" s="42"/>
      <c r="L81" s="42"/>
      <c r="M81" s="42"/>
      <c r="N81" s="42"/>
      <c r="O81" s="42"/>
      <c r="P81" s="42"/>
    </row>
    <row r="82" spans="1:16" x14ac:dyDescent="0.25">
      <c r="A82" s="22" t="s">
        <v>44</v>
      </c>
      <c r="B82" s="19"/>
      <c r="C82" s="19"/>
      <c r="D82" s="19"/>
      <c r="E82" s="19"/>
      <c r="F82" s="19"/>
      <c r="G82" s="19"/>
      <c r="H82" s="19"/>
      <c r="I82" s="19"/>
      <c r="J82" s="19"/>
      <c r="K82" s="19"/>
      <c r="L82" s="19"/>
      <c r="M82" s="19"/>
      <c r="N82" s="19"/>
      <c r="O82" s="19"/>
      <c r="P82" s="19"/>
    </row>
    <row r="83" spans="1:16" x14ac:dyDescent="0.25">
      <c r="A83" s="318" t="s">
        <v>529</v>
      </c>
      <c r="B83" s="20"/>
      <c r="C83" s="20"/>
      <c r="D83" s="20"/>
      <c r="E83" s="20"/>
      <c r="F83" s="20"/>
      <c r="G83" s="20"/>
      <c r="H83" s="20"/>
      <c r="I83" s="20"/>
      <c r="J83" s="20"/>
      <c r="K83" s="20"/>
      <c r="L83" s="20"/>
      <c r="M83" s="20"/>
      <c r="N83" s="20"/>
      <c r="O83" s="20"/>
      <c r="P83" s="20"/>
    </row>
  </sheetData>
  <hyperlinks>
    <hyperlink ref="A82" location="'Table List'!A1" display="Back to Table List" xr:uid="{DE1261D9-ED1C-4794-9B94-E2A333683B6A}"/>
    <hyperlink ref="A83" location="notes!A1" display="Notes" xr:uid="{93351346-AAC4-46FC-B9E6-FEE8DE4EEF9A}"/>
  </hyperlinks>
  <pageMargins left="0.7" right="0.7" top="0.75" bottom="0.75" header="0.3" footer="0.3"/>
  <tableParts count="3">
    <tablePart r:id="rId1"/>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684B-166E-46C1-B590-5F3E9C72064F}">
  <dimension ref="A1:O19"/>
  <sheetViews>
    <sheetView workbookViewId="0"/>
  </sheetViews>
  <sheetFormatPr defaultColWidth="0" defaultRowHeight="15" zeroHeight="1" x14ac:dyDescent="0.25"/>
  <cols>
    <col min="1" max="1" width="12.5703125" customWidth="1"/>
    <col min="2" max="15" width="9.140625" customWidth="1"/>
    <col min="16" max="16384" width="9.140625" hidden="1"/>
  </cols>
  <sheetData>
    <row r="1" spans="1:15" ht="19.5" x14ac:dyDescent="0.25">
      <c r="A1" s="207" t="s">
        <v>497</v>
      </c>
      <c r="B1" s="42"/>
      <c r="C1" s="42"/>
      <c r="D1" s="42"/>
      <c r="E1" s="42"/>
      <c r="F1" s="42"/>
      <c r="G1" s="42"/>
      <c r="H1" s="42"/>
      <c r="I1" s="42"/>
      <c r="J1" s="42"/>
      <c r="K1" s="42"/>
      <c r="L1" s="42"/>
      <c r="M1" s="42"/>
      <c r="N1" s="42"/>
      <c r="O1" s="42"/>
    </row>
    <row r="2" spans="1:15" x14ac:dyDescent="0.25">
      <c r="A2" s="42" t="s">
        <v>498</v>
      </c>
      <c r="B2" s="42"/>
      <c r="C2" s="42"/>
      <c r="D2" s="42"/>
      <c r="E2" s="42"/>
      <c r="F2" s="42"/>
      <c r="G2" s="42"/>
      <c r="H2" s="42"/>
      <c r="I2" s="42"/>
      <c r="J2" s="42"/>
      <c r="K2" s="42"/>
      <c r="L2" s="42"/>
      <c r="M2" s="42"/>
      <c r="N2" s="42"/>
      <c r="O2" s="42"/>
    </row>
    <row r="3" spans="1:15" x14ac:dyDescent="0.25">
      <c r="A3" s="21" t="s">
        <v>793</v>
      </c>
      <c r="B3" s="21"/>
      <c r="C3" s="21"/>
      <c r="D3" s="21"/>
      <c r="E3" s="21"/>
      <c r="F3" s="21"/>
      <c r="G3" s="21"/>
      <c r="H3" s="21"/>
      <c r="I3" s="21"/>
      <c r="J3" s="21"/>
      <c r="K3" s="21"/>
      <c r="L3" s="21"/>
      <c r="M3" s="21"/>
      <c r="N3" s="21"/>
      <c r="O3" s="21"/>
    </row>
    <row r="4" spans="1:15" x14ac:dyDescent="0.25">
      <c r="A4" s="21"/>
      <c r="B4" s="21"/>
      <c r="C4" s="21"/>
      <c r="D4" s="21"/>
      <c r="E4" s="21"/>
      <c r="F4" s="21"/>
      <c r="G4" s="21"/>
      <c r="H4" s="21"/>
      <c r="I4" s="21"/>
      <c r="J4" s="21"/>
      <c r="K4" s="21"/>
      <c r="L4" s="21"/>
      <c r="M4" s="21"/>
      <c r="N4" s="21"/>
      <c r="O4" s="21"/>
    </row>
    <row r="5" spans="1:15" x14ac:dyDescent="0.25">
      <c r="A5" s="42" t="s">
        <v>672</v>
      </c>
      <c r="B5" s="21"/>
      <c r="C5" s="21"/>
      <c r="D5" s="21"/>
      <c r="E5" s="21"/>
      <c r="F5" s="21"/>
      <c r="G5" s="21"/>
      <c r="H5" s="21"/>
      <c r="I5" s="21"/>
      <c r="J5" s="21"/>
      <c r="K5" s="21"/>
      <c r="L5" s="21"/>
      <c r="M5" s="21"/>
      <c r="N5" s="21"/>
      <c r="O5" s="21"/>
    </row>
    <row r="6" spans="1:15" x14ac:dyDescent="0.25">
      <c r="A6" s="21"/>
      <c r="B6" s="21"/>
      <c r="C6" s="21"/>
      <c r="D6" s="21"/>
      <c r="E6" s="21"/>
      <c r="F6" s="21"/>
      <c r="G6" s="21"/>
      <c r="H6" s="21"/>
      <c r="I6" s="21"/>
      <c r="J6" s="21"/>
      <c r="K6" s="21"/>
      <c r="L6" s="21"/>
      <c r="M6" s="21"/>
      <c r="N6" s="21"/>
      <c r="O6" s="21"/>
    </row>
    <row r="7" spans="1:15" ht="45" x14ac:dyDescent="0.25">
      <c r="A7" s="208" t="s">
        <v>51</v>
      </c>
      <c r="B7" s="166" t="s">
        <v>179</v>
      </c>
      <c r="C7" s="209" t="s">
        <v>180</v>
      </c>
      <c r="D7" s="166" t="s">
        <v>181</v>
      </c>
      <c r="E7" s="209" t="s">
        <v>182</v>
      </c>
      <c r="F7" s="166" t="s">
        <v>183</v>
      </c>
      <c r="G7" s="209" t="s">
        <v>184</v>
      </c>
      <c r="H7" s="166" t="s">
        <v>185</v>
      </c>
      <c r="I7" s="90" t="s">
        <v>186</v>
      </c>
      <c r="J7" s="166" t="s">
        <v>794</v>
      </c>
      <c r="K7" s="90" t="s">
        <v>795</v>
      </c>
      <c r="L7" s="166" t="s">
        <v>796</v>
      </c>
      <c r="M7" s="90" t="s">
        <v>797</v>
      </c>
      <c r="N7" s="42"/>
      <c r="O7" s="42"/>
    </row>
    <row r="8" spans="1:15" x14ac:dyDescent="0.25">
      <c r="A8" s="210" t="s">
        <v>75</v>
      </c>
      <c r="B8" s="462">
        <v>1.74</v>
      </c>
      <c r="C8" s="463">
        <v>1.55</v>
      </c>
      <c r="D8" s="462">
        <v>1.58</v>
      </c>
      <c r="E8" s="463">
        <v>1.42</v>
      </c>
      <c r="F8" s="462">
        <v>1.5</v>
      </c>
      <c r="G8" s="463">
        <v>1.39</v>
      </c>
      <c r="H8" s="464">
        <v>1.36</v>
      </c>
      <c r="I8" s="462">
        <v>1.26</v>
      </c>
      <c r="J8" s="464">
        <v>1.42</v>
      </c>
      <c r="K8" s="462">
        <v>1.28</v>
      </c>
      <c r="L8" s="464">
        <v>1.394259948769454</v>
      </c>
      <c r="M8" s="465">
        <v>1.3156965973796897</v>
      </c>
      <c r="N8" s="466"/>
      <c r="O8" s="42"/>
    </row>
    <row r="9" spans="1:15" x14ac:dyDescent="0.25">
      <c r="A9" s="210" t="s">
        <v>74</v>
      </c>
      <c r="B9" s="462">
        <v>1.37</v>
      </c>
      <c r="C9" s="463">
        <v>1</v>
      </c>
      <c r="D9" s="462">
        <v>1.39</v>
      </c>
      <c r="E9" s="463">
        <v>1</v>
      </c>
      <c r="F9" s="462">
        <v>1.42</v>
      </c>
      <c r="G9" s="463">
        <v>1</v>
      </c>
      <c r="H9" s="464">
        <v>1.44</v>
      </c>
      <c r="I9" s="462">
        <v>1</v>
      </c>
      <c r="J9" s="464">
        <v>1.43</v>
      </c>
      <c r="K9" s="462">
        <v>1</v>
      </c>
      <c r="L9" s="464">
        <v>1.3969966596103387</v>
      </c>
      <c r="M9" s="465">
        <v>1</v>
      </c>
      <c r="N9" s="466"/>
      <c r="O9" s="42"/>
    </row>
    <row r="10" spans="1:15" x14ac:dyDescent="0.25">
      <c r="A10" s="148" t="s">
        <v>73</v>
      </c>
      <c r="B10" s="462">
        <v>1.18</v>
      </c>
      <c r="C10" s="463">
        <v>1.36</v>
      </c>
      <c r="D10" s="462">
        <v>1.1599999999999999</v>
      </c>
      <c r="E10" s="463">
        <v>1.31</v>
      </c>
      <c r="F10" s="462">
        <v>1.26</v>
      </c>
      <c r="G10" s="463">
        <v>1.36</v>
      </c>
      <c r="H10" s="464">
        <v>1.32</v>
      </c>
      <c r="I10" s="462">
        <v>1.37</v>
      </c>
      <c r="J10" s="464">
        <v>1.29</v>
      </c>
      <c r="K10" s="462">
        <v>1.26</v>
      </c>
      <c r="L10" s="464">
        <v>1.2107765271352009</v>
      </c>
      <c r="M10" s="465">
        <v>1.1622939165336119</v>
      </c>
      <c r="N10" s="466"/>
      <c r="O10" s="42"/>
    </row>
    <row r="11" spans="1:15" x14ac:dyDescent="0.25">
      <c r="A11" s="148" t="s">
        <v>64</v>
      </c>
      <c r="B11" s="462">
        <v>1.72</v>
      </c>
      <c r="C11" s="463">
        <v>2.17</v>
      </c>
      <c r="D11" s="462">
        <v>1.58</v>
      </c>
      <c r="E11" s="463">
        <v>2.0099999999999998</v>
      </c>
      <c r="F11" s="462">
        <v>1.7</v>
      </c>
      <c r="G11" s="463">
        <v>2.13</v>
      </c>
      <c r="H11" s="464">
        <v>1.74</v>
      </c>
      <c r="I11" s="462">
        <v>2.21</v>
      </c>
      <c r="J11" s="464">
        <v>1.59</v>
      </c>
      <c r="K11" s="462">
        <v>2.0099999999999998</v>
      </c>
      <c r="L11" s="464">
        <v>1.4513496907426224</v>
      </c>
      <c r="M11" s="465">
        <v>1.8424178591777824</v>
      </c>
      <c r="N11" s="466"/>
      <c r="O11" s="42"/>
    </row>
    <row r="12" spans="1:15" x14ac:dyDescent="0.25">
      <c r="A12" s="148" t="s">
        <v>71</v>
      </c>
      <c r="B12" s="462">
        <v>4.3</v>
      </c>
      <c r="C12" s="463">
        <v>4.54</v>
      </c>
      <c r="D12" s="462">
        <v>4.05</v>
      </c>
      <c r="E12" s="463">
        <v>4.25</v>
      </c>
      <c r="F12" s="462">
        <v>4.41</v>
      </c>
      <c r="G12" s="463">
        <v>4.62</v>
      </c>
      <c r="H12" s="464">
        <v>4.54</v>
      </c>
      <c r="I12" s="462">
        <v>4.75</v>
      </c>
      <c r="J12" s="464">
        <v>4.1500000000000004</v>
      </c>
      <c r="K12" s="462">
        <v>4.38</v>
      </c>
      <c r="L12" s="464">
        <v>3.7590667997455687</v>
      </c>
      <c r="M12" s="465">
        <v>4.1195423617446858</v>
      </c>
      <c r="N12" s="466"/>
      <c r="O12" s="42"/>
    </row>
    <row r="13" spans="1:15" x14ac:dyDescent="0.25">
      <c r="A13" s="148" t="s">
        <v>65</v>
      </c>
      <c r="B13" s="462">
        <v>7.74</v>
      </c>
      <c r="C13" s="463">
        <v>6.89</v>
      </c>
      <c r="D13" s="462">
        <v>7.38</v>
      </c>
      <c r="E13" s="463">
        <v>6.42</v>
      </c>
      <c r="F13" s="462">
        <v>7.96</v>
      </c>
      <c r="G13" s="463">
        <v>7.03</v>
      </c>
      <c r="H13" s="464">
        <v>8.26</v>
      </c>
      <c r="I13" s="462">
        <v>7.19</v>
      </c>
      <c r="J13" s="464">
        <v>7.65</v>
      </c>
      <c r="K13" s="462">
        <v>6.55</v>
      </c>
      <c r="L13" s="464">
        <v>7.0046485993939607</v>
      </c>
      <c r="M13" s="465">
        <v>6.0249076663432817</v>
      </c>
      <c r="N13" s="466"/>
      <c r="O13" s="42"/>
    </row>
    <row r="14" spans="1:15" x14ac:dyDescent="0.25">
      <c r="A14" s="148" t="s">
        <v>72</v>
      </c>
      <c r="B14" s="462">
        <v>10.3</v>
      </c>
      <c r="C14" s="463">
        <v>9.0399999999999991</v>
      </c>
      <c r="D14" s="462">
        <v>10.32</v>
      </c>
      <c r="E14" s="463">
        <v>8.81</v>
      </c>
      <c r="F14" s="462">
        <v>10.73</v>
      </c>
      <c r="G14" s="463">
        <v>9.3800000000000008</v>
      </c>
      <c r="H14" s="464">
        <v>11.06</v>
      </c>
      <c r="I14" s="462">
        <v>9.7100000000000009</v>
      </c>
      <c r="J14" s="464">
        <v>10.19</v>
      </c>
      <c r="K14" s="462">
        <v>8.8000000000000007</v>
      </c>
      <c r="L14" s="464">
        <v>9.3603228815211246</v>
      </c>
      <c r="M14" s="465">
        <v>8.077566788379885</v>
      </c>
      <c r="N14" s="466"/>
      <c r="O14" s="42"/>
    </row>
    <row r="15" spans="1:15" x14ac:dyDescent="0.25">
      <c r="A15" s="148" t="s">
        <v>60</v>
      </c>
      <c r="B15" s="462">
        <v>12.18</v>
      </c>
      <c r="C15" s="463">
        <v>11.3</v>
      </c>
      <c r="D15" s="462">
        <v>12.36</v>
      </c>
      <c r="E15" s="463">
        <v>11.13</v>
      </c>
      <c r="F15" s="462">
        <v>13.27</v>
      </c>
      <c r="G15" s="463">
        <v>12.5</v>
      </c>
      <c r="H15" s="464">
        <v>13.84</v>
      </c>
      <c r="I15" s="462">
        <v>13.28</v>
      </c>
      <c r="J15" s="464">
        <v>12.91</v>
      </c>
      <c r="K15" s="462">
        <v>12.23</v>
      </c>
      <c r="L15" s="464">
        <v>11.649195028661376</v>
      </c>
      <c r="M15" s="465">
        <v>11.105719211018739</v>
      </c>
      <c r="N15" s="466"/>
      <c r="O15" s="42"/>
    </row>
    <row r="16" spans="1:15" x14ac:dyDescent="0.25">
      <c r="A16" s="20"/>
      <c r="B16" s="20"/>
      <c r="C16" s="20"/>
      <c r="D16" s="20"/>
      <c r="E16" s="20"/>
      <c r="F16" s="20"/>
      <c r="G16" s="20"/>
      <c r="H16" s="20"/>
      <c r="I16" s="20"/>
      <c r="J16" s="20"/>
      <c r="K16" s="20"/>
      <c r="L16" s="20"/>
      <c r="M16" s="20"/>
      <c r="N16" s="20"/>
      <c r="O16" s="20"/>
    </row>
    <row r="17" spans="1:15" x14ac:dyDescent="0.25">
      <c r="A17" s="22" t="s">
        <v>44</v>
      </c>
      <c r="B17" s="20"/>
      <c r="C17" s="20"/>
      <c r="D17" s="20"/>
      <c r="E17" s="20"/>
      <c r="F17" s="20"/>
      <c r="G17" s="20"/>
      <c r="H17" s="20"/>
      <c r="I17" s="20"/>
      <c r="J17" s="20"/>
      <c r="K17" s="20"/>
      <c r="L17" s="20"/>
      <c r="M17" s="20"/>
      <c r="N17" s="20"/>
      <c r="O17" s="20"/>
    </row>
    <row r="18" spans="1:15" x14ac:dyDescent="0.25">
      <c r="A18" s="318" t="s">
        <v>529</v>
      </c>
      <c r="B18" s="20"/>
      <c r="C18" s="20"/>
      <c r="D18" s="20"/>
      <c r="E18" s="20"/>
      <c r="F18" s="20"/>
      <c r="G18" s="20"/>
      <c r="H18" s="20"/>
      <c r="I18" s="20"/>
      <c r="J18" s="20"/>
      <c r="K18" s="20"/>
      <c r="L18" s="20"/>
      <c r="M18" s="20"/>
      <c r="N18" s="20"/>
      <c r="O18" s="20"/>
    </row>
    <row r="19" spans="1:15" ht="14.25" hidden="1" customHeight="1" x14ac:dyDescent="0.25"/>
  </sheetData>
  <hyperlinks>
    <hyperlink ref="A17" location="'Table List'!A1" display="Back to Table List" xr:uid="{64696346-345D-48B1-A9AE-06DBAFB9276C}"/>
    <hyperlink ref="A18" location="notes!A1" display="Notes" xr:uid="{53BE43EF-1D77-483A-B131-8CF56A903B22}"/>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5E673-D854-4DA8-9B70-4B00C2998EF8}">
  <dimension ref="A1:O24"/>
  <sheetViews>
    <sheetView workbookViewId="0"/>
  </sheetViews>
  <sheetFormatPr defaultColWidth="0" defaultRowHeight="15" zeroHeight="1" x14ac:dyDescent="0.25"/>
  <cols>
    <col min="1" max="1" width="38.7109375" customWidth="1"/>
    <col min="2" max="13" width="9.85546875" customWidth="1"/>
    <col min="14" max="14" width="9.140625" customWidth="1"/>
    <col min="15" max="15" width="9.140625" hidden="1" customWidth="1"/>
    <col min="16" max="16384" width="9.140625" hidden="1"/>
  </cols>
  <sheetData>
    <row r="1" spans="1:15" ht="19.5" x14ac:dyDescent="0.3">
      <c r="A1" s="39" t="s">
        <v>297</v>
      </c>
      <c r="B1" s="42"/>
      <c r="C1" s="42"/>
      <c r="D1" s="42"/>
      <c r="E1" s="42"/>
      <c r="F1" s="42"/>
      <c r="G1" s="42"/>
      <c r="H1" s="42"/>
      <c r="I1" s="42"/>
      <c r="J1" s="42"/>
      <c r="K1" s="42"/>
      <c r="L1" s="42"/>
      <c r="M1" s="42"/>
      <c r="N1" s="42"/>
      <c r="O1" s="20"/>
    </row>
    <row r="2" spans="1:15" x14ac:dyDescent="0.25">
      <c r="A2" s="42" t="s">
        <v>300</v>
      </c>
      <c r="B2" s="42"/>
      <c r="C2" s="42"/>
      <c r="D2" s="42"/>
      <c r="E2" s="42"/>
      <c r="F2" s="42"/>
      <c r="G2" s="42"/>
      <c r="H2" s="42"/>
      <c r="I2" s="42"/>
      <c r="J2" s="42"/>
      <c r="K2" s="42"/>
      <c r="L2" s="42"/>
      <c r="M2" s="42"/>
      <c r="N2" s="42"/>
      <c r="O2" s="20"/>
    </row>
    <row r="3" spans="1:15" x14ac:dyDescent="0.25">
      <c r="A3" s="19" t="s">
        <v>787</v>
      </c>
      <c r="B3" s="42"/>
      <c r="C3" s="42"/>
      <c r="D3" s="42"/>
      <c r="E3" s="42"/>
      <c r="F3" s="42"/>
      <c r="G3" s="42"/>
      <c r="H3" s="42"/>
      <c r="I3" s="42"/>
      <c r="J3" s="42"/>
      <c r="K3" s="42"/>
      <c r="L3" s="42"/>
      <c r="M3" s="42"/>
      <c r="N3" s="42"/>
      <c r="O3" s="20"/>
    </row>
    <row r="4" spans="1:15" x14ac:dyDescent="0.25">
      <c r="A4" s="42"/>
      <c r="B4" s="42"/>
      <c r="C4" s="42"/>
      <c r="D4" s="42"/>
      <c r="E4" s="42"/>
      <c r="F4" s="42"/>
      <c r="G4" s="42"/>
      <c r="H4" s="42"/>
      <c r="I4" s="42"/>
      <c r="J4" s="42"/>
      <c r="K4" s="42"/>
      <c r="L4" s="42"/>
      <c r="M4" s="42"/>
      <c r="N4" s="42"/>
      <c r="O4" s="20"/>
    </row>
    <row r="5" spans="1:15" ht="18" thickBot="1" x14ac:dyDescent="0.35">
      <c r="A5" s="40" t="s">
        <v>681</v>
      </c>
      <c r="B5" s="54"/>
      <c r="C5" s="54"/>
      <c r="D5" s="54"/>
      <c r="E5" s="54"/>
      <c r="F5" s="54"/>
      <c r="G5" s="54"/>
      <c r="H5" s="54"/>
      <c r="I5" s="54"/>
      <c r="J5" s="54"/>
      <c r="K5" s="54"/>
      <c r="L5" s="54"/>
      <c r="M5" s="54"/>
      <c r="N5" s="54"/>
      <c r="O5" s="20"/>
    </row>
    <row r="6" spans="1:15" ht="60.75" thickTop="1" x14ac:dyDescent="0.25">
      <c r="A6" s="45" t="s">
        <v>67</v>
      </c>
      <c r="B6" s="61" t="s">
        <v>43</v>
      </c>
      <c r="C6" s="61" t="s">
        <v>7</v>
      </c>
      <c r="D6" s="61" t="s">
        <v>8</v>
      </c>
      <c r="E6" s="61" t="s">
        <v>9</v>
      </c>
      <c r="F6" s="61" t="s">
        <v>10</v>
      </c>
      <c r="G6" s="61" t="s">
        <v>11</v>
      </c>
      <c r="H6" s="61" t="s">
        <v>78</v>
      </c>
      <c r="I6" s="61" t="s">
        <v>88</v>
      </c>
      <c r="J6" s="61" t="s">
        <v>139</v>
      </c>
      <c r="K6" s="220" t="s">
        <v>557</v>
      </c>
      <c r="L6" s="220" t="s">
        <v>682</v>
      </c>
      <c r="M6" s="47" t="s">
        <v>773</v>
      </c>
      <c r="N6" s="42"/>
      <c r="O6" s="20"/>
    </row>
    <row r="7" spans="1:15" x14ac:dyDescent="0.25">
      <c r="A7" s="49" t="s">
        <v>1</v>
      </c>
      <c r="B7" s="297">
        <v>133</v>
      </c>
      <c r="C7" s="297">
        <v>133</v>
      </c>
      <c r="D7" s="297">
        <v>133</v>
      </c>
      <c r="E7" s="297">
        <v>132</v>
      </c>
      <c r="F7" s="297">
        <v>132</v>
      </c>
      <c r="G7" s="297">
        <v>132</v>
      </c>
      <c r="H7" s="297">
        <v>132</v>
      </c>
      <c r="I7" s="297">
        <v>131</v>
      </c>
      <c r="J7" s="297">
        <v>129</v>
      </c>
      <c r="K7" s="20">
        <v>128</v>
      </c>
      <c r="L7" s="20">
        <v>127</v>
      </c>
      <c r="M7" s="71">
        <v>-4.5112781954887216E-2</v>
      </c>
      <c r="N7" s="42"/>
      <c r="O7" s="20"/>
    </row>
    <row r="8" spans="1:15" x14ac:dyDescent="0.25">
      <c r="A8" s="49" t="s">
        <v>5</v>
      </c>
      <c r="B8" s="297">
        <v>117</v>
      </c>
      <c r="C8" s="297">
        <v>117</v>
      </c>
      <c r="D8" s="297">
        <v>117</v>
      </c>
      <c r="E8" s="297">
        <v>116</v>
      </c>
      <c r="F8" s="297">
        <v>116</v>
      </c>
      <c r="G8" s="297">
        <v>116</v>
      </c>
      <c r="H8" s="297">
        <v>116</v>
      </c>
      <c r="I8" s="297">
        <v>116</v>
      </c>
      <c r="J8" s="297">
        <v>115</v>
      </c>
      <c r="K8" s="20">
        <v>115</v>
      </c>
      <c r="L8" s="20">
        <v>115</v>
      </c>
      <c r="M8" s="71">
        <v>-1.7094017094017096E-2</v>
      </c>
      <c r="N8" s="42"/>
      <c r="O8" s="20"/>
    </row>
    <row r="9" spans="1:15" x14ac:dyDescent="0.25">
      <c r="A9" s="49" t="s">
        <v>2</v>
      </c>
      <c r="B9" s="297">
        <v>91</v>
      </c>
      <c r="C9" s="297">
        <v>91</v>
      </c>
      <c r="D9" s="297">
        <v>91</v>
      </c>
      <c r="E9" s="297">
        <v>91</v>
      </c>
      <c r="F9" s="297">
        <v>90</v>
      </c>
      <c r="G9" s="297">
        <v>90</v>
      </c>
      <c r="H9" s="297">
        <v>90</v>
      </c>
      <c r="I9" s="297">
        <v>89</v>
      </c>
      <c r="J9" s="297">
        <v>89</v>
      </c>
      <c r="K9" s="20">
        <v>89</v>
      </c>
      <c r="L9" s="20">
        <v>89</v>
      </c>
      <c r="M9" s="71">
        <v>-2.197802197802198E-2</v>
      </c>
      <c r="N9" s="42"/>
      <c r="O9" s="20"/>
    </row>
    <row r="10" spans="1:15" x14ac:dyDescent="0.25">
      <c r="A10" s="49" t="s">
        <v>4</v>
      </c>
      <c r="B10" s="297">
        <v>95</v>
      </c>
      <c r="C10" s="297">
        <v>95</v>
      </c>
      <c r="D10" s="297">
        <v>96</v>
      </c>
      <c r="E10" s="297">
        <v>96</v>
      </c>
      <c r="F10" s="297">
        <v>96</v>
      </c>
      <c r="G10" s="297">
        <v>96</v>
      </c>
      <c r="H10" s="297">
        <v>96</v>
      </c>
      <c r="I10" s="297">
        <v>96</v>
      </c>
      <c r="J10" s="297">
        <v>96</v>
      </c>
      <c r="K10" s="20">
        <v>95</v>
      </c>
      <c r="L10" s="20">
        <v>95</v>
      </c>
      <c r="M10" s="71">
        <v>0</v>
      </c>
      <c r="N10" s="42"/>
      <c r="O10" s="20"/>
    </row>
    <row r="11" spans="1:15" x14ac:dyDescent="0.25">
      <c r="A11" s="49" t="s">
        <v>3</v>
      </c>
      <c r="B11" s="297">
        <v>97</v>
      </c>
      <c r="C11" s="297">
        <v>98</v>
      </c>
      <c r="D11" s="297">
        <v>98</v>
      </c>
      <c r="E11" s="297">
        <v>98</v>
      </c>
      <c r="F11" s="297">
        <v>98</v>
      </c>
      <c r="G11" s="297">
        <v>98</v>
      </c>
      <c r="H11" s="297">
        <v>98</v>
      </c>
      <c r="I11" s="297">
        <v>99</v>
      </c>
      <c r="J11" s="297">
        <v>99</v>
      </c>
      <c r="K11" s="20">
        <v>99</v>
      </c>
      <c r="L11" s="20">
        <v>99</v>
      </c>
      <c r="M11" s="71">
        <v>2.0618556701030927E-2</v>
      </c>
      <c r="N11" s="42"/>
      <c r="O11" s="20"/>
    </row>
    <row r="12" spans="1:15" x14ac:dyDescent="0.25">
      <c r="A12" s="50" t="s">
        <v>22</v>
      </c>
      <c r="B12" s="65">
        <v>533</v>
      </c>
      <c r="C12" s="65">
        <v>534</v>
      </c>
      <c r="D12" s="65">
        <v>535</v>
      </c>
      <c r="E12" s="65">
        <v>533</v>
      </c>
      <c r="F12" s="65">
        <v>532</v>
      </c>
      <c r="G12" s="65">
        <v>532</v>
      </c>
      <c r="H12" s="65">
        <v>532</v>
      </c>
      <c r="I12" s="65">
        <v>531</v>
      </c>
      <c r="J12" s="65">
        <v>528</v>
      </c>
      <c r="K12" s="65">
        <v>526</v>
      </c>
      <c r="L12" s="65">
        <f>SUM(L7:L11)</f>
        <v>525</v>
      </c>
      <c r="M12" s="243">
        <v>-1.50093808630394E-2</v>
      </c>
      <c r="N12" s="42"/>
      <c r="O12" s="20"/>
    </row>
    <row r="13" spans="1:15" x14ac:dyDescent="0.25">
      <c r="A13" s="129"/>
      <c r="B13" s="367"/>
      <c r="C13" s="368"/>
      <c r="D13" s="368"/>
      <c r="E13" s="368"/>
      <c r="F13" s="368"/>
      <c r="G13" s="368"/>
      <c r="H13" s="368"/>
      <c r="I13" s="368"/>
      <c r="J13" s="368"/>
      <c r="K13" s="368"/>
      <c r="L13" s="368"/>
      <c r="M13" s="368"/>
      <c r="N13" s="368"/>
      <c r="O13" s="20"/>
    </row>
    <row r="14" spans="1:15" ht="18" thickBot="1" x14ac:dyDescent="0.35">
      <c r="A14" s="435" t="s">
        <v>604</v>
      </c>
      <c r="B14" s="129"/>
      <c r="C14" s="436"/>
      <c r="D14" s="436"/>
      <c r="E14" s="436"/>
      <c r="F14" s="436"/>
      <c r="G14" s="436"/>
      <c r="H14" s="436"/>
      <c r="I14" s="436"/>
      <c r="J14" s="436"/>
      <c r="K14" s="436"/>
      <c r="L14" s="436"/>
      <c r="M14" s="436"/>
      <c r="N14" s="436"/>
      <c r="O14" s="20"/>
    </row>
    <row r="15" spans="1:15" ht="90.75" thickTop="1" x14ac:dyDescent="0.25">
      <c r="A15" s="45" t="s">
        <v>67</v>
      </c>
      <c r="B15" s="61" t="s">
        <v>43</v>
      </c>
      <c r="C15" s="61" t="s">
        <v>7</v>
      </c>
      <c r="D15" s="61" t="s">
        <v>8</v>
      </c>
      <c r="E15" s="61" t="s">
        <v>9</v>
      </c>
      <c r="F15" s="61" t="s">
        <v>10</v>
      </c>
      <c r="G15" s="61" t="s">
        <v>11</v>
      </c>
      <c r="H15" s="61" t="s">
        <v>78</v>
      </c>
      <c r="I15" s="61" t="s">
        <v>88</v>
      </c>
      <c r="J15" s="48" t="s">
        <v>139</v>
      </c>
      <c r="K15" s="90" t="s">
        <v>599</v>
      </c>
      <c r="L15" s="90" t="s">
        <v>786</v>
      </c>
      <c r="M15" s="323" t="s">
        <v>772</v>
      </c>
      <c r="N15" s="365"/>
      <c r="O15" s="20"/>
    </row>
    <row r="16" spans="1:15" x14ac:dyDescent="0.25">
      <c r="A16" s="72" t="s">
        <v>1</v>
      </c>
      <c r="B16" s="291">
        <v>38.200000000000003</v>
      </c>
      <c r="C16" s="291">
        <v>38</v>
      </c>
      <c r="D16" s="291">
        <v>37.799999999999997</v>
      </c>
      <c r="E16" s="291">
        <v>37.299999999999997</v>
      </c>
      <c r="F16" s="291">
        <v>37.200000000000003</v>
      </c>
      <c r="G16" s="291">
        <v>37.1</v>
      </c>
      <c r="H16" s="291">
        <v>36.9</v>
      </c>
      <c r="I16" s="291">
        <v>36.4</v>
      </c>
      <c r="J16" s="291">
        <v>35.9</v>
      </c>
      <c r="K16" s="20">
        <v>35.5</v>
      </c>
      <c r="L16" s="20">
        <v>35.1</v>
      </c>
      <c r="M16" s="235">
        <v>-8.1151832460733014E-2</v>
      </c>
      <c r="N16" s="365"/>
      <c r="O16" s="20"/>
    </row>
    <row r="17" spans="1:15" x14ac:dyDescent="0.25">
      <c r="A17" s="49" t="s">
        <v>5</v>
      </c>
      <c r="B17" s="291">
        <v>25.1</v>
      </c>
      <c r="C17" s="291">
        <v>25.1</v>
      </c>
      <c r="D17" s="291">
        <v>24.9</v>
      </c>
      <c r="E17" s="291">
        <v>24.6</v>
      </c>
      <c r="F17" s="291">
        <v>24.5</v>
      </c>
      <c r="G17" s="291">
        <v>24.4</v>
      </c>
      <c r="H17" s="291">
        <v>24.3</v>
      </c>
      <c r="I17" s="291">
        <v>24.2</v>
      </c>
      <c r="J17" s="291">
        <v>23.9</v>
      </c>
      <c r="K17" s="20">
        <v>23.8</v>
      </c>
      <c r="L17" s="20">
        <v>23.8</v>
      </c>
      <c r="M17" s="235">
        <v>-5.1792828685258988E-2</v>
      </c>
      <c r="N17" s="365"/>
      <c r="O17" s="20"/>
    </row>
    <row r="18" spans="1:15" x14ac:dyDescent="0.25">
      <c r="A18" s="49" t="s">
        <v>2</v>
      </c>
      <c r="B18" s="291">
        <v>26</v>
      </c>
      <c r="C18" s="291">
        <v>25.9</v>
      </c>
      <c r="D18" s="291">
        <v>25.8</v>
      </c>
      <c r="E18" s="291">
        <v>25.7</v>
      </c>
      <c r="F18" s="291">
        <v>25.2</v>
      </c>
      <c r="G18" s="291">
        <v>25.1</v>
      </c>
      <c r="H18" s="291">
        <v>24.6</v>
      </c>
      <c r="I18" s="291">
        <v>24.5</v>
      </c>
      <c r="J18" s="291">
        <v>24.4</v>
      </c>
      <c r="K18" s="20">
        <v>24.2</v>
      </c>
      <c r="L18" s="20">
        <v>24.1</v>
      </c>
      <c r="M18" s="235">
        <v>-7.3076923076923025E-2</v>
      </c>
      <c r="N18" s="365"/>
      <c r="O18" s="20"/>
    </row>
    <row r="19" spans="1:15" x14ac:dyDescent="0.25">
      <c r="A19" s="49" t="s">
        <v>4</v>
      </c>
      <c r="B19" s="291">
        <v>26.2</v>
      </c>
      <c r="C19" s="291">
        <v>26</v>
      </c>
      <c r="D19" s="291">
        <v>26</v>
      </c>
      <c r="E19" s="291">
        <v>25.7</v>
      </c>
      <c r="F19" s="291">
        <v>25.4</v>
      </c>
      <c r="G19" s="291">
        <v>25.2</v>
      </c>
      <c r="H19" s="291">
        <v>25</v>
      </c>
      <c r="I19" s="291">
        <v>24.8</v>
      </c>
      <c r="J19" s="291">
        <v>24.7</v>
      </c>
      <c r="K19" s="20">
        <v>24.1</v>
      </c>
      <c r="L19" s="20">
        <v>23.9</v>
      </c>
      <c r="M19" s="235">
        <v>-8.7786259541984768E-2</v>
      </c>
      <c r="N19" s="365"/>
      <c r="O19" s="20"/>
    </row>
    <row r="20" spans="1:15" x14ac:dyDescent="0.25">
      <c r="A20" s="49" t="s">
        <v>3</v>
      </c>
      <c r="B20" s="291">
        <v>32.700000000000003</v>
      </c>
      <c r="C20" s="291">
        <v>33</v>
      </c>
      <c r="D20" s="291">
        <v>32.9</v>
      </c>
      <c r="E20" s="291">
        <v>32.799999999999997</v>
      </c>
      <c r="F20" s="291">
        <v>32.6</v>
      </c>
      <c r="G20" s="291">
        <v>32.5</v>
      </c>
      <c r="H20" s="291">
        <v>32.799999999999997</v>
      </c>
      <c r="I20" s="291">
        <v>32.6</v>
      </c>
      <c r="J20" s="291">
        <v>32.700000000000003</v>
      </c>
      <c r="K20" s="20">
        <v>32.5</v>
      </c>
      <c r="L20" s="20">
        <v>32.4</v>
      </c>
      <c r="M20" s="235">
        <v>-9.1743119266056335E-3</v>
      </c>
      <c r="N20" s="365"/>
      <c r="O20" s="20"/>
    </row>
    <row r="21" spans="1:15" x14ac:dyDescent="0.25">
      <c r="A21" s="50" t="s">
        <v>22</v>
      </c>
      <c r="B21" s="264">
        <v>29.2</v>
      </c>
      <c r="C21" s="264">
        <v>29.2</v>
      </c>
      <c r="D21" s="264">
        <v>29.1</v>
      </c>
      <c r="E21" s="264">
        <v>28.8</v>
      </c>
      <c r="F21" s="264">
        <v>28.6</v>
      </c>
      <c r="G21" s="264">
        <v>28.4</v>
      </c>
      <c r="H21" s="264">
        <v>28.3</v>
      </c>
      <c r="I21" s="264">
        <v>28</v>
      </c>
      <c r="J21" s="264">
        <v>27.9</v>
      </c>
      <c r="K21" s="324">
        <v>27.6</v>
      </c>
      <c r="L21" s="363">
        <v>27.4</v>
      </c>
      <c r="M21" s="351">
        <v>-6.164383561643838E-2</v>
      </c>
      <c r="N21" s="365"/>
      <c r="O21" s="20"/>
    </row>
    <row r="22" spans="1:15" x14ac:dyDescent="0.25">
      <c r="A22" s="129"/>
      <c r="B22" s="365"/>
      <c r="C22" s="365"/>
      <c r="D22" s="365"/>
      <c r="E22" s="365"/>
      <c r="F22" s="365"/>
      <c r="G22" s="365"/>
      <c r="H22" s="365"/>
      <c r="I22" s="365"/>
      <c r="J22" s="365"/>
      <c r="K22" s="365"/>
      <c r="L22" s="365"/>
      <c r="M22" s="130"/>
      <c r="N22" s="130"/>
      <c r="O22" s="20"/>
    </row>
    <row r="23" spans="1:15" x14ac:dyDescent="0.25">
      <c r="A23" s="31" t="s">
        <v>44</v>
      </c>
      <c r="B23" s="42"/>
      <c r="C23" s="42"/>
      <c r="D23" s="42"/>
      <c r="E23" s="42"/>
      <c r="F23" s="42"/>
      <c r="G23" s="42"/>
      <c r="H23" s="42"/>
      <c r="I23" s="42"/>
      <c r="J23" s="42"/>
      <c r="K23" s="42"/>
      <c r="L23" s="42"/>
      <c r="M23" s="42"/>
      <c r="N23" s="42"/>
      <c r="O23" s="20"/>
    </row>
    <row r="24" spans="1:15" x14ac:dyDescent="0.25">
      <c r="A24" s="318" t="s">
        <v>529</v>
      </c>
      <c r="B24" s="42"/>
      <c r="C24" s="42"/>
      <c r="D24" s="42"/>
      <c r="E24" s="42"/>
      <c r="F24" s="42"/>
      <c r="G24" s="42"/>
      <c r="H24" s="42"/>
      <c r="I24" s="42"/>
      <c r="J24" s="42"/>
      <c r="K24" s="42"/>
      <c r="L24" s="42"/>
      <c r="M24" s="42"/>
      <c r="N24" s="42"/>
      <c r="O24" s="20"/>
    </row>
  </sheetData>
  <hyperlinks>
    <hyperlink ref="A23" location="'Table List'!A1" display="Back to Table List" xr:uid="{F2D20DBF-4367-4DA4-8E9C-417FD96FAEDB}"/>
    <hyperlink ref="A24" location="notes!A1" display="Notes" xr:uid="{C1AEEE58-99AB-4152-9F7E-AFD1AFEEE759}"/>
  </hyperlinks>
  <pageMargins left="0.7" right="0.7" top="0.75" bottom="0.75" header="0.3" footer="0.3"/>
  <tableParts count="2">
    <tablePart r:id="rId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C2A6-69D5-4470-BF07-28DFB17F3989}">
  <dimension ref="A1:K44"/>
  <sheetViews>
    <sheetView workbookViewId="0"/>
  </sheetViews>
  <sheetFormatPr defaultColWidth="0" defaultRowHeight="15" zeroHeight="1" x14ac:dyDescent="0.25"/>
  <cols>
    <col min="1" max="1" width="25.42578125" customWidth="1"/>
    <col min="2" max="9" width="14" customWidth="1"/>
    <col min="10" max="10" width="9.140625" customWidth="1"/>
    <col min="11" max="11" width="37.85546875" customWidth="1"/>
    <col min="12" max="16384" width="9.140625" hidden="1"/>
  </cols>
  <sheetData>
    <row r="1" spans="1:11" ht="19.5" x14ac:dyDescent="0.25">
      <c r="A1" s="207" t="s">
        <v>800</v>
      </c>
      <c r="B1" s="403"/>
      <c r="C1" s="403"/>
      <c r="D1" s="403"/>
      <c r="E1" s="403"/>
      <c r="F1" s="403"/>
      <c r="G1" s="403"/>
      <c r="H1" s="403"/>
      <c r="I1" s="403"/>
      <c r="J1" s="403"/>
      <c r="K1" s="403"/>
    </row>
    <row r="2" spans="1:11" x14ac:dyDescent="0.25">
      <c r="A2" s="42" t="s">
        <v>522</v>
      </c>
      <c r="B2" s="403"/>
      <c r="C2" s="403"/>
      <c r="D2" s="403"/>
      <c r="E2" s="403"/>
      <c r="F2" s="403"/>
      <c r="G2" s="403"/>
      <c r="H2" s="403"/>
      <c r="I2" s="403"/>
      <c r="J2" s="403"/>
      <c r="K2" s="403"/>
    </row>
    <row r="3" spans="1:11" x14ac:dyDescent="0.25">
      <c r="A3" s="42" t="s">
        <v>798</v>
      </c>
      <c r="B3" s="403"/>
      <c r="C3" s="403"/>
      <c r="D3" s="403"/>
      <c r="E3" s="403"/>
      <c r="F3" s="403"/>
      <c r="G3" s="403"/>
      <c r="H3" s="403"/>
      <c r="I3" s="403"/>
      <c r="J3" s="403"/>
      <c r="K3" s="403"/>
    </row>
    <row r="4" spans="1:11" x14ac:dyDescent="0.25">
      <c r="A4" s="42" t="s">
        <v>799</v>
      </c>
      <c r="B4" s="403"/>
      <c r="C4" s="403"/>
      <c r="D4" s="403"/>
      <c r="E4" s="403"/>
      <c r="F4" s="403"/>
      <c r="G4" s="403"/>
      <c r="H4" s="403"/>
      <c r="I4" s="403"/>
      <c r="J4" s="403"/>
      <c r="K4" s="403"/>
    </row>
    <row r="5" spans="1:11" x14ac:dyDescent="0.25">
      <c r="A5" s="238"/>
      <c r="B5" s="404"/>
      <c r="C5" s="404"/>
      <c r="D5" s="404"/>
      <c r="E5" s="404"/>
      <c r="F5" s="404"/>
      <c r="G5" s="404"/>
      <c r="H5" s="404"/>
      <c r="I5" s="404"/>
      <c r="J5" s="404"/>
      <c r="K5" s="404"/>
    </row>
    <row r="6" spans="1:11" x14ac:dyDescent="0.25">
      <c r="A6" s="42" t="s">
        <v>673</v>
      </c>
      <c r="B6" s="404"/>
      <c r="C6" s="404"/>
      <c r="D6" s="404"/>
      <c r="E6" s="404"/>
      <c r="F6" s="404"/>
      <c r="G6" s="404"/>
      <c r="H6" s="404"/>
      <c r="I6" s="404"/>
      <c r="J6" s="404"/>
      <c r="K6" s="404"/>
    </row>
    <row r="7" spans="1:11" x14ac:dyDescent="0.25">
      <c r="A7" s="238"/>
      <c r="B7" s="404"/>
      <c r="C7" s="404"/>
      <c r="D7" s="404"/>
      <c r="E7" s="404"/>
      <c r="F7" s="404"/>
      <c r="G7" s="404"/>
      <c r="H7" s="404"/>
      <c r="I7" s="404"/>
      <c r="J7" s="404"/>
      <c r="K7" s="404"/>
    </row>
    <row r="8" spans="1:11" ht="17.25" x14ac:dyDescent="0.3">
      <c r="A8" s="99" t="s">
        <v>501</v>
      </c>
      <c r="B8" s="44"/>
      <c r="C8" s="44"/>
      <c r="D8" s="44"/>
      <c r="E8" s="44"/>
      <c r="F8" s="44"/>
      <c r="G8" s="44"/>
      <c r="H8" s="44"/>
      <c r="I8" s="44"/>
      <c r="J8" s="44"/>
      <c r="K8" s="44"/>
    </row>
    <row r="9" spans="1:11" ht="28.5" x14ac:dyDescent="0.25">
      <c r="A9" s="194" t="s">
        <v>80</v>
      </c>
      <c r="B9" s="341" t="s">
        <v>503</v>
      </c>
      <c r="C9" s="140" t="s">
        <v>504</v>
      </c>
      <c r="D9" s="140" t="s">
        <v>505</v>
      </c>
      <c r="E9" s="140" t="s">
        <v>506</v>
      </c>
      <c r="F9" s="140" t="s">
        <v>507</v>
      </c>
      <c r="G9" s="140" t="s">
        <v>508</v>
      </c>
      <c r="H9" s="140" t="s">
        <v>566</v>
      </c>
      <c r="I9" s="140" t="s">
        <v>727</v>
      </c>
      <c r="J9" s="42"/>
      <c r="K9" s="42"/>
    </row>
    <row r="10" spans="1:11" x14ac:dyDescent="0.25">
      <c r="A10" s="195" t="s">
        <v>22</v>
      </c>
      <c r="B10" s="196">
        <v>40579</v>
      </c>
      <c r="C10" s="197">
        <v>41439.4</v>
      </c>
      <c r="D10" s="197">
        <v>41544.5</v>
      </c>
      <c r="E10" s="197">
        <v>41893.1</v>
      </c>
      <c r="F10" s="197">
        <v>42538.093000000001</v>
      </c>
      <c r="G10" s="197">
        <v>42298.447999999997</v>
      </c>
      <c r="H10" s="291">
        <v>42812.976000000002</v>
      </c>
      <c r="I10" s="340">
        <v>44111.57</v>
      </c>
      <c r="J10" s="42"/>
      <c r="K10" s="42"/>
    </row>
    <row r="11" spans="1:11" x14ac:dyDescent="0.25">
      <c r="A11" s="195" t="s">
        <v>81</v>
      </c>
      <c r="B11" s="266">
        <v>1083676.3999999999</v>
      </c>
      <c r="C11" s="291">
        <v>1104131.8</v>
      </c>
      <c r="D11" s="291">
        <v>1105810.8999999999</v>
      </c>
      <c r="E11" s="291">
        <v>1108683.5</v>
      </c>
      <c r="F11" s="291">
        <v>1119537.8</v>
      </c>
      <c r="G11" s="291">
        <v>1123514.6709999999</v>
      </c>
      <c r="H11" s="291">
        <v>1129401.68</v>
      </c>
      <c r="I11" s="340">
        <v>1163473.2209999999</v>
      </c>
      <c r="J11" s="42"/>
      <c r="K11" s="42"/>
    </row>
    <row r="12" spans="1:11" x14ac:dyDescent="0.25">
      <c r="A12" s="195" t="s">
        <v>500</v>
      </c>
      <c r="B12" s="266">
        <v>101147.99400000001</v>
      </c>
      <c r="C12" s="291">
        <v>102224.84699999999</v>
      </c>
      <c r="D12" s="291">
        <v>103410.02499999999</v>
      </c>
      <c r="E12" s="291">
        <v>103351.16899999999</v>
      </c>
      <c r="F12" s="291">
        <v>103686.66899999999</v>
      </c>
      <c r="G12" s="291">
        <v>106792.21799999999</v>
      </c>
      <c r="H12" s="291">
        <v>102375.054</v>
      </c>
      <c r="I12" s="291">
        <v>106601.98699999999</v>
      </c>
      <c r="J12" s="42"/>
      <c r="K12" s="42"/>
    </row>
    <row r="13" spans="1:11" x14ac:dyDescent="0.25">
      <c r="A13" s="195" t="s">
        <v>83</v>
      </c>
      <c r="B13" s="266">
        <v>79481.2</v>
      </c>
      <c r="C13" s="291">
        <v>80273.8</v>
      </c>
      <c r="D13" s="291">
        <v>80433.100000000006</v>
      </c>
      <c r="E13" s="291">
        <v>80757.687000000005</v>
      </c>
      <c r="F13" s="291">
        <v>81739.225999999995</v>
      </c>
      <c r="G13" s="291">
        <v>82539.695999999996</v>
      </c>
      <c r="H13" s="291">
        <v>82894.5</v>
      </c>
      <c r="I13" s="340">
        <v>84251.798999999999</v>
      </c>
      <c r="J13" s="42"/>
      <c r="K13" s="42"/>
    </row>
    <row r="14" spans="1:11" x14ac:dyDescent="0.25">
      <c r="A14" s="42"/>
      <c r="B14" s="42"/>
      <c r="C14" s="42"/>
      <c r="D14" s="42"/>
      <c r="E14" s="42"/>
      <c r="F14" s="42"/>
      <c r="G14" s="42"/>
      <c r="H14" s="42"/>
      <c r="I14" s="42"/>
      <c r="J14" s="42"/>
      <c r="K14" s="42"/>
    </row>
    <row r="15" spans="1:11" ht="17.25" x14ac:dyDescent="0.25">
      <c r="A15" s="98" t="s">
        <v>606</v>
      </c>
      <c r="B15" s="55"/>
      <c r="C15" s="55"/>
      <c r="D15" s="55"/>
      <c r="E15" s="55"/>
      <c r="F15" s="55"/>
      <c r="G15" s="55"/>
      <c r="H15" s="55"/>
      <c r="I15" s="55"/>
      <c r="J15" s="55"/>
      <c r="K15" s="55"/>
    </row>
    <row r="16" spans="1:11" ht="28.5" x14ac:dyDescent="0.25">
      <c r="A16" s="194" t="s">
        <v>80</v>
      </c>
      <c r="B16" s="140" t="s">
        <v>509</v>
      </c>
      <c r="C16" s="140" t="s">
        <v>510</v>
      </c>
      <c r="D16" s="140" t="s">
        <v>511</v>
      </c>
      <c r="E16" s="140" t="s">
        <v>512</v>
      </c>
      <c r="F16" s="140" t="s">
        <v>513</v>
      </c>
      <c r="G16" s="140" t="s">
        <v>514</v>
      </c>
      <c r="H16" s="140" t="s">
        <v>567</v>
      </c>
      <c r="I16" s="140" t="s">
        <v>728</v>
      </c>
      <c r="J16" s="42"/>
      <c r="K16" s="42"/>
    </row>
    <row r="17" spans="1:11" x14ac:dyDescent="0.25">
      <c r="A17" s="114" t="s">
        <v>22</v>
      </c>
      <c r="B17" s="291">
        <v>440435.8</v>
      </c>
      <c r="C17" s="291">
        <v>438563.3</v>
      </c>
      <c r="D17" s="291">
        <v>438012.6</v>
      </c>
      <c r="E17" s="291">
        <v>423404.4</v>
      </c>
      <c r="F17" s="291">
        <v>435226.7</v>
      </c>
      <c r="G17" s="291">
        <v>455146.1</v>
      </c>
      <c r="H17" s="291">
        <v>458346.8</v>
      </c>
      <c r="I17" s="467">
        <v>470938.1361</v>
      </c>
      <c r="J17" s="42"/>
      <c r="K17" s="44"/>
    </row>
    <row r="18" spans="1:11" x14ac:dyDescent="0.25">
      <c r="A18" s="114" t="s">
        <v>81</v>
      </c>
      <c r="B18" s="291">
        <v>9266676.0999999996</v>
      </c>
      <c r="C18" s="291">
        <v>9204891.3000000007</v>
      </c>
      <c r="D18" s="291">
        <v>9167242.5999999996</v>
      </c>
      <c r="E18" s="291">
        <v>8830622.8000000007</v>
      </c>
      <c r="F18" s="291">
        <v>9078697.4000000004</v>
      </c>
      <c r="G18" s="291">
        <v>9603927.6999999993</v>
      </c>
      <c r="H18" s="291">
        <v>9708455.0899999999</v>
      </c>
      <c r="I18" s="291">
        <v>10069928.63937</v>
      </c>
      <c r="J18" s="42"/>
      <c r="K18" s="42"/>
    </row>
    <row r="19" spans="1:11" x14ac:dyDescent="0.25">
      <c r="A19" s="114" t="s">
        <v>500</v>
      </c>
      <c r="B19" s="291">
        <v>1015717</v>
      </c>
      <c r="C19" s="291">
        <v>1103119.8</v>
      </c>
      <c r="D19" s="291">
        <v>1135148.8999999999</v>
      </c>
      <c r="E19" s="291">
        <v>1165257.7</v>
      </c>
      <c r="F19" s="291">
        <v>1142104.5</v>
      </c>
      <c r="G19" s="291">
        <v>1175878.8999999999</v>
      </c>
      <c r="H19" s="290">
        <v>1118110.4839999999</v>
      </c>
      <c r="I19" s="291">
        <v>1168834.872</v>
      </c>
      <c r="J19" s="42"/>
      <c r="K19" s="42"/>
    </row>
    <row r="20" spans="1:11" x14ac:dyDescent="0.25">
      <c r="A20" s="114" t="s">
        <v>83</v>
      </c>
      <c r="B20" s="291">
        <v>593690.19999999995</v>
      </c>
      <c r="C20" s="291">
        <v>577955.69999999995</v>
      </c>
      <c r="D20" s="291">
        <v>578121.80000000005</v>
      </c>
      <c r="E20" s="291">
        <v>561086.5</v>
      </c>
      <c r="F20" s="291">
        <v>574964.69999999995</v>
      </c>
      <c r="G20" s="291">
        <v>616759.6</v>
      </c>
      <c r="H20" s="291">
        <v>622399.12</v>
      </c>
      <c r="I20" s="291">
        <v>633519.59356999991</v>
      </c>
      <c r="J20" s="42"/>
      <c r="K20" s="42"/>
    </row>
    <row r="21" spans="1:11" x14ac:dyDescent="0.25">
      <c r="A21" s="42"/>
      <c r="B21" s="42"/>
      <c r="C21" s="42"/>
      <c r="D21" s="42"/>
      <c r="E21" s="42"/>
      <c r="F21" s="42"/>
      <c r="G21" s="42"/>
      <c r="H21" s="42"/>
      <c r="I21" s="42"/>
      <c r="J21" s="42"/>
      <c r="K21" s="42"/>
    </row>
    <row r="22" spans="1:11" ht="17.25" x14ac:dyDescent="0.25">
      <c r="A22" s="98" t="s">
        <v>502</v>
      </c>
      <c r="B22" s="55"/>
      <c r="C22" s="55"/>
      <c r="D22" s="55"/>
      <c r="E22" s="55"/>
      <c r="F22" s="55"/>
      <c r="G22" s="55"/>
      <c r="H22" s="55"/>
      <c r="I22" s="55"/>
      <c r="J22" s="55"/>
      <c r="K22" s="55"/>
    </row>
    <row r="23" spans="1:11" ht="28.5" x14ac:dyDescent="0.25">
      <c r="A23" s="194" t="s">
        <v>80</v>
      </c>
      <c r="B23" s="140" t="s">
        <v>515</v>
      </c>
      <c r="C23" s="140" t="s">
        <v>516</v>
      </c>
      <c r="D23" s="140" t="s">
        <v>517</v>
      </c>
      <c r="E23" s="140" t="s">
        <v>518</v>
      </c>
      <c r="F23" s="140" t="s">
        <v>519</v>
      </c>
      <c r="G23" s="140" t="s">
        <v>520</v>
      </c>
      <c r="H23" s="140" t="s">
        <v>568</v>
      </c>
      <c r="I23" s="140" t="s">
        <v>729</v>
      </c>
      <c r="J23" s="42"/>
      <c r="K23" s="42"/>
    </row>
    <row r="24" spans="1:11" x14ac:dyDescent="0.25">
      <c r="A24" s="114" t="s">
        <v>22</v>
      </c>
      <c r="B24" s="292">
        <v>10.85</v>
      </c>
      <c r="C24" s="292">
        <v>10.58</v>
      </c>
      <c r="D24" s="292">
        <v>10.54</v>
      </c>
      <c r="E24" s="292">
        <v>10.11</v>
      </c>
      <c r="F24" s="292">
        <v>10.23</v>
      </c>
      <c r="G24" s="292">
        <v>10.76</v>
      </c>
      <c r="H24" s="292">
        <v>10.705791627286082</v>
      </c>
      <c r="I24" s="292">
        <v>10.67606834442755</v>
      </c>
      <c r="J24" s="42"/>
      <c r="K24" s="42"/>
    </row>
    <row r="25" spans="1:11" x14ac:dyDescent="0.25">
      <c r="A25" s="114" t="s">
        <v>81</v>
      </c>
      <c r="B25" s="292">
        <v>8.5500000000000007</v>
      </c>
      <c r="C25" s="292">
        <v>8.34</v>
      </c>
      <c r="D25" s="292">
        <v>8.2899999999999991</v>
      </c>
      <c r="E25" s="292">
        <v>7.96</v>
      </c>
      <c r="F25" s="292">
        <v>8.11</v>
      </c>
      <c r="G25" s="292">
        <v>8.5500000000000007</v>
      </c>
      <c r="H25" s="292">
        <v>8.5961047003223872</v>
      </c>
      <c r="I25" s="292">
        <v>8.6550583697276178</v>
      </c>
      <c r="J25" s="42"/>
      <c r="K25" s="42"/>
    </row>
    <row r="26" spans="1:11" x14ac:dyDescent="0.25">
      <c r="A26" s="114" t="s">
        <v>500</v>
      </c>
      <c r="B26" s="292">
        <v>10.039999999999999</v>
      </c>
      <c r="C26" s="292">
        <v>10.79</v>
      </c>
      <c r="D26" s="292">
        <v>10.98</v>
      </c>
      <c r="E26" s="292">
        <v>11.27</v>
      </c>
      <c r="F26" s="292">
        <v>11.01</v>
      </c>
      <c r="G26" s="292">
        <v>11.01</v>
      </c>
      <c r="H26" s="292">
        <v>10.92170836852501</v>
      </c>
      <c r="I26" s="292">
        <v>10.964475474551895</v>
      </c>
      <c r="J26" s="42"/>
      <c r="K26" s="42"/>
    </row>
    <row r="27" spans="1:11" x14ac:dyDescent="0.25">
      <c r="A27" s="114" t="s">
        <v>83</v>
      </c>
      <c r="B27" s="292">
        <v>7.47</v>
      </c>
      <c r="C27" s="292">
        <v>7.2</v>
      </c>
      <c r="D27" s="292">
        <v>7.19</v>
      </c>
      <c r="E27" s="292">
        <v>6.95</v>
      </c>
      <c r="F27" s="292">
        <v>7.03</v>
      </c>
      <c r="G27" s="292">
        <v>7.47</v>
      </c>
      <c r="H27" s="292">
        <v>7.5083282968110066</v>
      </c>
      <c r="I27" s="292">
        <v>7.5193598366961867</v>
      </c>
      <c r="J27" s="42"/>
      <c r="K27" s="42"/>
    </row>
    <row r="28" spans="1:11" x14ac:dyDescent="0.25">
      <c r="A28" s="42"/>
      <c r="B28" s="42"/>
      <c r="C28" s="42"/>
      <c r="D28" s="42"/>
      <c r="E28" s="42"/>
      <c r="F28" s="42"/>
      <c r="G28" s="42"/>
      <c r="H28" s="42"/>
      <c r="I28" s="42"/>
      <c r="J28" s="42"/>
      <c r="K28" s="42"/>
    </row>
    <row r="29" spans="1:11" ht="17.25" x14ac:dyDescent="0.25">
      <c r="A29" s="98" t="s">
        <v>804</v>
      </c>
      <c r="B29" s="55"/>
      <c r="C29" s="55"/>
      <c r="D29" s="55"/>
      <c r="E29" s="55"/>
      <c r="F29" s="55"/>
      <c r="G29" s="55"/>
      <c r="H29" s="55"/>
      <c r="I29" s="55"/>
      <c r="J29" s="55"/>
      <c r="K29" s="55"/>
    </row>
    <row r="30" spans="1:11" x14ac:dyDescent="0.25">
      <c r="A30" s="194" t="s">
        <v>80</v>
      </c>
      <c r="B30" s="198" t="s">
        <v>207</v>
      </c>
      <c r="C30" s="132" t="s">
        <v>208</v>
      </c>
      <c r="D30" s="132" t="s">
        <v>209</v>
      </c>
      <c r="E30" s="132" t="s">
        <v>210</v>
      </c>
      <c r="F30" s="132" t="s">
        <v>211</v>
      </c>
      <c r="G30" s="132" t="s">
        <v>212</v>
      </c>
      <c r="H30" s="132" t="s">
        <v>569</v>
      </c>
      <c r="I30" s="132" t="s">
        <v>730</v>
      </c>
      <c r="J30" s="42"/>
      <c r="K30" s="42"/>
    </row>
    <row r="31" spans="1:11" x14ac:dyDescent="0.25">
      <c r="A31" s="114" t="s">
        <v>22</v>
      </c>
      <c r="B31" s="266">
        <v>21.9</v>
      </c>
      <c r="C31" s="291">
        <v>22.3</v>
      </c>
      <c r="D31" s="291">
        <v>22.2</v>
      </c>
      <c r="E31" s="291">
        <v>22.4</v>
      </c>
      <c r="F31" s="291">
        <v>22.5</v>
      </c>
      <c r="G31" s="291">
        <v>22.3</v>
      </c>
      <c r="H31" s="291">
        <v>22.49644054437497</v>
      </c>
      <c r="I31" s="291">
        <v>22.992966831571401</v>
      </c>
      <c r="J31" s="42"/>
      <c r="K31" s="42"/>
    </row>
    <row r="32" spans="1:11" x14ac:dyDescent="0.25">
      <c r="A32" s="114" t="s">
        <v>81</v>
      </c>
      <c r="B32" s="266">
        <v>19.8</v>
      </c>
      <c r="C32" s="291">
        <v>20</v>
      </c>
      <c r="D32" s="291">
        <v>19.899999999999999</v>
      </c>
      <c r="E32" s="291">
        <v>19.899999999999999</v>
      </c>
      <c r="F32" s="291">
        <v>19.899999999999999</v>
      </c>
      <c r="G32" s="291">
        <v>19.8</v>
      </c>
      <c r="H32" s="291">
        <v>19.883972772413411</v>
      </c>
      <c r="I32" s="291">
        <v>20.401361460564189</v>
      </c>
      <c r="J32" s="42"/>
      <c r="K32" s="42"/>
    </row>
    <row r="33" spans="1:11" x14ac:dyDescent="0.25">
      <c r="A33" s="114" t="s">
        <v>500</v>
      </c>
      <c r="B33" s="266">
        <v>18.8</v>
      </c>
      <c r="C33" s="291">
        <v>18.899999999999999</v>
      </c>
      <c r="D33" s="291">
        <v>19.100000000000001</v>
      </c>
      <c r="E33" s="291">
        <v>19.100000000000001</v>
      </c>
      <c r="F33" s="291">
        <v>19</v>
      </c>
      <c r="G33" s="291">
        <v>19.5</v>
      </c>
      <c r="H33" s="290">
        <v>18.717829621491404</v>
      </c>
      <c r="I33" s="291">
        <v>19.485544956299087</v>
      </c>
      <c r="J33" s="42"/>
      <c r="K33" s="42"/>
    </row>
    <row r="34" spans="1:11" x14ac:dyDescent="0.25">
      <c r="A34" s="114" t="s">
        <v>83</v>
      </c>
      <c r="B34" s="266">
        <v>25.6</v>
      </c>
      <c r="C34" s="291">
        <v>25.8</v>
      </c>
      <c r="D34" s="291">
        <v>25.7</v>
      </c>
      <c r="E34" s="291">
        <v>25.7</v>
      </c>
      <c r="F34" s="291">
        <v>25.9</v>
      </c>
      <c r="G34" s="291">
        <v>26.1</v>
      </c>
      <c r="H34" s="291">
        <v>26.066813455519014</v>
      </c>
      <c r="I34" s="291">
        <v>26.411470640789727</v>
      </c>
      <c r="J34" s="42"/>
      <c r="K34" s="42"/>
    </row>
    <row r="35" spans="1:11" x14ac:dyDescent="0.25">
      <c r="A35" s="42"/>
      <c r="B35" s="42"/>
      <c r="C35" s="42"/>
      <c r="D35" s="42"/>
      <c r="E35" s="42"/>
      <c r="F35" s="42"/>
      <c r="G35" s="42"/>
      <c r="H35" s="42"/>
      <c r="I35" s="42"/>
      <c r="J35" s="42"/>
      <c r="K35" s="42"/>
    </row>
    <row r="36" spans="1:11" ht="17.25" x14ac:dyDescent="0.25">
      <c r="A36" s="98" t="s">
        <v>805</v>
      </c>
      <c r="B36" s="55"/>
      <c r="C36" s="55"/>
      <c r="D36" s="55"/>
      <c r="E36" s="55"/>
      <c r="F36" s="55"/>
      <c r="G36" s="55"/>
      <c r="H36" s="55"/>
      <c r="I36" s="55"/>
      <c r="J36" s="55"/>
      <c r="K36" s="55"/>
    </row>
    <row r="37" spans="1:11" x14ac:dyDescent="0.25">
      <c r="A37" s="194" t="s">
        <v>80</v>
      </c>
      <c r="B37" s="198" t="s">
        <v>207</v>
      </c>
      <c r="C37" s="132" t="s">
        <v>208</v>
      </c>
      <c r="D37" s="132" t="s">
        <v>209</v>
      </c>
      <c r="E37" s="132" t="s">
        <v>210</v>
      </c>
      <c r="F37" s="132" t="s">
        <v>211</v>
      </c>
      <c r="G37" s="132" t="s">
        <v>212</v>
      </c>
      <c r="H37" s="132" t="s">
        <v>569</v>
      </c>
      <c r="I37" s="132" t="s">
        <v>730</v>
      </c>
      <c r="J37" s="42"/>
      <c r="K37" s="42"/>
    </row>
    <row r="38" spans="1:11" x14ac:dyDescent="0.25">
      <c r="A38" s="114" t="s">
        <v>22</v>
      </c>
      <c r="B38" s="256">
        <v>237.87</v>
      </c>
      <c r="C38" s="292">
        <v>235.52</v>
      </c>
      <c r="D38" s="292">
        <v>234.13</v>
      </c>
      <c r="E38" s="292">
        <v>226.32</v>
      </c>
      <c r="F38" s="292">
        <v>229.83</v>
      </c>
      <c r="G38" s="292">
        <v>240.12</v>
      </c>
      <c r="H38" s="292">
        <v>240.8422048237087</v>
      </c>
      <c r="I38" s="292">
        <v>245.47448533501199</v>
      </c>
      <c r="J38" s="42"/>
      <c r="K38" s="167"/>
    </row>
    <row r="39" spans="1:11" x14ac:dyDescent="0.25">
      <c r="A39" s="114" t="s">
        <v>81</v>
      </c>
      <c r="B39" s="256">
        <v>169.14</v>
      </c>
      <c r="C39" s="292">
        <v>166.55</v>
      </c>
      <c r="D39" s="292">
        <v>164.82</v>
      </c>
      <c r="E39" s="292">
        <v>158.77000000000001</v>
      </c>
      <c r="F39" s="292">
        <v>161.29</v>
      </c>
      <c r="G39" s="292">
        <v>169.45</v>
      </c>
      <c r="H39" s="292">
        <v>170.92471181002529</v>
      </c>
      <c r="I39" s="292">
        <v>176.57497426309456</v>
      </c>
      <c r="J39" s="42"/>
      <c r="K39" s="362"/>
    </row>
    <row r="40" spans="1:11" x14ac:dyDescent="0.25">
      <c r="A40" s="114" t="s">
        <v>500</v>
      </c>
      <c r="B40" s="256">
        <v>189.04</v>
      </c>
      <c r="C40" s="292">
        <v>204.1</v>
      </c>
      <c r="D40" s="292">
        <v>209.25</v>
      </c>
      <c r="E40" s="292">
        <v>214.8</v>
      </c>
      <c r="F40" s="292">
        <v>209.05</v>
      </c>
      <c r="G40" s="292">
        <v>215.18</v>
      </c>
      <c r="H40" s="301">
        <v>204.430676417668</v>
      </c>
      <c r="I40" s="292">
        <v>213.64877978161974</v>
      </c>
      <c r="J40" s="42"/>
      <c r="K40" s="167"/>
    </row>
    <row r="41" spans="1:11" x14ac:dyDescent="0.25">
      <c r="A41" s="114" t="s">
        <v>83</v>
      </c>
      <c r="B41" s="256">
        <v>191.57</v>
      </c>
      <c r="C41" s="292">
        <v>185.65</v>
      </c>
      <c r="D41" s="292">
        <v>184.99</v>
      </c>
      <c r="E41" s="292">
        <v>178.77</v>
      </c>
      <c r="F41" s="292">
        <v>182.36</v>
      </c>
      <c r="G41" s="292">
        <v>194.92</v>
      </c>
      <c r="H41" s="292">
        <v>195.71819307576732</v>
      </c>
      <c r="I41" s="292">
        <v>198.59735156443475</v>
      </c>
      <c r="J41" s="42"/>
      <c r="K41" s="167"/>
    </row>
    <row r="42" spans="1:11" x14ac:dyDescent="0.25">
      <c r="A42" s="400"/>
      <c r="B42" s="401"/>
      <c r="C42" s="401"/>
      <c r="D42" s="401"/>
      <c r="E42" s="401"/>
      <c r="F42" s="401"/>
      <c r="G42" s="401"/>
      <c r="H42" s="20"/>
      <c r="I42" s="402"/>
      <c r="J42" s="20"/>
      <c r="K42" s="20"/>
    </row>
    <row r="43" spans="1:11" x14ac:dyDescent="0.25">
      <c r="A43" s="22" t="s">
        <v>44</v>
      </c>
      <c r="B43" s="20"/>
      <c r="C43" s="20"/>
      <c r="D43" s="20"/>
      <c r="E43" s="20"/>
      <c r="F43" s="20"/>
      <c r="G43" s="20"/>
      <c r="H43" s="20"/>
      <c r="I43" s="20"/>
      <c r="J43" s="20"/>
      <c r="K43" s="20"/>
    </row>
    <row r="44" spans="1:11" x14ac:dyDescent="0.25">
      <c r="A44" s="318" t="s">
        <v>529</v>
      </c>
      <c r="B44" s="20"/>
      <c r="C44" s="20"/>
      <c r="D44" s="20"/>
      <c r="E44" s="20"/>
      <c r="F44" s="20"/>
      <c r="G44" s="20"/>
      <c r="H44" s="20"/>
      <c r="I44" s="20"/>
      <c r="J44" s="20"/>
      <c r="K44" s="20"/>
    </row>
  </sheetData>
  <hyperlinks>
    <hyperlink ref="A43" location="'Table List'!A1" display="Back to Table List" xr:uid="{4EB54351-C761-4B04-951C-DAF4514ED5C5}"/>
    <hyperlink ref="A44" location="notes!A1" display="Notes" xr:uid="{932D9527-A362-4E44-B9A0-5DB6A7FBB1E8}"/>
  </hyperlinks>
  <pageMargins left="0.7" right="0.7" top="0.75" bottom="0.75" header="0.3" footer="0.3"/>
  <tableParts count="5">
    <tablePart r:id="rId1"/>
    <tablePart r:id="rId2"/>
    <tablePart r:id="rId3"/>
    <tablePart r:id="rId4"/>
    <tablePart r:id="rId5"/>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55E8-D1E4-4673-A429-FF942C756FBA}">
  <dimension ref="A1:N33"/>
  <sheetViews>
    <sheetView workbookViewId="0"/>
  </sheetViews>
  <sheetFormatPr defaultColWidth="0" defaultRowHeight="15" zeroHeight="1" x14ac:dyDescent="0.25"/>
  <cols>
    <col min="1" max="1" width="36.5703125" customWidth="1"/>
    <col min="2" max="2" width="12" customWidth="1"/>
    <col min="3" max="3" width="11.85546875" customWidth="1"/>
    <col min="4" max="4" width="11.7109375" customWidth="1"/>
    <col min="5" max="6" width="10.42578125" customWidth="1"/>
    <col min="7" max="8" width="9.140625" customWidth="1"/>
    <col min="9" max="9" width="11.42578125" customWidth="1"/>
    <col min="10" max="10" width="10.5703125" customWidth="1"/>
    <col min="11" max="11" width="14" customWidth="1"/>
    <col min="12" max="14" width="9.140625" customWidth="1"/>
    <col min="15" max="16384" width="9.140625" hidden="1"/>
  </cols>
  <sheetData>
    <row r="1" spans="1:14" ht="19.5" x14ac:dyDescent="0.25">
      <c r="A1" s="207" t="s">
        <v>521</v>
      </c>
      <c r="B1" s="403"/>
      <c r="C1" s="403"/>
      <c r="D1" s="403"/>
      <c r="E1" s="403"/>
      <c r="F1" s="403"/>
      <c r="G1" s="403"/>
      <c r="H1" s="403"/>
      <c r="I1" s="403"/>
      <c r="J1" s="403"/>
      <c r="K1" s="403"/>
      <c r="L1" s="55"/>
      <c r="M1" s="55"/>
      <c r="N1" s="55"/>
    </row>
    <row r="2" spans="1:14" x14ac:dyDescent="0.25">
      <c r="A2" s="42" t="s">
        <v>553</v>
      </c>
      <c r="B2" s="403"/>
      <c r="C2" s="403"/>
      <c r="D2" s="403"/>
      <c r="E2" s="403"/>
      <c r="F2" s="403"/>
      <c r="G2" s="403"/>
      <c r="H2" s="403"/>
      <c r="I2" s="403"/>
      <c r="J2" s="403"/>
      <c r="K2" s="403"/>
      <c r="L2" s="55"/>
      <c r="M2" s="55"/>
      <c r="N2" s="55"/>
    </row>
    <row r="3" spans="1:14" x14ac:dyDescent="0.25">
      <c r="A3" s="42" t="s">
        <v>801</v>
      </c>
      <c r="B3" s="403"/>
      <c r="C3" s="403"/>
      <c r="D3" s="403"/>
      <c r="E3" s="403"/>
      <c r="F3" s="403"/>
      <c r="G3" s="403"/>
      <c r="H3" s="403"/>
      <c r="I3" s="403"/>
      <c r="J3" s="403"/>
      <c r="K3" s="403"/>
      <c r="L3" s="55"/>
      <c r="M3" s="55"/>
      <c r="N3" s="55"/>
    </row>
    <row r="4" spans="1:14" x14ac:dyDescent="0.25">
      <c r="A4" s="42"/>
      <c r="B4" s="403"/>
      <c r="C4" s="403"/>
      <c r="D4" s="403"/>
      <c r="E4" s="403"/>
      <c r="F4" s="403"/>
      <c r="G4" s="403"/>
      <c r="H4" s="403"/>
      <c r="I4" s="403"/>
      <c r="J4" s="403"/>
      <c r="K4" s="403"/>
      <c r="L4" s="55"/>
      <c r="M4" s="55"/>
      <c r="N4" s="55"/>
    </row>
    <row r="5" spans="1:14" x14ac:dyDescent="0.25">
      <c r="A5" s="42" t="s">
        <v>674</v>
      </c>
      <c r="B5" s="403"/>
      <c r="C5" s="403"/>
      <c r="D5" s="403"/>
      <c r="E5" s="403"/>
      <c r="F5" s="403"/>
      <c r="G5" s="403"/>
      <c r="H5" s="403"/>
      <c r="I5" s="403"/>
      <c r="J5" s="403"/>
      <c r="K5" s="403"/>
      <c r="L5" s="55"/>
      <c r="M5" s="55"/>
      <c r="N5" s="55"/>
    </row>
    <row r="6" spans="1:14" x14ac:dyDescent="0.25">
      <c r="A6" s="42"/>
      <c r="B6" s="403"/>
      <c r="C6" s="403"/>
      <c r="D6" s="403"/>
      <c r="E6" s="403"/>
      <c r="F6" s="403"/>
      <c r="G6" s="403"/>
      <c r="H6" s="403"/>
      <c r="I6" s="403"/>
      <c r="J6" s="403"/>
      <c r="K6" s="403"/>
      <c r="L6" s="55"/>
      <c r="M6" s="55"/>
      <c r="N6" s="55"/>
    </row>
    <row r="7" spans="1:14" ht="17.25" x14ac:dyDescent="0.3">
      <c r="A7" s="99" t="s">
        <v>657</v>
      </c>
      <c r="B7" s="44"/>
      <c r="C7" s="44"/>
      <c r="D7" s="44"/>
      <c r="E7" s="44"/>
      <c r="F7" s="44"/>
      <c r="G7" s="44"/>
      <c r="H7" s="44"/>
      <c r="I7" s="44"/>
      <c r="J7" s="44"/>
      <c r="K7" s="44"/>
      <c r="L7" s="44"/>
      <c r="M7" s="44"/>
      <c r="N7" s="44"/>
    </row>
    <row r="8" spans="1:14" ht="45" x14ac:dyDescent="0.25">
      <c r="A8" s="89" t="s">
        <v>258</v>
      </c>
      <c r="B8" s="90" t="s">
        <v>88</v>
      </c>
      <c r="C8" s="220" t="s">
        <v>139</v>
      </c>
      <c r="D8" s="220" t="s">
        <v>557</v>
      </c>
      <c r="E8" s="220" t="s">
        <v>682</v>
      </c>
      <c r="F8" s="90" t="s">
        <v>731</v>
      </c>
      <c r="G8" s="42"/>
      <c r="H8" s="42"/>
      <c r="I8" s="42"/>
      <c r="J8" s="42"/>
      <c r="K8" s="42"/>
      <c r="L8" s="42"/>
      <c r="M8" s="42"/>
      <c r="N8" s="42"/>
    </row>
    <row r="9" spans="1:14" x14ac:dyDescent="0.25">
      <c r="A9" s="49" t="s">
        <v>1</v>
      </c>
      <c r="B9" s="297">
        <v>74577</v>
      </c>
      <c r="C9" s="297">
        <v>74237</v>
      </c>
      <c r="D9" s="295">
        <v>77303</v>
      </c>
      <c r="E9" s="295">
        <v>79086</v>
      </c>
      <c r="F9" s="309">
        <v>6.0461000040226878E-2</v>
      </c>
      <c r="G9" s="42"/>
      <c r="H9" s="469"/>
      <c r="I9" s="42"/>
      <c r="J9" s="42"/>
      <c r="K9" s="42"/>
      <c r="L9" s="42"/>
      <c r="M9" s="42"/>
      <c r="N9" s="42"/>
    </row>
    <row r="10" spans="1:14" x14ac:dyDescent="0.25">
      <c r="A10" s="49" t="s">
        <v>5</v>
      </c>
      <c r="B10" s="297">
        <v>87464</v>
      </c>
      <c r="C10" s="297">
        <v>87620</v>
      </c>
      <c r="D10" s="297">
        <v>91427</v>
      </c>
      <c r="E10" s="297">
        <v>94341</v>
      </c>
      <c r="F10" s="309">
        <v>7.8626634958382874E-2</v>
      </c>
      <c r="G10" s="42"/>
      <c r="H10" s="469"/>
      <c r="I10" s="42"/>
      <c r="J10" s="42"/>
      <c r="K10" s="42"/>
      <c r="L10" s="42"/>
      <c r="M10" s="42"/>
      <c r="N10" s="42"/>
    </row>
    <row r="11" spans="1:14" x14ac:dyDescent="0.25">
      <c r="A11" s="49" t="s">
        <v>2</v>
      </c>
      <c r="B11" s="297">
        <v>67534</v>
      </c>
      <c r="C11" s="297">
        <v>67919</v>
      </c>
      <c r="D11" s="297">
        <v>71155</v>
      </c>
      <c r="E11" s="297">
        <v>72961</v>
      </c>
      <c r="F11" s="309">
        <v>8.0359522610833067E-2</v>
      </c>
      <c r="G11" s="42"/>
      <c r="H11" s="469"/>
      <c r="I11" s="42"/>
      <c r="J11" s="42"/>
      <c r="K11" s="42"/>
      <c r="L11" s="42"/>
      <c r="M11" s="42"/>
      <c r="N11" s="42"/>
    </row>
    <row r="12" spans="1:14" x14ac:dyDescent="0.25">
      <c r="A12" s="49" t="s">
        <v>4</v>
      </c>
      <c r="B12" s="297">
        <v>66178</v>
      </c>
      <c r="C12" s="297">
        <v>66181</v>
      </c>
      <c r="D12" s="297">
        <v>69089</v>
      </c>
      <c r="E12" s="297">
        <v>71091</v>
      </c>
      <c r="F12" s="309">
        <v>7.4239173139109674E-2</v>
      </c>
      <c r="G12" s="42"/>
      <c r="H12" s="469"/>
      <c r="I12" s="42"/>
      <c r="J12" s="42"/>
      <c r="K12" s="42"/>
      <c r="L12" s="42"/>
      <c r="M12" s="42"/>
      <c r="N12" s="42"/>
    </row>
    <row r="13" spans="1:14" x14ac:dyDescent="0.25">
      <c r="A13" s="49" t="s">
        <v>3</v>
      </c>
      <c r="B13" s="297">
        <v>59199</v>
      </c>
      <c r="C13" s="297">
        <v>59271</v>
      </c>
      <c r="D13" s="297">
        <v>62294</v>
      </c>
      <c r="E13" s="297">
        <v>64347</v>
      </c>
      <c r="F13" s="309">
        <v>8.6960928394060708E-2</v>
      </c>
      <c r="G13" s="42"/>
      <c r="H13" s="469"/>
      <c r="I13" s="42"/>
      <c r="J13" s="42"/>
      <c r="K13" s="42"/>
      <c r="L13" s="42"/>
      <c r="M13" s="42"/>
      <c r="N13" s="42"/>
    </row>
    <row r="14" spans="1:14" x14ac:dyDescent="0.25">
      <c r="A14" s="49" t="s">
        <v>370</v>
      </c>
      <c r="B14" s="297">
        <v>1705</v>
      </c>
      <c r="C14" s="297">
        <v>1894</v>
      </c>
      <c r="D14" s="297">
        <v>866</v>
      </c>
      <c r="E14" s="297">
        <v>462</v>
      </c>
      <c r="F14" s="309">
        <v>-0.7290322580645161</v>
      </c>
      <c r="G14" s="42"/>
      <c r="H14" s="469"/>
      <c r="I14" s="42"/>
      <c r="J14" s="70"/>
      <c r="K14" s="70"/>
      <c r="L14" s="70"/>
      <c r="M14" s="70"/>
      <c r="N14" s="70"/>
    </row>
    <row r="15" spans="1:14" x14ac:dyDescent="0.25">
      <c r="A15" s="50" t="s">
        <v>22</v>
      </c>
      <c r="B15" s="65">
        <v>356657</v>
      </c>
      <c r="C15" s="65">
        <v>357122</v>
      </c>
      <c r="D15" s="65">
        <v>372134</v>
      </c>
      <c r="E15" s="65">
        <v>382288</v>
      </c>
      <c r="F15" s="240">
        <v>7.186456455361874E-2</v>
      </c>
      <c r="G15" s="42"/>
      <c r="H15" s="469"/>
      <c r="I15" s="42"/>
      <c r="J15" s="70"/>
      <c r="K15" s="70"/>
      <c r="L15" s="70"/>
      <c r="M15" s="70"/>
      <c r="N15" s="70"/>
    </row>
    <row r="16" spans="1:14" x14ac:dyDescent="0.25">
      <c r="A16" s="129"/>
      <c r="B16" s="368"/>
      <c r="C16" s="368"/>
      <c r="D16" s="417"/>
      <c r="E16" s="42"/>
      <c r="F16" s="42"/>
      <c r="G16" s="42"/>
      <c r="H16" s="70"/>
      <c r="I16" s="70"/>
      <c r="J16" s="70"/>
      <c r="K16" s="70"/>
      <c r="L16" s="70"/>
      <c r="M16" s="70"/>
      <c r="N16" s="70"/>
    </row>
    <row r="17" spans="1:14" ht="17.25" x14ac:dyDescent="0.3">
      <c r="A17" s="99" t="s">
        <v>658</v>
      </c>
      <c r="B17" s="55"/>
      <c r="C17" s="55"/>
      <c r="D17" s="55"/>
      <c r="E17" s="55"/>
      <c r="F17" s="55"/>
      <c r="G17" s="55"/>
      <c r="H17" s="405"/>
      <c r="I17" s="405"/>
      <c r="J17" s="405"/>
      <c r="K17" s="405"/>
      <c r="L17" s="405"/>
      <c r="M17" s="405"/>
      <c r="N17" s="405"/>
    </row>
    <row r="18" spans="1:14" ht="45" x14ac:dyDescent="0.25">
      <c r="A18" s="89" t="s">
        <v>258</v>
      </c>
      <c r="B18" s="90" t="s">
        <v>88</v>
      </c>
      <c r="C18" s="220" t="s">
        <v>139</v>
      </c>
      <c r="D18" s="220" t="s">
        <v>557</v>
      </c>
      <c r="E18" s="220" t="s">
        <v>682</v>
      </c>
      <c r="F18" s="90" t="s">
        <v>731</v>
      </c>
      <c r="G18" s="42"/>
      <c r="H18" s="42"/>
      <c r="I18" s="42"/>
      <c r="J18" s="70"/>
      <c r="K18" s="70"/>
      <c r="L18" s="70"/>
      <c r="M18" s="70"/>
      <c r="N18" s="70"/>
    </row>
    <row r="19" spans="1:14" x14ac:dyDescent="0.25">
      <c r="A19" s="49" t="s">
        <v>1</v>
      </c>
      <c r="B19" s="293">
        <v>0.20724756492378663</v>
      </c>
      <c r="C19" s="299">
        <v>0.20665590290343233</v>
      </c>
      <c r="D19" s="299">
        <v>0.21412</v>
      </c>
      <c r="E19" s="299">
        <v>0.21843000000000001</v>
      </c>
      <c r="F19" s="309">
        <v>5.3956894887163688E-2</v>
      </c>
      <c r="G19" s="42"/>
      <c r="H19" s="468"/>
      <c r="I19" s="469"/>
      <c r="J19" s="42"/>
      <c r="K19" s="42"/>
      <c r="L19" s="70"/>
      <c r="M19" s="70"/>
      <c r="N19" s="70"/>
    </row>
    <row r="20" spans="1:14" x14ac:dyDescent="0.25">
      <c r="A20" s="49" t="s">
        <v>5</v>
      </c>
      <c r="B20" s="293">
        <v>0.18245994659546061</v>
      </c>
      <c r="C20" s="299">
        <v>0.18246791921598354</v>
      </c>
      <c r="D20" s="299">
        <v>0.18958</v>
      </c>
      <c r="E20" s="299">
        <v>0.19509000000000001</v>
      </c>
      <c r="F20" s="309">
        <v>6.9220964053782225E-2</v>
      </c>
      <c r="G20" s="42"/>
      <c r="H20" s="468"/>
      <c r="I20" s="469"/>
      <c r="J20" s="70"/>
      <c r="K20" s="70"/>
      <c r="L20" s="70"/>
      <c r="M20" s="70"/>
      <c r="N20" s="70"/>
    </row>
    <row r="21" spans="1:14" x14ac:dyDescent="0.25">
      <c r="A21" s="49" t="s">
        <v>2</v>
      </c>
      <c r="B21" s="293">
        <v>0.18563496426608025</v>
      </c>
      <c r="C21" s="299">
        <v>0.18649280185397224</v>
      </c>
      <c r="D21" s="299">
        <v>0.19342000000000001</v>
      </c>
      <c r="E21" s="299">
        <v>0.19733000000000001</v>
      </c>
      <c r="F21" s="309">
        <v>6.3000177688275621E-2</v>
      </c>
      <c r="G21" s="42"/>
      <c r="H21" s="468"/>
      <c r="I21" s="469"/>
      <c r="J21" s="70"/>
      <c r="K21" s="70"/>
      <c r="L21" s="70"/>
      <c r="M21" s="70"/>
      <c r="N21" s="70"/>
    </row>
    <row r="22" spans="1:14" x14ac:dyDescent="0.25">
      <c r="A22" s="49" t="s">
        <v>4</v>
      </c>
      <c r="B22" s="293">
        <v>0.17093103145453326</v>
      </c>
      <c r="C22" s="299">
        <v>0.17026766969909027</v>
      </c>
      <c r="D22" s="299">
        <v>0.17507</v>
      </c>
      <c r="E22" s="299">
        <v>0.17868999999999999</v>
      </c>
      <c r="F22" s="309">
        <v>4.5392392940251908E-2</v>
      </c>
      <c r="G22" s="42"/>
      <c r="H22" s="468"/>
      <c r="I22" s="469"/>
      <c r="J22" s="70"/>
      <c r="K22" s="70"/>
      <c r="L22" s="70"/>
      <c r="M22" s="70"/>
      <c r="N22" s="70"/>
    </row>
    <row r="23" spans="1:14" x14ac:dyDescent="0.25">
      <c r="A23" s="49" t="s">
        <v>3</v>
      </c>
      <c r="B23" s="293">
        <v>0.19505436573311366</v>
      </c>
      <c r="C23" s="299">
        <v>0.1954803154280739</v>
      </c>
      <c r="D23" s="299">
        <v>0.20437</v>
      </c>
      <c r="E23" s="299">
        <v>0.21079999999999999</v>
      </c>
      <c r="F23" s="309">
        <v>8.0724336559739193E-2</v>
      </c>
      <c r="G23" s="42"/>
      <c r="H23" s="468"/>
      <c r="I23" s="469"/>
      <c r="J23" s="70"/>
      <c r="K23" s="70"/>
      <c r="L23" s="70"/>
      <c r="M23" s="70"/>
      <c r="N23" s="70"/>
    </row>
    <row r="24" spans="1:14" x14ac:dyDescent="0.25">
      <c r="A24" s="50" t="s">
        <v>22</v>
      </c>
      <c r="B24" s="342">
        <v>0.18834198409752084</v>
      </c>
      <c r="C24" s="240">
        <v>0.18840417618477348</v>
      </c>
      <c r="D24" s="240">
        <v>0.19554095948715253</v>
      </c>
      <c r="E24" s="240">
        <v>0.19926598178454724</v>
      </c>
      <c r="F24" s="240">
        <v>5.8000863372927543E-2</v>
      </c>
      <c r="G24" s="42"/>
      <c r="H24" s="468"/>
      <c r="I24" s="469"/>
      <c r="J24" s="70"/>
      <c r="K24" s="70"/>
      <c r="L24" s="70"/>
      <c r="M24" s="70"/>
      <c r="N24" s="70"/>
    </row>
    <row r="25" spans="1:14" x14ac:dyDescent="0.25">
      <c r="A25" s="414"/>
      <c r="B25" s="415"/>
      <c r="C25" s="415"/>
      <c r="D25" s="416"/>
      <c r="E25" s="20"/>
      <c r="F25" s="20"/>
      <c r="G25" s="468"/>
      <c r="H25" s="366"/>
      <c r="I25" s="366"/>
      <c r="J25" s="366"/>
      <c r="K25" s="366"/>
      <c r="L25" s="366"/>
      <c r="M25" s="366"/>
      <c r="N25" s="366"/>
    </row>
    <row r="26" spans="1:14" x14ac:dyDescent="0.25">
      <c r="A26" s="22" t="s">
        <v>44</v>
      </c>
      <c r="B26" s="20"/>
      <c r="C26" s="20"/>
      <c r="D26" s="20"/>
      <c r="E26" s="20"/>
      <c r="F26" s="20"/>
      <c r="G26" s="20"/>
      <c r="H26" s="20"/>
      <c r="I26" s="20"/>
      <c r="J26" s="20"/>
      <c r="K26" s="20"/>
      <c r="L26" s="20"/>
      <c r="M26" s="20"/>
      <c r="N26" s="20"/>
    </row>
    <row r="27" spans="1:14" x14ac:dyDescent="0.25">
      <c r="A27" s="318" t="s">
        <v>529</v>
      </c>
      <c r="B27" s="20"/>
      <c r="C27" s="20"/>
      <c r="D27" s="20"/>
      <c r="E27" s="20"/>
      <c r="F27" s="20"/>
      <c r="G27" s="20"/>
      <c r="H27" s="20"/>
      <c r="I27" s="20"/>
      <c r="J27" s="20"/>
      <c r="K27" s="20"/>
      <c r="L27" s="20"/>
      <c r="M27" s="20"/>
      <c r="N27" s="20"/>
    </row>
    <row r="28" spans="1:14" hidden="1" x14ac:dyDescent="0.25">
      <c r="A28" s="263"/>
      <c r="B28" s="263"/>
      <c r="C28" s="263"/>
      <c r="D28" s="263"/>
      <c r="E28" s="263"/>
      <c r="F28" s="263"/>
      <c r="G28" s="263"/>
      <c r="H28" s="263"/>
      <c r="I28" s="263"/>
      <c r="J28" s="263"/>
      <c r="K28" s="263"/>
      <c r="L28" s="263"/>
      <c r="M28" s="263"/>
      <c r="N28" s="263"/>
    </row>
    <row r="29" spans="1:14" hidden="1" x14ac:dyDescent="0.25">
      <c r="A29" s="263"/>
      <c r="B29" s="263"/>
      <c r="C29" s="263"/>
      <c r="D29" s="263"/>
      <c r="E29" s="263"/>
      <c r="F29" s="263"/>
      <c r="G29" s="263"/>
      <c r="H29" s="263"/>
      <c r="I29" s="263"/>
      <c r="J29" s="263"/>
      <c r="K29" s="263"/>
      <c r="L29" s="263"/>
      <c r="M29" s="263"/>
      <c r="N29" s="263"/>
    </row>
    <row r="30" spans="1:14" hidden="1" x14ac:dyDescent="0.25">
      <c r="A30" s="263"/>
      <c r="B30" s="263"/>
      <c r="C30" s="263"/>
      <c r="D30" s="263"/>
      <c r="E30" s="263"/>
      <c r="F30" s="263"/>
      <c r="G30" s="263"/>
      <c r="H30" s="263"/>
      <c r="I30" s="263"/>
      <c r="J30" s="263"/>
      <c r="K30" s="263"/>
      <c r="L30" s="263"/>
      <c r="M30" s="263"/>
      <c r="N30" s="263"/>
    </row>
    <row r="31" spans="1:14" hidden="1" x14ac:dyDescent="0.25">
      <c r="A31" s="263"/>
      <c r="B31" s="263"/>
      <c r="C31" s="263"/>
      <c r="D31" s="263"/>
      <c r="E31" s="263"/>
      <c r="F31" s="263"/>
      <c r="G31" s="263"/>
      <c r="H31" s="263"/>
      <c r="I31" s="263"/>
      <c r="J31" s="263"/>
      <c r="K31" s="263"/>
      <c r="L31" s="263"/>
      <c r="M31" s="263"/>
      <c r="N31" s="263"/>
    </row>
    <row r="32" spans="1:14" hidden="1" x14ac:dyDescent="0.25">
      <c r="A32" s="263"/>
      <c r="B32" s="263"/>
      <c r="C32" s="263"/>
      <c r="D32" s="263"/>
      <c r="E32" s="263"/>
      <c r="F32" s="263"/>
      <c r="G32" s="263"/>
      <c r="H32" s="263"/>
      <c r="I32" s="263"/>
      <c r="J32" s="263"/>
      <c r="K32" s="263"/>
      <c r="L32" s="263"/>
      <c r="M32" s="263"/>
      <c r="N32" s="263"/>
    </row>
    <row r="33" spans="1:14" hidden="1" x14ac:dyDescent="0.25">
      <c r="A33" s="263"/>
      <c r="B33" s="263"/>
      <c r="C33" s="263"/>
      <c r="D33" s="263"/>
      <c r="E33" s="263"/>
      <c r="F33" s="263"/>
      <c r="G33" s="263"/>
      <c r="H33" s="263"/>
      <c r="I33" s="263"/>
      <c r="J33" s="263"/>
      <c r="K33" s="263"/>
      <c r="L33" s="263"/>
      <c r="M33" s="263"/>
      <c r="N33" s="263"/>
    </row>
  </sheetData>
  <hyperlinks>
    <hyperlink ref="A26" location="'Table List'!A1" display="Back to Table List" xr:uid="{6B71253D-1AF0-46E9-A097-5C507472E653}"/>
    <hyperlink ref="A27" location="notes!A1" display="Notes" xr:uid="{C1391B81-E356-466A-ABBC-B0F4C4F26019}"/>
  </hyperlinks>
  <pageMargins left="0.7" right="0.7" top="0.75" bottom="0.75" header="0.3" footer="0.3"/>
  <tableParts count="2">
    <tablePart r:id="rId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63F37-1088-4F15-BAE2-A511775105AB}">
  <dimension ref="A1:M45"/>
  <sheetViews>
    <sheetView workbookViewId="0"/>
  </sheetViews>
  <sheetFormatPr defaultColWidth="0" defaultRowHeight="15" zeroHeight="1" x14ac:dyDescent="0.25"/>
  <cols>
    <col min="1" max="1" width="34.7109375" customWidth="1"/>
    <col min="2" max="3" width="10" customWidth="1"/>
    <col min="4" max="4" width="11.7109375" customWidth="1"/>
    <col min="5" max="6" width="10.7109375" customWidth="1"/>
    <col min="7" max="13" width="9.140625" customWidth="1"/>
    <col min="14" max="16384" width="9.140625" hidden="1"/>
  </cols>
  <sheetData>
    <row r="1" spans="1:13" ht="19.5" x14ac:dyDescent="0.25">
      <c r="A1" s="207" t="s">
        <v>523</v>
      </c>
      <c r="B1" s="42"/>
      <c r="C1" s="42"/>
      <c r="D1" s="42"/>
      <c r="E1" s="42"/>
      <c r="F1" s="42"/>
      <c r="G1" s="42"/>
      <c r="H1" s="42"/>
      <c r="I1" s="42"/>
      <c r="J1" s="42"/>
      <c r="K1" s="42"/>
      <c r="L1" s="42"/>
      <c r="M1" s="42"/>
    </row>
    <row r="2" spans="1:13" x14ac:dyDescent="0.25">
      <c r="A2" s="42" t="s">
        <v>553</v>
      </c>
      <c r="B2" s="42"/>
      <c r="C2" s="42"/>
      <c r="D2" s="42"/>
      <c r="E2" s="42"/>
      <c r="F2" s="42"/>
      <c r="G2" s="42"/>
      <c r="H2" s="42"/>
      <c r="I2" s="42"/>
      <c r="J2" s="42"/>
      <c r="K2" s="42"/>
      <c r="L2" s="42"/>
      <c r="M2" s="42"/>
    </row>
    <row r="3" spans="1:13" x14ac:dyDescent="0.25">
      <c r="A3" s="42" t="s">
        <v>801</v>
      </c>
      <c r="B3" s="42"/>
      <c r="C3" s="42"/>
      <c r="D3" s="42"/>
      <c r="E3" s="42"/>
      <c r="F3" s="42"/>
      <c r="G3" s="42"/>
      <c r="H3" s="42"/>
      <c r="I3" s="42"/>
      <c r="J3" s="42"/>
      <c r="K3" s="42"/>
      <c r="L3" s="42"/>
      <c r="M3" s="42"/>
    </row>
    <row r="4" spans="1:13" x14ac:dyDescent="0.25">
      <c r="A4" s="42"/>
      <c r="B4" s="42"/>
      <c r="C4" s="42"/>
      <c r="D4" s="42"/>
      <c r="E4" s="42"/>
      <c r="F4" s="42"/>
      <c r="G4" s="42"/>
      <c r="H4" s="42"/>
      <c r="I4" s="42"/>
      <c r="J4" s="42"/>
      <c r="K4" s="42"/>
      <c r="L4" s="42"/>
      <c r="M4" s="42"/>
    </row>
    <row r="5" spans="1:13" x14ac:dyDescent="0.25">
      <c r="A5" s="42" t="s">
        <v>674</v>
      </c>
      <c r="B5" s="42"/>
      <c r="C5" s="42"/>
      <c r="D5" s="42"/>
      <c r="E5" s="42"/>
      <c r="F5" s="42"/>
      <c r="G5" s="42"/>
      <c r="H5" s="42"/>
      <c r="I5" s="42"/>
      <c r="J5" s="42"/>
      <c r="K5" s="42"/>
      <c r="L5" s="42"/>
      <c r="M5" s="42"/>
    </row>
    <row r="6" spans="1:13" x14ac:dyDescent="0.25">
      <c r="A6" s="42"/>
      <c r="B6" s="42"/>
      <c r="C6" s="42"/>
      <c r="D6" s="42"/>
      <c r="E6" s="42"/>
      <c r="F6" s="42"/>
      <c r="G6" s="42"/>
      <c r="H6" s="42"/>
      <c r="I6" s="42"/>
      <c r="J6" s="42"/>
      <c r="K6" s="42"/>
      <c r="L6" s="42"/>
      <c r="M6" s="42"/>
    </row>
    <row r="7" spans="1:13" ht="17.25" x14ac:dyDescent="0.3">
      <c r="A7" s="99" t="s">
        <v>659</v>
      </c>
      <c r="B7" s="44"/>
      <c r="C7" s="44"/>
      <c r="D7" s="44"/>
      <c r="E7" s="44"/>
      <c r="F7" s="44"/>
      <c r="G7" s="44"/>
      <c r="H7" s="410"/>
      <c r="I7" s="410"/>
      <c r="J7" s="410"/>
      <c r="K7" s="410"/>
      <c r="L7" s="410"/>
      <c r="M7" s="410"/>
    </row>
    <row r="8" spans="1:13" ht="45" x14ac:dyDescent="0.25">
      <c r="A8" s="89" t="s">
        <v>68</v>
      </c>
      <c r="B8" s="220" t="s">
        <v>88</v>
      </c>
      <c r="C8" s="220" t="s">
        <v>139</v>
      </c>
      <c r="D8" s="220" t="s">
        <v>557</v>
      </c>
      <c r="E8" s="220" t="s">
        <v>682</v>
      </c>
      <c r="F8" s="90" t="s">
        <v>732</v>
      </c>
      <c r="G8" s="42"/>
      <c r="H8" s="42"/>
      <c r="I8" s="42"/>
      <c r="J8" s="70"/>
      <c r="K8" s="70"/>
      <c r="L8" s="70"/>
      <c r="M8" s="70"/>
    </row>
    <row r="9" spans="1:13" x14ac:dyDescent="0.25">
      <c r="A9" s="49" t="s">
        <v>12</v>
      </c>
      <c r="B9" s="297">
        <v>27030</v>
      </c>
      <c r="C9" s="297">
        <v>27365</v>
      </c>
      <c r="D9" s="297">
        <v>28346</v>
      </c>
      <c r="E9" s="297">
        <v>29219</v>
      </c>
      <c r="F9" s="309">
        <v>8.0984091749907505E-2</v>
      </c>
      <c r="G9" s="42"/>
      <c r="H9" s="42"/>
      <c r="I9" s="42"/>
      <c r="J9" s="70"/>
      <c r="K9" s="70"/>
      <c r="L9" s="70"/>
      <c r="M9" s="70"/>
    </row>
    <row r="10" spans="1:13" x14ac:dyDescent="0.25">
      <c r="A10" s="49" t="s">
        <v>21</v>
      </c>
      <c r="B10" s="297">
        <v>30530</v>
      </c>
      <c r="C10" s="297">
        <v>30803</v>
      </c>
      <c r="D10" s="297">
        <v>32346</v>
      </c>
      <c r="E10" s="297">
        <v>33104</v>
      </c>
      <c r="F10" s="309">
        <v>8.4310514248280385E-2</v>
      </c>
      <c r="G10" s="42"/>
      <c r="H10" s="42"/>
      <c r="I10" s="42"/>
      <c r="J10" s="70"/>
      <c r="K10" s="70"/>
      <c r="L10" s="70"/>
      <c r="M10" s="70"/>
    </row>
    <row r="11" spans="1:13" x14ac:dyDescent="0.25">
      <c r="A11" s="49" t="s">
        <v>13</v>
      </c>
      <c r="B11" s="297">
        <v>38545</v>
      </c>
      <c r="C11" s="297">
        <v>38578</v>
      </c>
      <c r="D11" s="297">
        <v>40360</v>
      </c>
      <c r="E11" s="297">
        <v>41641</v>
      </c>
      <c r="F11" s="309">
        <v>8.0321701906862109E-2</v>
      </c>
      <c r="G11" s="42"/>
      <c r="H11" s="42"/>
      <c r="I11" s="42"/>
      <c r="J11" s="70"/>
      <c r="K11" s="70"/>
      <c r="L11" s="70"/>
      <c r="M11" s="70"/>
    </row>
    <row r="12" spans="1:13" x14ac:dyDescent="0.25">
      <c r="A12" s="49" t="s">
        <v>1</v>
      </c>
      <c r="B12" s="297">
        <v>72968</v>
      </c>
      <c r="C12" s="297">
        <v>72423</v>
      </c>
      <c r="D12" s="297">
        <v>75496</v>
      </c>
      <c r="E12" s="295">
        <v>77465</v>
      </c>
      <c r="F12" s="309">
        <v>6.1629755509264333E-2</v>
      </c>
      <c r="G12" s="42"/>
      <c r="H12" s="42"/>
      <c r="I12" s="42"/>
      <c r="J12" s="70"/>
      <c r="K12" s="70"/>
      <c r="L12" s="70"/>
      <c r="M12" s="70"/>
    </row>
    <row r="13" spans="1:13" x14ac:dyDescent="0.25">
      <c r="A13" s="49" t="s">
        <v>14</v>
      </c>
      <c r="B13" s="297">
        <v>26984</v>
      </c>
      <c r="C13" s="297">
        <v>26616</v>
      </c>
      <c r="D13" s="297">
        <v>27762</v>
      </c>
      <c r="E13" s="297">
        <v>28589</v>
      </c>
      <c r="F13" s="309">
        <v>5.9479691669137268E-2</v>
      </c>
      <c r="G13" s="42"/>
      <c r="H13" s="42"/>
      <c r="I13" s="42"/>
      <c r="J13" s="70"/>
      <c r="K13" s="70"/>
      <c r="L13" s="70"/>
      <c r="M13" s="70"/>
    </row>
    <row r="14" spans="1:13" x14ac:dyDescent="0.25">
      <c r="A14" s="49" t="s">
        <v>15</v>
      </c>
      <c r="B14" s="297">
        <v>32423</v>
      </c>
      <c r="C14" s="297">
        <v>32488</v>
      </c>
      <c r="D14" s="297">
        <v>34069</v>
      </c>
      <c r="E14" s="297">
        <v>35434</v>
      </c>
      <c r="F14" s="309">
        <v>9.2866175245967367E-2</v>
      </c>
      <c r="G14" s="42"/>
      <c r="H14" s="42"/>
      <c r="I14" s="42"/>
      <c r="J14" s="70"/>
      <c r="K14" s="70"/>
      <c r="L14" s="70"/>
      <c r="M14" s="70"/>
    </row>
    <row r="15" spans="1:13" x14ac:dyDescent="0.25">
      <c r="A15" s="49" t="s">
        <v>16</v>
      </c>
      <c r="B15" s="297">
        <v>19485</v>
      </c>
      <c r="C15" s="297">
        <v>19537</v>
      </c>
      <c r="D15" s="297">
        <v>20690</v>
      </c>
      <c r="E15" s="297">
        <v>21289</v>
      </c>
      <c r="F15" s="309">
        <v>9.2584039004362337E-2</v>
      </c>
      <c r="G15" s="42"/>
      <c r="H15" s="42"/>
      <c r="I15" s="42"/>
      <c r="J15" s="70"/>
      <c r="K15" s="70"/>
      <c r="L15" s="70"/>
      <c r="M15" s="70"/>
    </row>
    <row r="16" spans="1:13" x14ac:dyDescent="0.25">
      <c r="A16" s="49" t="s">
        <v>17</v>
      </c>
      <c r="B16" s="297">
        <v>25068</v>
      </c>
      <c r="C16" s="297">
        <v>25215</v>
      </c>
      <c r="D16" s="297">
        <v>26468</v>
      </c>
      <c r="E16" s="297">
        <v>26984</v>
      </c>
      <c r="F16" s="309">
        <v>7.6432104675283233E-2</v>
      </c>
      <c r="G16" s="42"/>
      <c r="H16" s="42"/>
      <c r="I16" s="42"/>
      <c r="J16" s="70"/>
      <c r="K16" s="70"/>
      <c r="L16" s="70"/>
      <c r="M16" s="70"/>
    </row>
    <row r="17" spans="1:13" x14ac:dyDescent="0.25">
      <c r="A17" s="49" t="s">
        <v>18</v>
      </c>
      <c r="B17" s="297">
        <v>26746</v>
      </c>
      <c r="C17" s="297">
        <v>26953</v>
      </c>
      <c r="D17" s="297">
        <v>28252</v>
      </c>
      <c r="E17" s="297">
        <v>29189</v>
      </c>
      <c r="F17" s="309">
        <v>9.1340761235324905E-2</v>
      </c>
      <c r="G17" s="42"/>
      <c r="H17" s="42"/>
      <c r="I17" s="42"/>
      <c r="J17" s="70"/>
      <c r="K17" s="70"/>
      <c r="L17" s="70"/>
      <c r="M17" s="70"/>
    </row>
    <row r="18" spans="1:13" x14ac:dyDescent="0.25">
      <c r="A18" s="49" t="s">
        <v>19</v>
      </c>
      <c r="B18" s="297">
        <v>23336</v>
      </c>
      <c r="C18" s="297">
        <v>23239</v>
      </c>
      <c r="D18" s="297">
        <v>24177</v>
      </c>
      <c r="E18" s="297">
        <v>24729</v>
      </c>
      <c r="F18" s="309">
        <v>5.9693177922523141E-2</v>
      </c>
      <c r="G18" s="42"/>
      <c r="H18" s="42"/>
      <c r="I18" s="42"/>
      <c r="J18" s="70"/>
      <c r="K18" s="70"/>
      <c r="L18" s="70"/>
      <c r="M18" s="70"/>
    </row>
    <row r="19" spans="1:13" x14ac:dyDescent="0.25">
      <c r="A19" s="49" t="s">
        <v>20</v>
      </c>
      <c r="B19" s="297">
        <v>31836</v>
      </c>
      <c r="C19" s="297">
        <v>32008</v>
      </c>
      <c r="D19" s="297">
        <v>33302</v>
      </c>
      <c r="E19" s="297">
        <v>34183</v>
      </c>
      <c r="F19" s="309">
        <v>7.372157306194245E-2</v>
      </c>
      <c r="G19" s="42"/>
      <c r="H19" s="42"/>
      <c r="I19" s="42"/>
      <c r="J19" s="70"/>
      <c r="K19" s="70"/>
      <c r="L19" s="70"/>
      <c r="M19" s="70"/>
    </row>
    <row r="20" spans="1:13" x14ac:dyDescent="0.25">
      <c r="A20" s="49" t="s">
        <v>370</v>
      </c>
      <c r="B20" s="297">
        <v>1706</v>
      </c>
      <c r="C20" s="297">
        <v>1897</v>
      </c>
      <c r="D20" s="297">
        <v>866</v>
      </c>
      <c r="E20" s="297">
        <f>382+80</f>
        <v>462</v>
      </c>
      <c r="F20" s="309">
        <v>-0.72919109026963658</v>
      </c>
      <c r="G20" s="42"/>
      <c r="H20" s="42"/>
      <c r="I20" s="42"/>
      <c r="J20" s="70"/>
      <c r="K20" s="70"/>
      <c r="L20" s="70"/>
      <c r="M20" s="70"/>
    </row>
    <row r="21" spans="1:13" x14ac:dyDescent="0.25">
      <c r="A21" s="64" t="s">
        <v>22</v>
      </c>
      <c r="B21" s="88">
        <v>356657</v>
      </c>
      <c r="C21" s="65">
        <v>357122</v>
      </c>
      <c r="D21" s="65">
        <v>372134</v>
      </c>
      <c r="E21" s="65">
        <v>382288</v>
      </c>
      <c r="F21" s="240">
        <v>7.186456455361874E-2</v>
      </c>
      <c r="G21" s="42"/>
      <c r="H21" s="42"/>
      <c r="I21" s="42"/>
      <c r="J21" s="70"/>
      <c r="K21" s="70"/>
      <c r="L21" s="70"/>
      <c r="M21" s="70"/>
    </row>
    <row r="22" spans="1:13" x14ac:dyDescent="0.25">
      <c r="A22" s="42"/>
      <c r="B22" s="42"/>
      <c r="C22" s="42"/>
      <c r="D22" s="42"/>
      <c r="E22" s="42"/>
      <c r="F22" s="42"/>
      <c r="G22" s="42"/>
      <c r="H22" s="70"/>
      <c r="I22" s="70"/>
      <c r="J22" s="70"/>
      <c r="K22" s="70"/>
      <c r="L22" s="70"/>
      <c r="M22" s="70"/>
    </row>
    <row r="23" spans="1:13" ht="17.25" x14ac:dyDescent="0.25">
      <c r="A23" s="98" t="s">
        <v>660</v>
      </c>
      <c r="B23" s="55"/>
      <c r="C23" s="55"/>
      <c r="D23" s="55"/>
      <c r="E23" s="55"/>
      <c r="F23" s="55"/>
      <c r="G23" s="55"/>
      <c r="H23" s="405"/>
      <c r="I23" s="405"/>
      <c r="J23" s="405"/>
      <c r="K23" s="405"/>
      <c r="L23" s="405"/>
      <c r="M23" s="405"/>
    </row>
    <row r="24" spans="1:13" ht="45" x14ac:dyDescent="0.25">
      <c r="A24" s="89" t="s">
        <v>68</v>
      </c>
      <c r="B24" s="220" t="s">
        <v>88</v>
      </c>
      <c r="C24" s="220" t="s">
        <v>139</v>
      </c>
      <c r="D24" s="220" t="s">
        <v>557</v>
      </c>
      <c r="E24" s="220" t="s">
        <v>682</v>
      </c>
      <c r="F24" s="90" t="s">
        <v>732</v>
      </c>
      <c r="G24" s="42"/>
      <c r="H24" s="42"/>
      <c r="I24" s="42"/>
      <c r="J24" s="70"/>
      <c r="K24" s="70"/>
      <c r="L24" s="70"/>
      <c r="M24" s="70"/>
    </row>
    <row r="25" spans="1:13" x14ac:dyDescent="0.25">
      <c r="A25" s="49" t="s">
        <v>12</v>
      </c>
      <c r="B25" s="299">
        <v>0.188357118965325</v>
      </c>
      <c r="C25" s="299">
        <v>0.19035727204429728</v>
      </c>
      <c r="D25" s="299">
        <v>0.19619</v>
      </c>
      <c r="E25" s="299">
        <v>0.20161000000000001</v>
      </c>
      <c r="F25" s="309">
        <v>7.0360393636700047E-2</v>
      </c>
      <c r="G25" s="42"/>
      <c r="H25" s="469"/>
      <c r="I25" s="469"/>
      <c r="J25" s="70"/>
      <c r="K25" s="70"/>
      <c r="L25" s="70"/>
      <c r="M25" s="70"/>
    </row>
    <row r="26" spans="1:13" x14ac:dyDescent="0.25">
      <c r="A26" s="49" t="s">
        <v>21</v>
      </c>
      <c r="B26" s="299">
        <v>0.18877724532385221</v>
      </c>
      <c r="C26" s="299">
        <v>0.19007626993138174</v>
      </c>
      <c r="D26" s="299">
        <v>0.19878999999999999</v>
      </c>
      <c r="E26" s="299">
        <v>0.20286000000000001</v>
      </c>
      <c r="F26" s="309">
        <v>7.4599852603996208E-2</v>
      </c>
      <c r="G26" s="42"/>
      <c r="H26" s="469"/>
      <c r="I26" s="469"/>
      <c r="J26" s="70"/>
      <c r="K26" s="70"/>
      <c r="L26" s="70"/>
      <c r="M26" s="70"/>
    </row>
    <row r="27" spans="1:13" x14ac:dyDescent="0.25">
      <c r="A27" s="49" t="s">
        <v>13</v>
      </c>
      <c r="B27" s="299">
        <v>0.17827987326842579</v>
      </c>
      <c r="C27" s="299">
        <v>0.17758893717316049</v>
      </c>
      <c r="D27" s="299">
        <v>0.18315000000000001</v>
      </c>
      <c r="E27" s="299">
        <v>0.18740999999999999</v>
      </c>
      <c r="F27" s="309">
        <v>5.1212324555714138E-2</v>
      </c>
      <c r="G27" s="42"/>
      <c r="H27" s="469"/>
      <c r="I27" s="469"/>
      <c r="J27" s="70"/>
      <c r="K27" s="70"/>
      <c r="L27" s="70"/>
      <c r="M27" s="70"/>
    </row>
    <row r="28" spans="1:13" x14ac:dyDescent="0.25">
      <c r="A28" s="49" t="s">
        <v>1</v>
      </c>
      <c r="B28" s="299">
        <v>0.21239906619860163</v>
      </c>
      <c r="C28" s="299">
        <v>0.21141697804764129</v>
      </c>
      <c r="D28" s="299">
        <v>0.21936</v>
      </c>
      <c r="E28" s="299">
        <v>0.22463</v>
      </c>
      <c r="F28" s="309">
        <v>5.7584687260168792E-2</v>
      </c>
      <c r="G28" s="42"/>
      <c r="H28" s="469"/>
      <c r="I28" s="469"/>
      <c r="J28" s="70"/>
      <c r="K28" s="70"/>
      <c r="L28" s="70"/>
      <c r="M28" s="70"/>
    </row>
    <row r="29" spans="1:13" x14ac:dyDescent="0.25">
      <c r="A29" s="49" t="s">
        <v>14</v>
      </c>
      <c r="B29" s="299">
        <v>0.18630469904306882</v>
      </c>
      <c r="C29" s="299">
        <v>0.18363080659293654</v>
      </c>
      <c r="D29" s="299">
        <v>0.19125</v>
      </c>
      <c r="E29" s="299">
        <v>0.19669</v>
      </c>
      <c r="F29" s="309">
        <v>5.5743634005336468E-2</v>
      </c>
      <c r="G29" s="42"/>
      <c r="H29" s="469"/>
      <c r="I29" s="469"/>
      <c r="J29" s="70"/>
      <c r="K29" s="70"/>
      <c r="L29" s="70"/>
      <c r="M29" s="70"/>
    </row>
    <row r="30" spans="1:13" x14ac:dyDescent="0.25">
      <c r="A30" s="49" t="s">
        <v>15</v>
      </c>
      <c r="B30" s="299">
        <v>0.21431876470743766</v>
      </c>
      <c r="C30" s="299">
        <v>0.21499712128331205</v>
      </c>
      <c r="D30" s="299">
        <v>0.22513</v>
      </c>
      <c r="E30" s="299">
        <v>0.23413999999999999</v>
      </c>
      <c r="F30" s="309">
        <v>9.2484833605773656E-2</v>
      </c>
      <c r="G30" s="42"/>
      <c r="H30" s="469"/>
      <c r="I30" s="469"/>
      <c r="J30" s="70"/>
      <c r="K30" s="70"/>
      <c r="L30" s="70"/>
      <c r="M30" s="70"/>
    </row>
    <row r="31" spans="1:13" x14ac:dyDescent="0.25">
      <c r="A31" s="49" t="s">
        <v>16</v>
      </c>
      <c r="B31" s="299">
        <v>0.16597528045861479</v>
      </c>
      <c r="C31" s="299">
        <v>0.16650331949853839</v>
      </c>
      <c r="D31" s="299">
        <v>0.17483000000000001</v>
      </c>
      <c r="E31" s="299">
        <v>0.17938999999999999</v>
      </c>
      <c r="F31" s="309">
        <v>8.0823599178855482E-2</v>
      </c>
      <c r="G31" s="42"/>
      <c r="H31" s="469"/>
      <c r="I31" s="469"/>
      <c r="J31" s="70"/>
      <c r="K31" s="70"/>
      <c r="L31" s="70"/>
      <c r="M31" s="70"/>
    </row>
    <row r="32" spans="1:13" x14ac:dyDescent="0.25">
      <c r="A32" s="49" t="s">
        <v>17</v>
      </c>
      <c r="B32" s="299">
        <v>0.17169627813317626</v>
      </c>
      <c r="C32" s="299">
        <v>0.17217245240761478</v>
      </c>
      <c r="D32" s="299">
        <v>0.17768</v>
      </c>
      <c r="E32" s="299">
        <v>0.17940999999999999</v>
      </c>
      <c r="F32" s="309">
        <v>4.4926552576990519E-2</v>
      </c>
      <c r="G32" s="42"/>
      <c r="H32" s="469"/>
      <c r="I32" s="469"/>
      <c r="J32" s="70"/>
      <c r="K32" s="70"/>
      <c r="L32" s="70"/>
      <c r="M32" s="70"/>
    </row>
    <row r="33" spans="1:13" x14ac:dyDescent="0.25">
      <c r="A33" s="49" t="s">
        <v>18</v>
      </c>
      <c r="B33" s="299">
        <v>0.19203871505090683</v>
      </c>
      <c r="C33" s="299">
        <v>0.19329044842695581</v>
      </c>
      <c r="D33" s="299">
        <v>0.20172000000000001</v>
      </c>
      <c r="E33" s="299">
        <v>0.20791999999999999</v>
      </c>
      <c r="F33" s="309">
        <v>8.2698350407537619E-2</v>
      </c>
      <c r="G33" s="42"/>
      <c r="H33" s="469"/>
      <c r="I33" s="469"/>
      <c r="J33" s="70"/>
      <c r="K33" s="70"/>
      <c r="L33" s="70"/>
      <c r="M33" s="70"/>
    </row>
    <row r="34" spans="1:13" x14ac:dyDescent="0.25">
      <c r="A34" s="49" t="s">
        <v>19</v>
      </c>
      <c r="B34" s="299">
        <v>0.15711515673812346</v>
      </c>
      <c r="C34" s="299">
        <v>0.15601565594516392</v>
      </c>
      <c r="D34" s="299">
        <v>0.15989999999999999</v>
      </c>
      <c r="E34" s="299">
        <v>0.16238</v>
      </c>
      <c r="F34" s="309">
        <v>3.3509454919437721E-2</v>
      </c>
      <c r="G34" s="42"/>
      <c r="H34" s="469"/>
      <c r="I34" s="469"/>
      <c r="J34" s="70"/>
      <c r="K34" s="70"/>
      <c r="L34" s="70"/>
      <c r="M34" s="70"/>
    </row>
    <row r="35" spans="1:13" x14ac:dyDescent="0.25">
      <c r="A35" s="49" t="s">
        <v>20</v>
      </c>
      <c r="B35" s="299">
        <v>0.17553261876405982</v>
      </c>
      <c r="C35" s="299">
        <v>0.17618856271570824</v>
      </c>
      <c r="D35" s="299">
        <v>0.18114</v>
      </c>
      <c r="E35" s="299">
        <v>0.18489</v>
      </c>
      <c r="F35" s="309">
        <v>5.3308503580851832E-2</v>
      </c>
      <c r="G35" s="42"/>
      <c r="H35" s="469"/>
      <c r="I35" s="469"/>
      <c r="J35" s="70"/>
      <c r="K35" s="70"/>
      <c r="L35" s="70"/>
      <c r="M35" s="70"/>
    </row>
    <row r="36" spans="1:13" x14ac:dyDescent="0.25">
      <c r="A36" s="64" t="s">
        <v>22</v>
      </c>
      <c r="B36" s="96">
        <v>0.18834198409752084</v>
      </c>
      <c r="C36" s="240">
        <v>0.18840417618477348</v>
      </c>
      <c r="D36" s="240">
        <v>0.19554095948715253</v>
      </c>
      <c r="E36" s="240">
        <v>0.19926598178454724</v>
      </c>
      <c r="F36" s="240">
        <v>5.8000863372927543E-2</v>
      </c>
      <c r="G36" s="42"/>
      <c r="H36" s="469"/>
      <c r="I36" s="469"/>
      <c r="J36" s="70"/>
      <c r="K36" s="70"/>
      <c r="L36" s="70"/>
      <c r="M36" s="70"/>
    </row>
    <row r="37" spans="1:13" x14ac:dyDescent="0.25">
      <c r="A37" s="42"/>
      <c r="B37" s="42"/>
      <c r="C37" s="42"/>
      <c r="D37" s="42"/>
      <c r="E37" s="42"/>
      <c r="F37" s="42"/>
      <c r="G37" s="42"/>
      <c r="H37" s="42"/>
      <c r="I37" s="42"/>
      <c r="J37" s="42"/>
      <c r="K37" s="42"/>
      <c r="L37" s="42"/>
      <c r="M37" s="42"/>
    </row>
    <row r="38" spans="1:13" x14ac:dyDescent="0.25">
      <c r="A38" s="31" t="s">
        <v>44</v>
      </c>
      <c r="B38" s="42"/>
      <c r="C38" s="42"/>
      <c r="D38" s="42"/>
      <c r="E38" s="42"/>
      <c r="F38" s="42"/>
      <c r="G38" s="42"/>
      <c r="H38" s="42"/>
      <c r="I38" s="42"/>
      <c r="J38" s="42"/>
      <c r="K38" s="42"/>
      <c r="L38" s="42"/>
      <c r="M38" s="42"/>
    </row>
    <row r="39" spans="1:13" x14ac:dyDescent="0.25">
      <c r="A39" s="318" t="s">
        <v>529</v>
      </c>
      <c r="B39" s="42"/>
      <c r="C39" s="42"/>
      <c r="D39" s="42"/>
      <c r="E39" s="42"/>
      <c r="F39" s="42"/>
      <c r="G39" s="42"/>
      <c r="H39" s="42"/>
      <c r="I39" s="42"/>
      <c r="J39" s="42"/>
      <c r="K39" s="42"/>
      <c r="L39" s="42"/>
      <c r="M39" s="42"/>
    </row>
    <row r="40" spans="1:13" hidden="1" x14ac:dyDescent="0.25">
      <c r="A40" s="113"/>
      <c r="B40" s="113"/>
      <c r="C40" s="113"/>
      <c r="D40" s="113"/>
      <c r="E40" s="113"/>
      <c r="F40" s="113"/>
      <c r="G40" s="113"/>
      <c r="H40" s="113"/>
      <c r="I40" s="113"/>
      <c r="J40" s="113"/>
      <c r="K40" s="113"/>
      <c r="L40" s="113"/>
      <c r="M40" s="113"/>
    </row>
    <row r="41" spans="1:13" hidden="1" x14ac:dyDescent="0.25">
      <c r="A41" s="113"/>
      <c r="B41" s="113"/>
      <c r="C41" s="113"/>
      <c r="D41" s="113"/>
      <c r="E41" s="113"/>
      <c r="F41" s="113"/>
      <c r="G41" s="113"/>
      <c r="H41" s="113"/>
      <c r="I41" s="113"/>
      <c r="J41" s="113"/>
      <c r="K41" s="113"/>
      <c r="L41" s="113"/>
      <c r="M41" s="113"/>
    </row>
    <row r="42" spans="1:13" hidden="1" x14ac:dyDescent="0.25">
      <c r="A42" s="113"/>
      <c r="B42" s="113"/>
      <c r="C42" s="113"/>
      <c r="D42" s="113"/>
      <c r="E42" s="113"/>
      <c r="F42" s="113"/>
      <c r="G42" s="113"/>
      <c r="H42" s="113"/>
      <c r="I42" s="113"/>
      <c r="J42" s="113"/>
      <c r="K42" s="113"/>
      <c r="L42" s="113"/>
      <c r="M42" s="113"/>
    </row>
    <row r="43" spans="1:13" hidden="1" x14ac:dyDescent="0.25">
      <c r="A43" s="113"/>
      <c r="B43" s="113"/>
      <c r="C43" s="113"/>
      <c r="D43" s="113"/>
      <c r="E43" s="113"/>
      <c r="F43" s="113"/>
      <c r="G43" s="113"/>
      <c r="H43" s="113"/>
      <c r="I43" s="113"/>
      <c r="J43" s="113"/>
      <c r="K43" s="113"/>
      <c r="L43" s="113"/>
      <c r="M43" s="113"/>
    </row>
    <row r="44" spans="1:13" hidden="1" x14ac:dyDescent="0.25">
      <c r="A44" s="113"/>
      <c r="B44" s="113"/>
      <c r="C44" s="113"/>
      <c r="D44" s="113"/>
      <c r="E44" s="113"/>
      <c r="F44" s="113"/>
      <c r="G44" s="113"/>
      <c r="H44" s="113"/>
      <c r="I44" s="113"/>
      <c r="J44" s="113"/>
      <c r="K44" s="113"/>
      <c r="L44" s="113"/>
      <c r="M44" s="113"/>
    </row>
    <row r="45" spans="1:13" hidden="1" x14ac:dyDescent="0.25">
      <c r="A45" s="113"/>
      <c r="B45" s="113"/>
      <c r="C45" s="113"/>
      <c r="D45" s="113"/>
      <c r="E45" s="113"/>
      <c r="F45" s="113"/>
      <c r="G45" s="113"/>
      <c r="H45" s="113"/>
      <c r="I45" s="113"/>
      <c r="J45" s="113"/>
      <c r="K45" s="113"/>
      <c r="L45" s="113"/>
      <c r="M45" s="113"/>
    </row>
  </sheetData>
  <hyperlinks>
    <hyperlink ref="A38" location="'Table List'!A1" display="Back to Table List" xr:uid="{374240C5-478F-4734-BE64-F1F82B27FF2B}"/>
    <hyperlink ref="A39" location="notes!A1" display="Notes" xr:uid="{5713616F-7186-44F9-B903-BA6B31AD1202}"/>
  </hyperlinks>
  <pageMargins left="0.7" right="0.7" top="0.75" bottom="0.75" header="0.3" footer="0.3"/>
  <tableParts count="2">
    <tablePart r:id="rId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8F1B7-F4C5-47FD-892B-28370EAB4F5A}">
  <dimension ref="A1:Q32"/>
  <sheetViews>
    <sheetView workbookViewId="0"/>
  </sheetViews>
  <sheetFormatPr defaultColWidth="0" defaultRowHeight="15" zeroHeight="1" x14ac:dyDescent="0.25"/>
  <cols>
    <col min="1" max="1" width="26.85546875" customWidth="1"/>
    <col min="2" max="16" width="10.28515625" customWidth="1"/>
    <col min="17" max="17" width="9.140625" customWidth="1"/>
    <col min="18" max="16384" width="9.140625" hidden="1"/>
  </cols>
  <sheetData>
    <row r="1" spans="1:17" ht="19.5" x14ac:dyDescent="0.25">
      <c r="A1" s="207" t="s">
        <v>524</v>
      </c>
      <c r="B1" s="42"/>
      <c r="C1" s="42"/>
      <c r="D1" s="42"/>
      <c r="E1" s="42"/>
      <c r="F1" s="42"/>
      <c r="G1" s="42"/>
      <c r="H1" s="42"/>
      <c r="I1" s="42"/>
      <c r="J1" s="42"/>
      <c r="K1" s="42"/>
      <c r="L1" s="42"/>
      <c r="M1" s="42"/>
      <c r="N1" s="42"/>
      <c r="O1" s="42"/>
      <c r="P1" s="42"/>
      <c r="Q1" s="42"/>
    </row>
    <row r="2" spans="1:17" x14ac:dyDescent="0.25">
      <c r="A2" s="42" t="s">
        <v>554</v>
      </c>
      <c r="B2" s="42"/>
      <c r="C2" s="42"/>
      <c r="D2" s="42"/>
      <c r="E2" s="42"/>
      <c r="F2" s="42"/>
      <c r="G2" s="42"/>
      <c r="H2" s="42"/>
      <c r="I2" s="42"/>
      <c r="J2" s="42"/>
      <c r="K2" s="42"/>
      <c r="L2" s="42"/>
      <c r="M2" s="42"/>
      <c r="N2" s="42"/>
      <c r="O2" s="42"/>
      <c r="P2" s="42"/>
      <c r="Q2" s="42"/>
    </row>
    <row r="3" spans="1:17" x14ac:dyDescent="0.25">
      <c r="A3" s="42" t="s">
        <v>801</v>
      </c>
      <c r="B3" s="42"/>
      <c r="C3" s="42"/>
      <c r="D3" s="42"/>
      <c r="E3" s="42"/>
      <c r="F3" s="42"/>
      <c r="G3" s="42"/>
      <c r="H3" s="42"/>
      <c r="I3" s="42"/>
      <c r="J3" s="42"/>
      <c r="K3" s="42"/>
      <c r="L3" s="42"/>
      <c r="M3" s="42"/>
      <c r="N3" s="42"/>
      <c r="O3" s="42"/>
      <c r="P3" s="42"/>
      <c r="Q3" s="42"/>
    </row>
    <row r="4" spans="1:17" x14ac:dyDescent="0.25">
      <c r="A4" s="42"/>
      <c r="B4" s="42"/>
      <c r="C4" s="42"/>
      <c r="D4" s="42"/>
      <c r="E4" s="42"/>
      <c r="F4" s="42"/>
      <c r="G4" s="42"/>
      <c r="H4" s="42"/>
      <c r="I4" s="42"/>
      <c r="J4" s="42"/>
      <c r="K4" s="42"/>
      <c r="L4" s="42"/>
      <c r="M4" s="42"/>
      <c r="N4" s="42"/>
      <c r="O4" s="42"/>
      <c r="P4" s="42"/>
      <c r="Q4" s="42"/>
    </row>
    <row r="5" spans="1:17" x14ac:dyDescent="0.25">
      <c r="A5" s="42" t="s">
        <v>674</v>
      </c>
      <c r="B5" s="42"/>
      <c r="C5" s="42"/>
      <c r="D5" s="42"/>
      <c r="E5" s="42"/>
      <c r="F5" s="42"/>
      <c r="G5" s="42"/>
      <c r="H5" s="42"/>
      <c r="I5" s="42"/>
      <c r="J5" s="42"/>
      <c r="K5" s="42"/>
      <c r="L5" s="42"/>
      <c r="M5" s="42"/>
      <c r="N5" s="42"/>
      <c r="O5" s="42"/>
      <c r="P5" s="42"/>
      <c r="Q5" s="42"/>
    </row>
    <row r="6" spans="1:17" x14ac:dyDescent="0.25">
      <c r="A6" s="42"/>
      <c r="B6" s="42"/>
      <c r="C6" s="42"/>
      <c r="D6" s="42"/>
      <c r="E6" s="42"/>
      <c r="F6" s="42"/>
      <c r="G6" s="42"/>
      <c r="H6" s="42"/>
      <c r="I6" s="42"/>
      <c r="J6" s="42"/>
      <c r="K6" s="42"/>
      <c r="L6" s="42"/>
      <c r="M6" s="42"/>
      <c r="N6" s="42"/>
      <c r="O6" s="42"/>
      <c r="P6" s="42"/>
      <c r="Q6" s="42"/>
    </row>
    <row r="7" spans="1:17" ht="17.25" x14ac:dyDescent="0.3">
      <c r="A7" s="99" t="s">
        <v>639</v>
      </c>
      <c r="B7" s="99"/>
      <c r="C7" s="99"/>
      <c r="D7" s="99"/>
      <c r="E7" s="99"/>
      <c r="F7" s="99"/>
      <c r="G7" s="99"/>
      <c r="H7" s="99"/>
      <c r="I7" s="99"/>
      <c r="J7" s="99"/>
      <c r="K7" s="99"/>
      <c r="L7" s="99"/>
      <c r="M7" s="99"/>
      <c r="N7" s="99"/>
      <c r="O7" s="99"/>
      <c r="P7" s="99"/>
      <c r="Q7" s="99"/>
    </row>
    <row r="8" spans="1:17" ht="60" x14ac:dyDescent="0.25">
      <c r="A8" s="201" t="s">
        <v>259</v>
      </c>
      <c r="B8" s="202" t="s">
        <v>601</v>
      </c>
      <c r="C8" s="202" t="s">
        <v>602</v>
      </c>
      <c r="D8" s="203" t="s">
        <v>603</v>
      </c>
      <c r="E8" s="202" t="s">
        <v>264</v>
      </c>
      <c r="F8" s="202" t="s">
        <v>265</v>
      </c>
      <c r="G8" s="203" t="s">
        <v>266</v>
      </c>
      <c r="H8" s="202" t="s">
        <v>570</v>
      </c>
      <c r="I8" s="202" t="s">
        <v>571</v>
      </c>
      <c r="J8" s="203" t="s">
        <v>572</v>
      </c>
      <c r="K8" s="202" t="s">
        <v>733</v>
      </c>
      <c r="L8" s="202" t="s">
        <v>734</v>
      </c>
      <c r="M8" s="202" t="s">
        <v>735</v>
      </c>
      <c r="N8" s="345" t="s">
        <v>736</v>
      </c>
      <c r="O8" s="344" t="s">
        <v>737</v>
      </c>
      <c r="P8" s="344" t="s">
        <v>738</v>
      </c>
      <c r="Q8" s="55"/>
    </row>
    <row r="9" spans="1:17" x14ac:dyDescent="0.25">
      <c r="A9" s="49" t="s">
        <v>260</v>
      </c>
      <c r="B9" s="297">
        <v>1262</v>
      </c>
      <c r="C9" s="230">
        <v>1903</v>
      </c>
      <c r="D9" s="298">
        <v>3165</v>
      </c>
      <c r="E9" s="297">
        <v>1109</v>
      </c>
      <c r="F9" s="297">
        <v>1853</v>
      </c>
      <c r="G9" s="298">
        <v>2962</v>
      </c>
      <c r="H9" s="297">
        <v>1036</v>
      </c>
      <c r="I9" s="297">
        <v>1888</v>
      </c>
      <c r="J9" s="294">
        <v>2924</v>
      </c>
      <c r="K9" s="343">
        <v>1020</v>
      </c>
      <c r="L9" s="343">
        <v>1852</v>
      </c>
      <c r="M9" s="343">
        <v>2872</v>
      </c>
      <c r="N9" s="312">
        <v>-0.19175911251980982</v>
      </c>
      <c r="O9" s="313">
        <v>-2.6799789805570153E-2</v>
      </c>
      <c r="P9" s="313">
        <v>-9.2575039494470768E-2</v>
      </c>
      <c r="Q9" s="42"/>
    </row>
    <row r="10" spans="1:17" x14ac:dyDescent="0.25">
      <c r="A10" s="49" t="s">
        <v>261</v>
      </c>
      <c r="B10" s="297">
        <v>8223</v>
      </c>
      <c r="C10" s="230">
        <v>13196</v>
      </c>
      <c r="D10" s="298">
        <v>21419</v>
      </c>
      <c r="E10" s="297">
        <v>7401</v>
      </c>
      <c r="F10" s="297">
        <v>13116</v>
      </c>
      <c r="G10" s="298">
        <v>20517</v>
      </c>
      <c r="H10" s="297">
        <v>7574</v>
      </c>
      <c r="I10" s="297">
        <v>13448</v>
      </c>
      <c r="J10" s="294">
        <v>21022</v>
      </c>
      <c r="K10" s="343">
        <v>7271</v>
      </c>
      <c r="L10" s="343">
        <v>13221</v>
      </c>
      <c r="M10" s="343">
        <v>20492</v>
      </c>
      <c r="N10" s="312">
        <v>-0.11577283229964733</v>
      </c>
      <c r="O10" s="313">
        <v>1.8945134889360412E-3</v>
      </c>
      <c r="P10" s="313">
        <v>-4.3279331434707503E-2</v>
      </c>
      <c r="Q10" s="42"/>
    </row>
    <row r="11" spans="1:17" x14ac:dyDescent="0.25">
      <c r="A11" s="49" t="s">
        <v>262</v>
      </c>
      <c r="B11" s="297">
        <v>17240</v>
      </c>
      <c r="C11" s="230">
        <v>27534</v>
      </c>
      <c r="D11" s="298">
        <v>44774</v>
      </c>
      <c r="E11" s="297">
        <v>16738</v>
      </c>
      <c r="F11" s="297">
        <v>27688</v>
      </c>
      <c r="G11" s="298">
        <v>44426</v>
      </c>
      <c r="H11" s="297">
        <v>17346</v>
      </c>
      <c r="I11" s="297">
        <v>28825</v>
      </c>
      <c r="J11" s="294">
        <v>46171</v>
      </c>
      <c r="K11" s="343">
        <v>17691</v>
      </c>
      <c r="L11" s="343">
        <v>29079</v>
      </c>
      <c r="M11" s="343">
        <v>46770</v>
      </c>
      <c r="N11" s="312">
        <v>2.6160092807424595E-2</v>
      </c>
      <c r="O11" s="313">
        <v>5.6112442797995203E-2</v>
      </c>
      <c r="P11" s="313">
        <v>4.4579443426988878E-2</v>
      </c>
      <c r="Q11" s="42"/>
    </row>
    <row r="12" spans="1:17" x14ac:dyDescent="0.25">
      <c r="A12" s="49" t="s">
        <v>263</v>
      </c>
      <c r="B12" s="297">
        <v>20791</v>
      </c>
      <c r="C12" s="230">
        <v>35203</v>
      </c>
      <c r="D12" s="298">
        <v>55994</v>
      </c>
      <c r="E12" s="297">
        <v>20565</v>
      </c>
      <c r="F12" s="297">
        <v>35550</v>
      </c>
      <c r="G12" s="298">
        <v>56115</v>
      </c>
      <c r="H12" s="297">
        <v>21680</v>
      </c>
      <c r="I12" s="297">
        <v>37010</v>
      </c>
      <c r="J12" s="294">
        <v>58690</v>
      </c>
      <c r="K12" s="343">
        <v>22766</v>
      </c>
      <c r="L12" s="343">
        <v>38356</v>
      </c>
      <c r="M12" s="343">
        <v>61122</v>
      </c>
      <c r="N12" s="312">
        <v>9.4993025828483485E-2</v>
      </c>
      <c r="O12" s="313">
        <v>8.9566230150839421E-2</v>
      </c>
      <c r="P12" s="313">
        <v>9.1581240847233639E-2</v>
      </c>
      <c r="Q12" s="42"/>
    </row>
    <row r="13" spans="1:17" x14ac:dyDescent="0.25">
      <c r="A13" s="49" t="s">
        <v>71</v>
      </c>
      <c r="B13" s="297">
        <v>54368</v>
      </c>
      <c r="C13" s="230">
        <v>92164</v>
      </c>
      <c r="D13" s="298">
        <v>146532</v>
      </c>
      <c r="E13" s="297">
        <v>54144</v>
      </c>
      <c r="F13" s="297">
        <v>92259</v>
      </c>
      <c r="G13" s="298">
        <v>146403</v>
      </c>
      <c r="H13" s="297">
        <v>56091</v>
      </c>
      <c r="I13" s="297">
        <v>95535</v>
      </c>
      <c r="J13" s="294">
        <v>151626</v>
      </c>
      <c r="K13" s="343">
        <v>57469</v>
      </c>
      <c r="L13" s="343">
        <v>97313</v>
      </c>
      <c r="M13" s="343">
        <v>154782</v>
      </c>
      <c r="N13" s="312">
        <v>5.7037227781047674E-2</v>
      </c>
      <c r="O13" s="313">
        <v>5.5867800876698057E-2</v>
      </c>
      <c r="P13" s="313">
        <v>5.6301695192858894E-2</v>
      </c>
      <c r="Q13" s="42"/>
    </row>
    <row r="14" spans="1:17" x14ac:dyDescent="0.25">
      <c r="A14" s="49" t="s">
        <v>65</v>
      </c>
      <c r="B14" s="297">
        <v>16909</v>
      </c>
      <c r="C14" s="230">
        <v>29239</v>
      </c>
      <c r="D14" s="298">
        <v>46148</v>
      </c>
      <c r="E14" s="297">
        <v>17332</v>
      </c>
      <c r="F14" s="297">
        <v>29586</v>
      </c>
      <c r="G14" s="298">
        <v>46918</v>
      </c>
      <c r="H14" s="297">
        <v>18488</v>
      </c>
      <c r="I14" s="297">
        <v>31181</v>
      </c>
      <c r="J14" s="294">
        <v>49669</v>
      </c>
      <c r="K14" s="343">
        <v>19530</v>
      </c>
      <c r="L14" s="343">
        <v>32490</v>
      </c>
      <c r="M14" s="343">
        <v>52020</v>
      </c>
      <c r="N14" s="312">
        <v>0.15500620971080489</v>
      </c>
      <c r="O14" s="313">
        <v>0.11118711310236329</v>
      </c>
      <c r="P14" s="313">
        <v>0.12724278408598422</v>
      </c>
      <c r="Q14" s="42"/>
    </row>
    <row r="15" spans="1:17" x14ac:dyDescent="0.25">
      <c r="A15" s="49" t="s">
        <v>72</v>
      </c>
      <c r="B15" s="297">
        <v>9147</v>
      </c>
      <c r="C15" s="230">
        <v>18850</v>
      </c>
      <c r="D15" s="298">
        <v>27997</v>
      </c>
      <c r="E15" s="297">
        <v>9514</v>
      </c>
      <c r="F15" s="297">
        <v>19241</v>
      </c>
      <c r="G15" s="298">
        <v>28755</v>
      </c>
      <c r="H15" s="297">
        <v>10218</v>
      </c>
      <c r="I15" s="297">
        <v>20379</v>
      </c>
      <c r="J15" s="294">
        <v>30597</v>
      </c>
      <c r="K15" s="343">
        <v>10823</v>
      </c>
      <c r="L15" s="343">
        <v>21602</v>
      </c>
      <c r="M15" s="343">
        <v>32425</v>
      </c>
      <c r="N15" s="312">
        <v>0.18322947414452825</v>
      </c>
      <c r="O15" s="313">
        <v>0.1459946949602122</v>
      </c>
      <c r="P15" s="313">
        <v>0.15815980283601813</v>
      </c>
      <c r="Q15" s="42"/>
    </row>
    <row r="16" spans="1:17" x14ac:dyDescent="0.25">
      <c r="A16" s="49" t="s">
        <v>60</v>
      </c>
      <c r="B16" s="297">
        <v>2786</v>
      </c>
      <c r="C16" s="230">
        <v>7842</v>
      </c>
      <c r="D16" s="298">
        <v>10628</v>
      </c>
      <c r="E16" s="297">
        <v>2899</v>
      </c>
      <c r="F16" s="297">
        <v>8127</v>
      </c>
      <c r="G16" s="298">
        <v>11026</v>
      </c>
      <c r="H16" s="297">
        <v>3038</v>
      </c>
      <c r="I16" s="297">
        <v>8397</v>
      </c>
      <c r="J16" s="294">
        <v>11435</v>
      </c>
      <c r="K16" s="343">
        <v>3163</v>
      </c>
      <c r="L16" s="343">
        <v>8642</v>
      </c>
      <c r="M16" s="343">
        <v>11805</v>
      </c>
      <c r="N16" s="312">
        <v>0.13531945441493179</v>
      </c>
      <c r="O16" s="313">
        <v>0.10201479214486101</v>
      </c>
      <c r="P16" s="313">
        <v>0.11074520135491156</v>
      </c>
      <c r="Q16" s="42"/>
    </row>
    <row r="17" spans="1:17" x14ac:dyDescent="0.25">
      <c r="A17" s="64" t="s">
        <v>22</v>
      </c>
      <c r="B17" s="88">
        <v>130726</v>
      </c>
      <c r="C17" s="65">
        <v>225931</v>
      </c>
      <c r="D17" s="65">
        <v>356657</v>
      </c>
      <c r="E17" s="88">
        <v>129702</v>
      </c>
      <c r="F17" s="65">
        <v>227420</v>
      </c>
      <c r="G17" s="65">
        <v>357122</v>
      </c>
      <c r="H17" s="88">
        <v>135471</v>
      </c>
      <c r="I17" s="65">
        <v>236663</v>
      </c>
      <c r="J17" s="65">
        <v>372134</v>
      </c>
      <c r="K17" s="88">
        <v>139733</v>
      </c>
      <c r="L17" s="65">
        <v>242555</v>
      </c>
      <c r="M17" s="65">
        <v>382288</v>
      </c>
      <c r="N17" s="360">
        <v>6.88998362988235E-2</v>
      </c>
      <c r="O17" s="359">
        <v>7.3579986810132295E-2</v>
      </c>
      <c r="P17" s="359">
        <v>7.186456455361874E-2</v>
      </c>
      <c r="Q17" s="42"/>
    </row>
    <row r="18" spans="1:17" x14ac:dyDescent="0.25">
      <c r="A18" s="62"/>
      <c r="B18" s="62"/>
      <c r="C18" s="297"/>
      <c r="D18" s="297"/>
      <c r="E18" s="299"/>
      <c r="F18" s="70"/>
      <c r="G18" s="70"/>
      <c r="H18" s="70"/>
      <c r="I18" s="42"/>
      <c r="J18" s="42"/>
      <c r="K18" s="42"/>
      <c r="L18" s="42"/>
      <c r="M18" s="42"/>
      <c r="N18" s="42"/>
      <c r="O18" s="42"/>
      <c r="P18" s="42"/>
      <c r="Q18" s="42"/>
    </row>
    <row r="19" spans="1:17" ht="17.25" x14ac:dyDescent="0.3">
      <c r="A19" s="99" t="s">
        <v>638</v>
      </c>
      <c r="B19" s="99"/>
      <c r="C19" s="99"/>
      <c r="D19" s="99"/>
      <c r="E19" s="99"/>
      <c r="F19" s="99"/>
      <c r="G19" s="99"/>
      <c r="H19" s="99"/>
      <c r="I19" s="99"/>
      <c r="J19" s="99"/>
      <c r="K19" s="99"/>
      <c r="L19" s="99"/>
      <c r="M19" s="99"/>
      <c r="N19" s="99"/>
      <c r="O19" s="99"/>
      <c r="P19" s="99"/>
      <c r="Q19" s="99"/>
    </row>
    <row r="20" spans="1:17" ht="60" x14ac:dyDescent="0.25">
      <c r="A20" s="201" t="s">
        <v>259</v>
      </c>
      <c r="B20" s="202" t="s">
        <v>601</v>
      </c>
      <c r="C20" s="202" t="s">
        <v>602</v>
      </c>
      <c r="D20" s="203" t="s">
        <v>603</v>
      </c>
      <c r="E20" s="202" t="s">
        <v>264</v>
      </c>
      <c r="F20" s="202" t="s">
        <v>265</v>
      </c>
      <c r="G20" s="203" t="s">
        <v>266</v>
      </c>
      <c r="H20" s="202" t="s">
        <v>570</v>
      </c>
      <c r="I20" s="202" t="s">
        <v>571</v>
      </c>
      <c r="J20" s="203" t="s">
        <v>572</v>
      </c>
      <c r="K20" s="202" t="s">
        <v>733</v>
      </c>
      <c r="L20" s="202" t="s">
        <v>734</v>
      </c>
      <c r="M20" s="203" t="s">
        <v>735</v>
      </c>
      <c r="N20" s="345" t="s">
        <v>736</v>
      </c>
      <c r="O20" s="344" t="s">
        <v>737</v>
      </c>
      <c r="P20" s="344" t="s">
        <v>738</v>
      </c>
      <c r="Q20" s="42"/>
    </row>
    <row r="21" spans="1:17" x14ac:dyDescent="0.25">
      <c r="A21" s="49" t="s">
        <v>260</v>
      </c>
      <c r="B21" s="299">
        <v>5.5902299436104384E-3</v>
      </c>
      <c r="C21" s="299">
        <v>8.866669151632622E-3</v>
      </c>
      <c r="D21" s="300">
        <v>7.1870564859494749E-3</v>
      </c>
      <c r="E21" s="299">
        <v>4.8911293701513203E-3</v>
      </c>
      <c r="F21" s="299">
        <v>8.598528087906376E-3</v>
      </c>
      <c r="G21" s="300">
        <v>6.6977358396704042E-3</v>
      </c>
      <c r="H21" s="299">
        <v>4.5528255204327819E-3</v>
      </c>
      <c r="I21" s="299">
        <v>8.7331800709570875E-3</v>
      </c>
      <c r="J21" s="300">
        <v>6.5894739688735241E-3</v>
      </c>
      <c r="K21" s="299">
        <v>4.4778085078361653E-3</v>
      </c>
      <c r="L21" s="299">
        <v>8.5509153450146601E-3</v>
      </c>
      <c r="M21" s="299">
        <v>6.4630098452883259E-3</v>
      </c>
      <c r="N21" s="312">
        <v>-0.19899386018025192</v>
      </c>
      <c r="O21" s="313">
        <v>-3.5611321593049632E-2</v>
      </c>
      <c r="P21" s="313">
        <v>-0.10074314040478784</v>
      </c>
      <c r="Q21" s="42"/>
    </row>
    <row r="22" spans="1:17" x14ac:dyDescent="0.25">
      <c r="A22" s="49" t="s">
        <v>261</v>
      </c>
      <c r="B22" s="299">
        <v>9.8666922643116828E-2</v>
      </c>
      <c r="C22" s="299">
        <v>0.17155932291531242</v>
      </c>
      <c r="D22" s="300">
        <v>0.13365240017721314</v>
      </c>
      <c r="E22" s="299">
        <v>9.0189005739632719E-2</v>
      </c>
      <c r="F22" s="299">
        <v>0.17271985040427718</v>
      </c>
      <c r="G22" s="300">
        <v>0.12985525224843195</v>
      </c>
      <c r="H22" s="299">
        <v>9.3665751527293409E-2</v>
      </c>
      <c r="I22" s="299">
        <v>0.17918004610075547</v>
      </c>
      <c r="J22" s="300">
        <v>0.13482987525254145</v>
      </c>
      <c r="K22" s="299">
        <v>9.0760435390453365E-2</v>
      </c>
      <c r="L22" s="299">
        <v>0.17818299437997817</v>
      </c>
      <c r="M22" s="299">
        <v>0.13279675460595811</v>
      </c>
      <c r="N22" s="312">
        <v>-8.0133108856162677E-2</v>
      </c>
      <c r="O22" s="313">
        <v>3.8608636080566833E-2</v>
      </c>
      <c r="P22" s="313">
        <v>-6.4020217378850594E-3</v>
      </c>
      <c r="Q22" s="42"/>
    </row>
    <row r="23" spans="1:17" x14ac:dyDescent="0.25">
      <c r="A23" s="49" t="s">
        <v>262</v>
      </c>
      <c r="B23" s="299">
        <v>0.13932438984968482</v>
      </c>
      <c r="C23" s="299">
        <v>0.22116017927998843</v>
      </c>
      <c r="D23" s="300">
        <v>0.18036722822452647</v>
      </c>
      <c r="E23" s="299">
        <v>0.13521613739730343</v>
      </c>
      <c r="F23" s="299">
        <v>0.22428150212228234</v>
      </c>
      <c r="G23" s="300">
        <v>0.17968847956835288</v>
      </c>
      <c r="H23" s="299">
        <v>0.14039091902391648</v>
      </c>
      <c r="I23" s="299">
        <v>0.23627436515352709</v>
      </c>
      <c r="J23" s="300">
        <v>0.18802865369187099</v>
      </c>
      <c r="K23" s="299">
        <v>0.14382926829268292</v>
      </c>
      <c r="L23" s="299">
        <v>0.24110340939241179</v>
      </c>
      <c r="M23" s="299">
        <v>0.19198876884174576</v>
      </c>
      <c r="N23" s="312">
        <v>3.2333738894233466E-2</v>
      </c>
      <c r="O23" s="313">
        <v>9.0175501653827372E-2</v>
      </c>
      <c r="P23" s="313">
        <v>6.4432661806791483E-2</v>
      </c>
      <c r="Q23" s="42"/>
    </row>
    <row r="24" spans="1:17" x14ac:dyDescent="0.25">
      <c r="A24" s="49" t="s">
        <v>263</v>
      </c>
      <c r="B24" s="299">
        <v>0.17788329911019848</v>
      </c>
      <c r="C24" s="299">
        <v>0.28473098450289558</v>
      </c>
      <c r="D24" s="300">
        <v>0.23280779657070633</v>
      </c>
      <c r="E24" s="299">
        <v>0.17404661554867212</v>
      </c>
      <c r="F24" s="299">
        <v>0.28518711644137823</v>
      </c>
      <c r="G24" s="300">
        <v>0.23110377121488554</v>
      </c>
      <c r="H24" s="299">
        <v>0.18097583371593137</v>
      </c>
      <c r="I24" s="299">
        <v>0.29365557953535609</v>
      </c>
      <c r="J24" s="300">
        <v>0.23874513377293788</v>
      </c>
      <c r="K24" s="299">
        <v>0.18725427297701888</v>
      </c>
      <c r="L24" s="299">
        <v>0.30128980566509039</v>
      </c>
      <c r="M24" s="299">
        <v>0.24558428826280515</v>
      </c>
      <c r="N24" s="312">
        <v>5.2680459119521336E-2</v>
      </c>
      <c r="O24" s="313">
        <v>5.8156021168909416E-2</v>
      </c>
      <c r="P24" s="313">
        <v>5.4879999210930466E-2</v>
      </c>
      <c r="Q24" s="42"/>
    </row>
    <row r="25" spans="1:17" x14ac:dyDescent="0.25">
      <c r="A25" s="49" t="s">
        <v>71</v>
      </c>
      <c r="B25" s="299">
        <v>0.22725391763048666</v>
      </c>
      <c r="C25" s="299">
        <v>0.37017965947841314</v>
      </c>
      <c r="D25" s="300">
        <v>0.30014133262325637</v>
      </c>
      <c r="E25" s="299">
        <v>0.22543092680489632</v>
      </c>
      <c r="F25" s="299">
        <v>0.36795421460904937</v>
      </c>
      <c r="G25" s="300">
        <v>0.29822474359104939</v>
      </c>
      <c r="H25" s="299">
        <v>0.23319655262731206</v>
      </c>
      <c r="I25" s="299">
        <v>0.37946155496063744</v>
      </c>
      <c r="J25" s="300">
        <v>0.3079974730495863</v>
      </c>
      <c r="K25" s="299">
        <v>0.23891362459102947</v>
      </c>
      <c r="L25" s="299">
        <v>0.38580445142209219</v>
      </c>
      <c r="M25" s="299">
        <v>0.31410151041952039</v>
      </c>
      <c r="N25" s="312">
        <v>5.1306956914606017E-2</v>
      </c>
      <c r="O25" s="313">
        <v>4.2208672312505066E-2</v>
      </c>
      <c r="P25" s="313">
        <v>4.6512013771149344E-2</v>
      </c>
      <c r="Q25" s="42"/>
    </row>
    <row r="26" spans="1:17" x14ac:dyDescent="0.25">
      <c r="A26" s="49" t="s">
        <v>65</v>
      </c>
      <c r="B26" s="299">
        <v>0.20399570509959103</v>
      </c>
      <c r="C26" s="299">
        <v>0.33088518208360684</v>
      </c>
      <c r="D26" s="300">
        <v>0.26946950454001345</v>
      </c>
      <c r="E26" s="299">
        <v>0.2063677279546591</v>
      </c>
      <c r="F26" s="299">
        <v>0.33243817207321597</v>
      </c>
      <c r="G26" s="300">
        <v>0.27122896469595276</v>
      </c>
      <c r="H26" s="299">
        <v>0.21659871596607153</v>
      </c>
      <c r="I26" s="299">
        <v>0.34585990793633187</v>
      </c>
      <c r="J26" s="300">
        <v>0.28299650734142018</v>
      </c>
      <c r="K26" s="299">
        <v>0.22553786102802767</v>
      </c>
      <c r="L26" s="299">
        <v>0.35594167333121529</v>
      </c>
      <c r="M26" s="299">
        <v>0.29245749752631106</v>
      </c>
      <c r="N26" s="312">
        <v>0.10560102683495089</v>
      </c>
      <c r="O26" s="313">
        <v>7.5725637182741126E-2</v>
      </c>
      <c r="P26" s="313">
        <v>8.53083283970789E-2</v>
      </c>
      <c r="Q26" s="42"/>
    </row>
    <row r="27" spans="1:17" x14ac:dyDescent="0.25">
      <c r="A27" s="49" t="s">
        <v>72</v>
      </c>
      <c r="B27" s="299">
        <v>0.1959469591482616</v>
      </c>
      <c r="C27" s="299">
        <v>0.32456910653098475</v>
      </c>
      <c r="D27" s="300">
        <v>0.26725405219649095</v>
      </c>
      <c r="E27" s="299">
        <v>0.19642009207836983</v>
      </c>
      <c r="F27" s="299">
        <v>0.32226241918735138</v>
      </c>
      <c r="G27" s="300">
        <v>0.26589793144262691</v>
      </c>
      <c r="H27" s="299">
        <v>0.20403354632587858</v>
      </c>
      <c r="I27" s="299">
        <v>0.33281617454925527</v>
      </c>
      <c r="J27" s="300">
        <v>0.27487602414833978</v>
      </c>
      <c r="K27" s="299">
        <v>0.20858789292115559</v>
      </c>
      <c r="L27" s="299">
        <v>0.34217195716910598</v>
      </c>
      <c r="M27" s="299">
        <v>0.28190994531338298</v>
      </c>
      <c r="N27" s="312">
        <v>6.4512018088167103E-2</v>
      </c>
      <c r="O27" s="313">
        <v>5.4234522891786013E-2</v>
      </c>
      <c r="P27" s="313">
        <v>5.4838805984190268E-2</v>
      </c>
      <c r="Q27" s="42"/>
    </row>
    <row r="28" spans="1:17" x14ac:dyDescent="0.25">
      <c r="A28" s="49" t="s">
        <v>60</v>
      </c>
      <c r="B28" s="299">
        <v>0.20649273643640675</v>
      </c>
      <c r="C28" s="299">
        <v>0.31164805468346379</v>
      </c>
      <c r="D28" s="300">
        <v>0.27494502651662139</v>
      </c>
      <c r="E28" s="299">
        <v>0.20704185116411941</v>
      </c>
      <c r="F28" s="299">
        <v>0.31841868118951533</v>
      </c>
      <c r="G28" s="300">
        <v>0.27896268184693235</v>
      </c>
      <c r="H28" s="299">
        <v>0.20919983473350778</v>
      </c>
      <c r="I28" s="299">
        <v>0.32355887792848337</v>
      </c>
      <c r="J28" s="300">
        <v>0.28252705440529724</v>
      </c>
      <c r="K28" s="299">
        <v>0.20844866218531699</v>
      </c>
      <c r="L28" s="299">
        <v>0.32659385510751671</v>
      </c>
      <c r="M28" s="299">
        <v>0.28353548697009728</v>
      </c>
      <c r="N28" s="312">
        <v>9.4721285729708945E-3</v>
      </c>
      <c r="O28" s="313">
        <v>4.7957303758026454E-2</v>
      </c>
      <c r="P28" s="313">
        <v>3.1244283856709684E-2</v>
      </c>
      <c r="Q28" s="42"/>
    </row>
    <row r="29" spans="1:17" x14ac:dyDescent="0.25">
      <c r="A29" s="64" t="s">
        <v>22</v>
      </c>
      <c r="B29" s="96">
        <v>0.14015612452651768</v>
      </c>
      <c r="C29" s="240">
        <v>0.2351121286227171</v>
      </c>
      <c r="D29" s="240">
        <v>0.18834198409752084</v>
      </c>
      <c r="E29" s="96">
        <v>0.13884419609165502</v>
      </c>
      <c r="F29" s="240">
        <v>0.23656193601739212</v>
      </c>
      <c r="G29" s="240">
        <v>0.18840417618477348</v>
      </c>
      <c r="H29" s="96">
        <v>0.14473397435897437</v>
      </c>
      <c r="I29" s="240">
        <v>0.24473836608066185</v>
      </c>
      <c r="J29" s="240">
        <v>0.19554095948715253</v>
      </c>
      <c r="K29" s="96">
        <v>0.14760367052331472</v>
      </c>
      <c r="L29" s="240">
        <v>0.24959251042391264</v>
      </c>
      <c r="M29" s="240">
        <v>0.19926598178454724</v>
      </c>
      <c r="N29" s="360">
        <v>5.313749949891023E-2</v>
      </c>
      <c r="O29" s="359">
        <v>6.1589259074048518E-2</v>
      </c>
      <c r="P29" s="359">
        <v>5.8000863372927543E-2</v>
      </c>
      <c r="Q29" s="59"/>
    </row>
    <row r="30" spans="1:17" x14ac:dyDescent="0.25">
      <c r="A30" s="52"/>
      <c r="B30" s="52"/>
      <c r="C30" s="70"/>
      <c r="D30" s="70"/>
      <c r="E30" s="70"/>
      <c r="F30" s="70"/>
      <c r="G30" s="70"/>
      <c r="H30" s="70"/>
      <c r="I30" s="42"/>
      <c r="J30" s="42"/>
      <c r="K30" s="42"/>
      <c r="L30" s="42"/>
      <c r="M30" s="42"/>
      <c r="N30" s="42"/>
      <c r="O30" s="42"/>
      <c r="P30" s="42"/>
      <c r="Q30" s="42"/>
    </row>
    <row r="31" spans="1:17" x14ac:dyDescent="0.25">
      <c r="A31" s="31" t="s">
        <v>44</v>
      </c>
      <c r="B31" s="406"/>
      <c r="C31" s="407"/>
      <c r="D31" s="407"/>
      <c r="E31" s="408"/>
      <c r="F31" s="409"/>
      <c r="G31" s="409"/>
      <c r="H31" s="409"/>
      <c r="I31" s="372"/>
      <c r="J31" s="372"/>
      <c r="K31" s="372"/>
      <c r="L31" s="372"/>
      <c r="M31" s="372"/>
      <c r="N31" s="372"/>
      <c r="O31" s="372"/>
      <c r="P31" s="372"/>
      <c r="Q31" s="372"/>
    </row>
    <row r="32" spans="1:17" x14ac:dyDescent="0.25">
      <c r="A32" s="318" t="s">
        <v>529</v>
      </c>
      <c r="B32" s="62"/>
      <c r="C32" s="297"/>
      <c r="D32" s="297"/>
      <c r="E32" s="299"/>
      <c r="F32" s="70"/>
      <c r="G32" s="70"/>
      <c r="H32" s="70"/>
      <c r="I32" s="42"/>
      <c r="J32" s="42"/>
      <c r="K32" s="42"/>
      <c r="L32" s="42"/>
      <c r="M32" s="42"/>
      <c r="N32" s="42"/>
      <c r="O32" s="42"/>
      <c r="P32" s="42"/>
      <c r="Q32" s="42"/>
    </row>
  </sheetData>
  <hyperlinks>
    <hyperlink ref="A31" location="'Table List'!A1" display="Back to Table List" xr:uid="{3166FF1E-529C-4756-AA3F-AC6E78AFEE78}"/>
    <hyperlink ref="A32" location="notes!A1" display="Notes" xr:uid="{FA6F1206-D3B9-4D03-8609-93A489381579}"/>
  </hyperlinks>
  <pageMargins left="0.7" right="0.7" top="0.75" bottom="0.75" header="0.3" footer="0.3"/>
  <tableParts count="2">
    <tablePart r:id="rId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3020-BD58-44CD-BE7F-6A3DE983D9C3}">
  <dimension ref="A1:P27"/>
  <sheetViews>
    <sheetView workbookViewId="0"/>
  </sheetViews>
  <sheetFormatPr defaultColWidth="0" defaultRowHeight="15" zeroHeight="1" x14ac:dyDescent="0.25"/>
  <cols>
    <col min="1" max="1" width="25.7109375" customWidth="1"/>
    <col min="2" max="4" width="11" customWidth="1"/>
    <col min="5" max="6" width="10.7109375" customWidth="1"/>
    <col min="7" max="16" width="9.140625" customWidth="1"/>
    <col min="17" max="16384" width="9.140625" hidden="1"/>
  </cols>
  <sheetData>
    <row r="1" spans="1:16" ht="19.5" x14ac:dyDescent="0.25">
      <c r="A1" s="207" t="s">
        <v>573</v>
      </c>
      <c r="B1" s="20"/>
      <c r="C1" s="20"/>
      <c r="D1" s="20"/>
      <c r="E1" s="20"/>
      <c r="F1" s="20"/>
      <c r="G1" s="20"/>
      <c r="H1" s="20"/>
      <c r="I1" s="20"/>
      <c r="J1" s="20"/>
      <c r="K1" s="20"/>
      <c r="L1" s="20"/>
      <c r="M1" s="20"/>
      <c r="N1" s="20"/>
      <c r="O1" s="20"/>
      <c r="P1" s="20"/>
    </row>
    <row r="2" spans="1:16" x14ac:dyDescent="0.25">
      <c r="A2" s="42" t="s">
        <v>553</v>
      </c>
      <c r="B2" s="20"/>
      <c r="C2" s="20"/>
      <c r="D2" s="20"/>
      <c r="E2" s="20"/>
      <c r="F2" s="20"/>
      <c r="G2" s="20"/>
      <c r="H2" s="20"/>
      <c r="I2" s="20"/>
      <c r="J2" s="20"/>
      <c r="K2" s="20"/>
      <c r="L2" s="20"/>
      <c r="M2" s="20"/>
      <c r="N2" s="20"/>
      <c r="O2" s="20"/>
      <c r="P2" s="20"/>
    </row>
    <row r="3" spans="1:16" x14ac:dyDescent="0.25">
      <c r="A3" s="42" t="s">
        <v>801</v>
      </c>
      <c r="B3" s="20"/>
      <c r="C3" s="20"/>
      <c r="D3" s="20"/>
      <c r="E3" s="20"/>
      <c r="F3" s="20"/>
      <c r="G3" s="20"/>
      <c r="H3" s="20"/>
      <c r="I3" s="20"/>
      <c r="J3" s="20"/>
      <c r="K3" s="20"/>
      <c r="L3" s="20"/>
      <c r="M3" s="20"/>
      <c r="N3" s="20"/>
      <c r="O3" s="20"/>
      <c r="P3" s="20"/>
    </row>
    <row r="4" spans="1:16" x14ac:dyDescent="0.25">
      <c r="A4" s="42"/>
      <c r="B4" s="20"/>
      <c r="C4" s="20"/>
      <c r="D4" s="20"/>
      <c r="E4" s="20"/>
      <c r="F4" s="20"/>
      <c r="G4" s="20"/>
      <c r="H4" s="20"/>
      <c r="I4" s="20"/>
      <c r="J4" s="20"/>
      <c r="K4" s="20"/>
      <c r="L4" s="20"/>
      <c r="M4" s="20"/>
      <c r="N4" s="20"/>
      <c r="O4" s="20"/>
      <c r="P4" s="20"/>
    </row>
    <row r="5" spans="1:16" x14ac:dyDescent="0.25">
      <c r="A5" s="42" t="s">
        <v>674</v>
      </c>
      <c r="B5" s="20"/>
      <c r="C5" s="20"/>
      <c r="D5" s="20"/>
      <c r="E5" s="20"/>
      <c r="F5" s="20"/>
      <c r="G5" s="20"/>
      <c r="H5" s="20"/>
      <c r="I5" s="20"/>
      <c r="J5" s="20"/>
      <c r="K5" s="20"/>
      <c r="L5" s="20"/>
      <c r="M5" s="20"/>
      <c r="N5" s="20"/>
      <c r="O5" s="20"/>
      <c r="P5" s="20"/>
    </row>
    <row r="6" spans="1:16" x14ac:dyDescent="0.25">
      <c r="A6" s="42"/>
      <c r="B6" s="20"/>
      <c r="C6" s="20"/>
      <c r="D6" s="20"/>
      <c r="E6" s="20"/>
      <c r="F6" s="20"/>
      <c r="G6" s="20"/>
      <c r="H6" s="20"/>
      <c r="I6" s="20"/>
      <c r="J6" s="20"/>
      <c r="K6" s="20"/>
      <c r="L6" s="20"/>
      <c r="M6" s="20"/>
      <c r="N6" s="20"/>
      <c r="O6" s="20"/>
      <c r="P6" s="20"/>
    </row>
    <row r="7" spans="1:16" ht="17.25" x14ac:dyDescent="0.3">
      <c r="A7" s="99" t="s">
        <v>607</v>
      </c>
      <c r="B7" s="44"/>
      <c r="C7" s="44"/>
      <c r="D7" s="44"/>
      <c r="E7" s="20"/>
      <c r="F7" s="20"/>
      <c r="G7" s="20"/>
      <c r="H7" s="20"/>
      <c r="I7" s="20"/>
      <c r="J7" s="20"/>
      <c r="K7" s="20"/>
      <c r="L7" s="20"/>
      <c r="M7" s="20"/>
      <c r="N7" s="20"/>
      <c r="O7" s="20"/>
      <c r="P7" s="20"/>
    </row>
    <row r="8" spans="1:16" ht="45" x14ac:dyDescent="0.25">
      <c r="A8" s="208" t="s">
        <v>574</v>
      </c>
      <c r="B8" s="220" t="s">
        <v>88</v>
      </c>
      <c r="C8" s="220" t="s">
        <v>139</v>
      </c>
      <c r="D8" s="220" t="s">
        <v>557</v>
      </c>
      <c r="E8" s="220" t="s">
        <v>682</v>
      </c>
      <c r="F8" s="90" t="s">
        <v>732</v>
      </c>
      <c r="G8" s="20"/>
      <c r="H8" s="20"/>
      <c r="I8" s="20"/>
      <c r="J8" s="20"/>
      <c r="K8" s="20"/>
      <c r="L8" s="20"/>
      <c r="M8" s="20"/>
      <c r="N8" s="20"/>
      <c r="O8" s="20"/>
      <c r="P8" s="20"/>
    </row>
    <row r="9" spans="1:16" x14ac:dyDescent="0.25">
      <c r="A9" s="49" t="s">
        <v>575</v>
      </c>
      <c r="B9" s="297">
        <v>86615</v>
      </c>
      <c r="C9" s="418">
        <v>86385</v>
      </c>
      <c r="D9" s="297">
        <v>90117</v>
      </c>
      <c r="E9" s="297">
        <v>92392</v>
      </c>
      <c r="F9" s="309">
        <v>6.6697454251573057E-2</v>
      </c>
      <c r="G9" s="20"/>
      <c r="H9" s="20"/>
      <c r="I9" s="20"/>
      <c r="J9" s="20"/>
      <c r="K9" s="20"/>
      <c r="L9" s="20"/>
      <c r="M9" s="20"/>
      <c r="N9" s="20"/>
      <c r="O9" s="20"/>
      <c r="P9" s="20"/>
    </row>
    <row r="10" spans="1:16" x14ac:dyDescent="0.25">
      <c r="A10" s="49">
        <v>2</v>
      </c>
      <c r="B10" s="297">
        <v>76899</v>
      </c>
      <c r="C10" s="418">
        <v>77112</v>
      </c>
      <c r="D10" s="297">
        <v>80554</v>
      </c>
      <c r="E10" s="297">
        <v>82653</v>
      </c>
      <c r="F10" s="309">
        <v>7.4825420356571609E-2</v>
      </c>
      <c r="G10" s="20"/>
      <c r="H10" s="20"/>
      <c r="I10" s="20"/>
      <c r="J10" s="20"/>
      <c r="K10" s="20"/>
      <c r="L10" s="20"/>
      <c r="M10" s="20"/>
      <c r="N10" s="20"/>
      <c r="O10" s="20"/>
      <c r="P10" s="20"/>
    </row>
    <row r="11" spans="1:16" x14ac:dyDescent="0.25">
      <c r="A11" s="49">
        <v>3</v>
      </c>
      <c r="B11" s="297">
        <v>69721</v>
      </c>
      <c r="C11" s="418">
        <v>69450</v>
      </c>
      <c r="D11" s="297">
        <v>72600</v>
      </c>
      <c r="E11" s="297">
        <v>74907</v>
      </c>
      <c r="F11" s="309">
        <v>7.4382180404756096E-2</v>
      </c>
      <c r="G11" s="20"/>
      <c r="H11" s="20"/>
      <c r="I11" s="20"/>
      <c r="J11" s="20"/>
      <c r="K11" s="20"/>
      <c r="L11" s="20"/>
      <c r="M11" s="20"/>
      <c r="N11" s="20"/>
      <c r="O11" s="20"/>
      <c r="P11" s="20"/>
    </row>
    <row r="12" spans="1:16" x14ac:dyDescent="0.25">
      <c r="A12" s="49">
        <v>4</v>
      </c>
      <c r="B12" s="297">
        <v>65489</v>
      </c>
      <c r="C12" s="418">
        <v>65827</v>
      </c>
      <c r="D12" s="297">
        <v>68901</v>
      </c>
      <c r="E12" s="297">
        <v>71165</v>
      </c>
      <c r="F12" s="309">
        <v>8.6671043992120819E-2</v>
      </c>
      <c r="G12" s="20"/>
      <c r="H12" s="20"/>
      <c r="I12" s="20"/>
      <c r="J12" s="20"/>
      <c r="K12" s="20"/>
      <c r="L12" s="20"/>
      <c r="M12" s="20"/>
      <c r="N12" s="20"/>
      <c r="O12" s="20"/>
      <c r="P12" s="20"/>
    </row>
    <row r="13" spans="1:16" x14ac:dyDescent="0.25">
      <c r="A13" s="49" t="s">
        <v>576</v>
      </c>
      <c r="B13" s="297">
        <v>56123</v>
      </c>
      <c r="C13" s="418">
        <v>56451</v>
      </c>
      <c r="D13" s="297">
        <v>59096</v>
      </c>
      <c r="E13" s="297">
        <v>60709</v>
      </c>
      <c r="F13" s="309">
        <v>8.1713379541364498E-2</v>
      </c>
      <c r="G13" s="20"/>
      <c r="H13" s="20"/>
      <c r="I13" s="20"/>
      <c r="J13" s="20"/>
      <c r="K13" s="20"/>
      <c r="L13" s="20"/>
      <c r="M13" s="20"/>
      <c r="N13" s="20"/>
      <c r="O13" s="20"/>
      <c r="P13" s="20"/>
    </row>
    <row r="14" spans="1:16" x14ac:dyDescent="0.25">
      <c r="A14" s="49" t="s">
        <v>597</v>
      </c>
      <c r="B14" s="297">
        <v>1810</v>
      </c>
      <c r="C14" s="418">
        <v>1897</v>
      </c>
      <c r="D14" s="297">
        <v>866</v>
      </c>
      <c r="E14" s="297">
        <v>462</v>
      </c>
      <c r="F14" s="309">
        <v>-0.74475138121546958</v>
      </c>
      <c r="G14" s="20"/>
      <c r="H14" s="20"/>
      <c r="I14" s="20"/>
      <c r="J14" s="20"/>
      <c r="K14" s="20"/>
      <c r="L14" s="20"/>
      <c r="M14" s="20"/>
      <c r="N14" s="20"/>
      <c r="O14" s="20"/>
      <c r="P14" s="20"/>
    </row>
    <row r="15" spans="1:16" x14ac:dyDescent="0.25">
      <c r="A15" s="64" t="s">
        <v>22</v>
      </c>
      <c r="B15" s="88">
        <v>356657</v>
      </c>
      <c r="C15" s="310">
        <v>357122</v>
      </c>
      <c r="D15" s="65">
        <v>372134</v>
      </c>
      <c r="E15" s="65">
        <v>382288</v>
      </c>
      <c r="F15" s="240">
        <v>7.186456455361874E-2</v>
      </c>
      <c r="G15" s="20"/>
      <c r="H15" s="20"/>
      <c r="I15" s="20"/>
      <c r="J15" s="20"/>
      <c r="K15" s="20"/>
      <c r="L15" s="20"/>
      <c r="M15" s="20"/>
      <c r="N15" s="20"/>
      <c r="O15" s="20"/>
      <c r="P15" s="20"/>
    </row>
    <row r="16" spans="1:16" x14ac:dyDescent="0.25">
      <c r="A16" s="129"/>
      <c r="B16" s="368"/>
      <c r="C16" s="368"/>
      <c r="D16" s="417"/>
      <c r="E16" s="20"/>
      <c r="F16" s="20"/>
      <c r="G16" s="20"/>
      <c r="H16" s="20"/>
      <c r="I16" s="20"/>
      <c r="J16" s="20"/>
      <c r="K16" s="20"/>
      <c r="L16" s="20"/>
      <c r="M16" s="20"/>
      <c r="N16" s="20"/>
      <c r="O16" s="20"/>
      <c r="P16" s="20"/>
    </row>
    <row r="17" spans="1:16" ht="17.25" x14ac:dyDescent="0.3">
      <c r="A17" s="99" t="s">
        <v>640</v>
      </c>
      <c r="B17" s="55"/>
      <c r="C17" s="55"/>
      <c r="D17" s="55"/>
      <c r="E17" s="20"/>
      <c r="F17" s="20"/>
      <c r="G17" s="20"/>
      <c r="H17" s="20"/>
      <c r="I17" s="20"/>
      <c r="J17" s="20"/>
      <c r="K17" s="20"/>
      <c r="L17" s="20"/>
      <c r="M17" s="20"/>
      <c r="N17" s="20"/>
      <c r="O17" s="20"/>
      <c r="P17" s="20"/>
    </row>
    <row r="18" spans="1:16" ht="45" x14ac:dyDescent="0.25">
      <c r="A18" s="208" t="s">
        <v>574</v>
      </c>
      <c r="B18" s="220" t="s">
        <v>88</v>
      </c>
      <c r="C18" s="220" t="s">
        <v>139</v>
      </c>
      <c r="D18" s="220" t="s">
        <v>557</v>
      </c>
      <c r="E18" s="220" t="s">
        <v>682</v>
      </c>
      <c r="F18" s="90" t="s">
        <v>732</v>
      </c>
      <c r="G18" s="20"/>
      <c r="H18" s="20"/>
      <c r="I18" s="20"/>
      <c r="J18" s="20"/>
      <c r="K18" s="20"/>
      <c r="L18" s="20"/>
      <c r="M18" s="20"/>
      <c r="N18" s="20"/>
      <c r="O18" s="20"/>
      <c r="P18" s="20"/>
    </row>
    <row r="19" spans="1:16" x14ac:dyDescent="0.25">
      <c r="A19" s="49" t="s">
        <v>575</v>
      </c>
      <c r="B19" s="299">
        <v>0.24409317897442256</v>
      </c>
      <c r="C19" s="419">
        <v>0.24384288597518808</v>
      </c>
      <c r="D19" s="299">
        <v>0.2543773728705912</v>
      </c>
      <c r="E19" s="299">
        <v>0.26079323007962785</v>
      </c>
      <c r="F19" s="309">
        <v>6.8416705355601959E-2</v>
      </c>
      <c r="G19" s="20"/>
      <c r="H19" s="20"/>
      <c r="I19" s="20"/>
      <c r="J19" s="20"/>
      <c r="K19" s="20"/>
      <c r="L19" s="20"/>
      <c r="M19" s="20"/>
      <c r="N19" s="20"/>
      <c r="O19" s="20"/>
      <c r="P19" s="20"/>
    </row>
    <row r="20" spans="1:16" x14ac:dyDescent="0.25">
      <c r="A20" s="49">
        <v>2</v>
      </c>
      <c r="B20" s="299">
        <v>0.19930488601374677</v>
      </c>
      <c r="C20" s="419">
        <v>0.19951977810436547</v>
      </c>
      <c r="D20" s="299">
        <v>0.20842561735422574</v>
      </c>
      <c r="E20" s="299">
        <v>0.21385657510711847</v>
      </c>
      <c r="F20" s="309">
        <v>7.3012204489397339E-2</v>
      </c>
      <c r="G20" s="20"/>
      <c r="H20" s="20"/>
      <c r="I20" s="20"/>
      <c r="J20" s="20"/>
      <c r="K20" s="20"/>
      <c r="L20" s="20"/>
      <c r="M20" s="20"/>
      <c r="N20" s="20"/>
      <c r="O20" s="20"/>
      <c r="P20" s="20"/>
    </row>
    <row r="21" spans="1:16" x14ac:dyDescent="0.25">
      <c r="A21" s="49">
        <v>3</v>
      </c>
      <c r="B21" s="299">
        <v>0.17500075300448792</v>
      </c>
      <c r="C21" s="419">
        <v>0.17419636407416325</v>
      </c>
      <c r="D21" s="299">
        <v>0.18209477084838269</v>
      </c>
      <c r="E21" s="299">
        <v>0.18788375872862992</v>
      </c>
      <c r="F21" s="309">
        <v>7.3616858801811055E-2</v>
      </c>
      <c r="G21" s="20"/>
      <c r="H21" s="20"/>
      <c r="I21" s="20"/>
      <c r="J21" s="20"/>
      <c r="K21" s="20"/>
      <c r="L21" s="20"/>
      <c r="M21" s="20"/>
      <c r="N21" s="20"/>
      <c r="O21" s="20"/>
      <c r="P21" s="20"/>
    </row>
    <row r="22" spans="1:16" x14ac:dyDescent="0.25">
      <c r="A22" s="49">
        <v>4</v>
      </c>
      <c r="B22" s="299">
        <v>0.16612676967410853</v>
      </c>
      <c r="C22" s="419">
        <v>0.16677645413501832</v>
      </c>
      <c r="D22" s="299">
        <v>0.17456460823608697</v>
      </c>
      <c r="E22" s="299">
        <v>0.18030149480618191</v>
      </c>
      <c r="F22" s="309">
        <v>8.5324750248740686E-2</v>
      </c>
      <c r="G22" s="20"/>
      <c r="H22" s="20"/>
      <c r="I22" s="20"/>
      <c r="J22" s="20"/>
      <c r="K22" s="20"/>
      <c r="L22" s="20"/>
      <c r="M22" s="20"/>
      <c r="N22" s="20"/>
      <c r="O22" s="20"/>
      <c r="P22" s="20"/>
    </row>
    <row r="23" spans="1:16" x14ac:dyDescent="0.25">
      <c r="A23" s="49" t="s">
        <v>576</v>
      </c>
      <c r="B23" s="299">
        <v>0.15573154116592625</v>
      </c>
      <c r="C23" s="419">
        <v>0.15621687887249108</v>
      </c>
      <c r="D23" s="299">
        <v>0.16353638861753969</v>
      </c>
      <c r="E23" s="299">
        <v>0.16800143900819128</v>
      </c>
      <c r="F23" s="309">
        <v>7.8788778113946176E-2</v>
      </c>
      <c r="G23" s="20"/>
      <c r="H23" s="20"/>
      <c r="I23" s="20"/>
      <c r="J23" s="20"/>
      <c r="K23" s="20"/>
      <c r="L23" s="20"/>
      <c r="M23" s="20"/>
      <c r="N23" s="20"/>
      <c r="O23" s="20"/>
      <c r="P23" s="20"/>
    </row>
    <row r="24" spans="1:16" x14ac:dyDescent="0.25">
      <c r="A24" s="64" t="s">
        <v>22</v>
      </c>
      <c r="B24" s="316">
        <v>0.18834198409752084</v>
      </c>
      <c r="C24" s="311">
        <v>0.18840417618477348</v>
      </c>
      <c r="D24" s="240">
        <v>0.19554095948715253</v>
      </c>
      <c r="E24" s="240">
        <v>0.19926598178454724</v>
      </c>
      <c r="F24" s="240">
        <v>5.8000863372927543E-2</v>
      </c>
      <c r="G24" s="20"/>
      <c r="H24" s="20"/>
      <c r="I24" s="20"/>
      <c r="J24" s="20"/>
      <c r="K24" s="20"/>
      <c r="L24" s="20"/>
      <c r="M24" s="20"/>
      <c r="N24" s="20"/>
      <c r="O24" s="20"/>
      <c r="P24" s="20"/>
    </row>
    <row r="25" spans="1:16" x14ac:dyDescent="0.25">
      <c r="A25" s="414"/>
      <c r="B25" s="415"/>
      <c r="C25" s="415"/>
      <c r="D25" s="416"/>
      <c r="E25" s="20"/>
      <c r="F25" s="20"/>
      <c r="G25" s="20"/>
      <c r="H25" s="20"/>
      <c r="I25" s="20"/>
      <c r="J25" s="20"/>
      <c r="K25" s="20"/>
      <c r="L25" s="20"/>
      <c r="M25" s="20"/>
      <c r="N25" s="20"/>
      <c r="O25" s="20"/>
      <c r="P25" s="20"/>
    </row>
    <row r="26" spans="1:16" x14ac:dyDescent="0.25">
      <c r="A26" s="22" t="s">
        <v>44</v>
      </c>
      <c r="B26" s="20"/>
      <c r="C26" s="20"/>
      <c r="D26" s="20"/>
      <c r="E26" s="20"/>
      <c r="F26" s="20"/>
      <c r="G26" s="20"/>
      <c r="H26" s="20"/>
      <c r="I26" s="20"/>
      <c r="J26" s="20"/>
      <c r="K26" s="20"/>
      <c r="L26" s="20"/>
      <c r="M26" s="20"/>
      <c r="N26" s="20"/>
      <c r="O26" s="20"/>
      <c r="P26" s="20"/>
    </row>
    <row r="27" spans="1:16" x14ac:dyDescent="0.25">
      <c r="A27" s="318" t="s">
        <v>529</v>
      </c>
      <c r="B27" s="20"/>
      <c r="C27" s="20"/>
      <c r="D27" s="20"/>
      <c r="E27" s="20"/>
      <c r="F27" s="20"/>
      <c r="G27" s="20"/>
      <c r="H27" s="20"/>
      <c r="I27" s="20"/>
      <c r="J27" s="20"/>
      <c r="K27" s="20"/>
      <c r="L27" s="20"/>
      <c r="M27" s="20"/>
      <c r="N27" s="20"/>
      <c r="O27" s="20"/>
      <c r="P27" s="20"/>
    </row>
  </sheetData>
  <hyperlinks>
    <hyperlink ref="A26" location="'Table List'!A1" display="Back to Table List" xr:uid="{3649CAA3-D605-4453-9D0C-A8DB6D82DA24}"/>
    <hyperlink ref="A27" location="notes!A1" display="Notes" xr:uid="{CC44D377-20C4-4A19-B35F-655BB1BFE2B3}"/>
  </hyperlinks>
  <pageMargins left="0.7" right="0.7" top="0.75" bottom="0.75" header="0.3" footer="0.3"/>
  <tableParts count="2">
    <tablePart r:id="rId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932BF-FD1E-4FA8-AA4C-7A002AA2DDBD}">
  <dimension ref="A1:N27"/>
  <sheetViews>
    <sheetView workbookViewId="0"/>
  </sheetViews>
  <sheetFormatPr defaultColWidth="0" defaultRowHeight="15" zeroHeight="1" x14ac:dyDescent="0.25"/>
  <cols>
    <col min="1" max="1" width="36.5703125" customWidth="1"/>
    <col min="2" max="2" width="12" customWidth="1"/>
    <col min="3" max="3" width="11.85546875" customWidth="1"/>
    <col min="4" max="4" width="11.7109375" customWidth="1"/>
    <col min="5" max="6" width="10.7109375" customWidth="1"/>
    <col min="7" max="8" width="14.28515625" customWidth="1"/>
    <col min="9" max="9" width="11.42578125" customWidth="1"/>
    <col min="10" max="10" width="17.140625" customWidth="1"/>
    <col min="11" max="11" width="14" customWidth="1"/>
    <col min="12" max="14" width="9.140625" customWidth="1"/>
    <col min="15" max="16384" width="9.140625" hidden="1"/>
  </cols>
  <sheetData>
    <row r="1" spans="1:14" ht="19.5" x14ac:dyDescent="0.25">
      <c r="A1" s="207" t="s">
        <v>585</v>
      </c>
      <c r="B1" s="42"/>
      <c r="C1" s="42"/>
      <c r="D1" s="42"/>
      <c r="E1" s="42"/>
      <c r="F1" s="42"/>
      <c r="G1" s="42"/>
      <c r="H1" s="42"/>
      <c r="I1" s="42"/>
      <c r="J1" s="42"/>
      <c r="K1" s="42"/>
      <c r="L1" s="42"/>
      <c r="M1" s="42"/>
      <c r="N1" s="42"/>
    </row>
    <row r="2" spans="1:14" x14ac:dyDescent="0.25">
      <c r="A2" s="42" t="s">
        <v>300</v>
      </c>
      <c r="B2" s="42"/>
      <c r="C2" s="42"/>
      <c r="D2" s="42"/>
      <c r="E2" s="42"/>
      <c r="F2" s="42"/>
      <c r="G2" s="42"/>
      <c r="H2" s="42"/>
      <c r="I2" s="42"/>
      <c r="J2" s="42"/>
      <c r="K2" s="42"/>
      <c r="L2" s="42"/>
      <c r="M2" s="42"/>
      <c r="N2" s="42"/>
    </row>
    <row r="3" spans="1:14" x14ac:dyDescent="0.25">
      <c r="A3" s="42" t="s">
        <v>801</v>
      </c>
      <c r="B3" s="42"/>
      <c r="C3" s="42"/>
      <c r="D3" s="42"/>
      <c r="E3" s="42"/>
      <c r="F3" s="42"/>
      <c r="G3" s="42"/>
      <c r="H3" s="42"/>
      <c r="I3" s="42"/>
      <c r="J3" s="42"/>
      <c r="K3" s="42"/>
      <c r="L3" s="42"/>
      <c r="M3" s="42"/>
      <c r="N3" s="42"/>
    </row>
    <row r="4" spans="1:14" x14ac:dyDescent="0.25">
      <c r="A4" s="42"/>
      <c r="B4" s="42"/>
      <c r="C4" s="42"/>
      <c r="D4" s="42"/>
      <c r="E4" s="42"/>
      <c r="F4" s="42"/>
      <c r="G4" s="42"/>
      <c r="H4" s="42"/>
      <c r="I4" s="42"/>
      <c r="J4" s="42"/>
      <c r="K4" s="42"/>
      <c r="L4" s="42"/>
      <c r="M4" s="42"/>
      <c r="N4" s="42"/>
    </row>
    <row r="5" spans="1:14" x14ac:dyDescent="0.25">
      <c r="A5" s="42" t="s">
        <v>674</v>
      </c>
      <c r="B5" s="42"/>
      <c r="C5" s="42"/>
      <c r="D5" s="42"/>
      <c r="E5" s="42"/>
      <c r="F5" s="42"/>
      <c r="G5" s="42"/>
      <c r="H5" s="42"/>
      <c r="I5" s="42"/>
      <c r="J5" s="42"/>
      <c r="K5" s="42"/>
      <c r="L5" s="42"/>
      <c r="M5" s="42"/>
      <c r="N5" s="42"/>
    </row>
    <row r="6" spans="1:14" x14ac:dyDescent="0.25">
      <c r="A6" s="42"/>
      <c r="B6" s="42"/>
      <c r="C6" s="42"/>
      <c r="D6" s="42"/>
      <c r="E6" s="42"/>
      <c r="F6" s="42"/>
      <c r="G6" s="42"/>
      <c r="H6" s="42"/>
      <c r="I6" s="42"/>
      <c r="J6" s="42"/>
      <c r="K6" s="42"/>
      <c r="L6" s="42"/>
      <c r="M6" s="42"/>
      <c r="N6" s="42"/>
    </row>
    <row r="7" spans="1:14" ht="18" thickBot="1" x14ac:dyDescent="0.35">
      <c r="A7" s="40" t="s">
        <v>661</v>
      </c>
      <c r="B7" s="44"/>
      <c r="C7" s="44"/>
      <c r="D7" s="44"/>
      <c r="E7" s="44"/>
      <c r="F7" s="44"/>
      <c r="G7" s="44"/>
      <c r="H7" s="44"/>
      <c r="I7" s="44"/>
      <c r="J7" s="44"/>
      <c r="K7" s="44"/>
      <c r="L7" s="44"/>
      <c r="M7" s="44"/>
      <c r="N7" s="44"/>
    </row>
    <row r="8" spans="1:14" ht="45.75" thickTop="1" x14ac:dyDescent="0.25">
      <c r="A8" s="89" t="s">
        <v>258</v>
      </c>
      <c r="B8" s="220" t="s">
        <v>88</v>
      </c>
      <c r="C8" s="220" t="s">
        <v>139</v>
      </c>
      <c r="D8" s="220" t="s">
        <v>557</v>
      </c>
      <c r="E8" s="220" t="s">
        <v>682</v>
      </c>
      <c r="F8" s="90" t="s">
        <v>732</v>
      </c>
      <c r="G8" s="42"/>
      <c r="H8" s="42"/>
      <c r="I8" s="42"/>
      <c r="J8" s="42"/>
      <c r="K8" s="42"/>
      <c r="L8" s="42"/>
      <c r="M8" s="42"/>
      <c r="N8" s="42"/>
    </row>
    <row r="9" spans="1:14" x14ac:dyDescent="0.25">
      <c r="A9" s="49" t="s">
        <v>1</v>
      </c>
      <c r="B9" s="297">
        <v>18328</v>
      </c>
      <c r="C9" s="297">
        <v>18528</v>
      </c>
      <c r="D9" s="297">
        <v>19471</v>
      </c>
      <c r="E9" s="297">
        <v>20526</v>
      </c>
      <c r="F9" s="309">
        <v>0.1199257965953732</v>
      </c>
      <c r="G9" s="42"/>
      <c r="H9" s="42"/>
      <c r="I9" s="42"/>
      <c r="J9" s="42"/>
      <c r="K9" s="42"/>
      <c r="L9" s="42"/>
      <c r="M9" s="42"/>
      <c r="N9" s="42"/>
    </row>
    <row r="10" spans="1:14" x14ac:dyDescent="0.25">
      <c r="A10" s="49" t="s">
        <v>5</v>
      </c>
      <c r="B10" s="297">
        <v>25006</v>
      </c>
      <c r="C10" s="297">
        <v>25414</v>
      </c>
      <c r="D10" s="297">
        <v>26656</v>
      </c>
      <c r="E10" s="297">
        <v>28714</v>
      </c>
      <c r="F10" s="309">
        <v>0.14828441174118212</v>
      </c>
      <c r="G10" s="42"/>
      <c r="H10" s="42"/>
      <c r="I10" s="42"/>
      <c r="J10" s="42"/>
      <c r="K10" s="42"/>
      <c r="L10" s="42"/>
      <c r="M10" s="42"/>
      <c r="N10" s="42"/>
    </row>
    <row r="11" spans="1:14" x14ac:dyDescent="0.25">
      <c r="A11" s="49" t="s">
        <v>2</v>
      </c>
      <c r="B11" s="297">
        <v>18329</v>
      </c>
      <c r="C11" s="297">
        <v>18751</v>
      </c>
      <c r="D11" s="297">
        <v>19884</v>
      </c>
      <c r="E11" s="297">
        <v>21233</v>
      </c>
      <c r="F11" s="309">
        <v>0.15843744885154673</v>
      </c>
      <c r="G11" s="42"/>
      <c r="H11" s="42"/>
      <c r="I11" s="42"/>
      <c r="J11" s="42"/>
      <c r="K11" s="42"/>
      <c r="L11" s="42"/>
      <c r="M11" s="42"/>
      <c r="N11" s="42"/>
    </row>
    <row r="12" spans="1:14" x14ac:dyDescent="0.25">
      <c r="A12" s="49" t="s">
        <v>4</v>
      </c>
      <c r="B12" s="297">
        <v>17976</v>
      </c>
      <c r="C12" s="297">
        <v>18497</v>
      </c>
      <c r="D12" s="297">
        <v>19823</v>
      </c>
      <c r="E12" s="297">
        <v>21496</v>
      </c>
      <c r="F12" s="309">
        <v>0.19581664441477525</v>
      </c>
      <c r="G12" s="42"/>
      <c r="H12" s="42"/>
      <c r="I12" s="42"/>
      <c r="J12" s="42"/>
      <c r="K12" s="42"/>
      <c r="L12" s="42"/>
      <c r="M12" s="42"/>
      <c r="N12" s="42"/>
    </row>
    <row r="13" spans="1:14" x14ac:dyDescent="0.25">
      <c r="A13" s="49" t="s">
        <v>3</v>
      </c>
      <c r="B13" s="297">
        <v>15103</v>
      </c>
      <c r="C13" s="297">
        <v>15662</v>
      </c>
      <c r="D13" s="297">
        <v>16730</v>
      </c>
      <c r="E13" s="297">
        <v>17687</v>
      </c>
      <c r="F13" s="309">
        <v>0.17109183605906111</v>
      </c>
      <c r="G13" s="42"/>
      <c r="H13" s="42"/>
      <c r="I13" s="42"/>
      <c r="J13" s="42"/>
      <c r="K13" s="42"/>
      <c r="L13" s="42"/>
      <c r="M13" s="42"/>
      <c r="N13" s="42"/>
    </row>
    <row r="14" spans="1:14" x14ac:dyDescent="0.25">
      <c r="A14" s="49" t="s">
        <v>370</v>
      </c>
      <c r="B14" s="297">
        <v>467</v>
      </c>
      <c r="C14" s="297">
        <v>500</v>
      </c>
      <c r="D14" s="297">
        <v>176</v>
      </c>
      <c r="E14" s="297">
        <v>106</v>
      </c>
      <c r="F14" s="309">
        <v>-0.77301927194860809</v>
      </c>
      <c r="G14" s="42"/>
      <c r="H14" s="42"/>
      <c r="I14" s="42"/>
      <c r="J14" s="42"/>
      <c r="K14" s="42"/>
      <c r="L14" s="42"/>
      <c r="M14" s="42"/>
      <c r="N14" s="42"/>
    </row>
    <row r="15" spans="1:14" x14ac:dyDescent="0.25">
      <c r="A15" s="64" t="s">
        <v>22</v>
      </c>
      <c r="B15" s="88">
        <v>95209</v>
      </c>
      <c r="C15" s="65">
        <v>97352</v>
      </c>
      <c r="D15" s="65">
        <v>102740</v>
      </c>
      <c r="E15" s="65">
        <v>109762</v>
      </c>
      <c r="F15" s="240">
        <v>0.15285319665157707</v>
      </c>
      <c r="G15" s="42"/>
      <c r="H15" s="42"/>
      <c r="I15" s="42"/>
      <c r="J15" s="42"/>
      <c r="K15" s="42"/>
      <c r="L15" s="42"/>
      <c r="M15" s="42"/>
      <c r="N15" s="42"/>
    </row>
    <row r="16" spans="1:14" x14ac:dyDescent="0.25">
      <c r="A16" s="129"/>
      <c r="B16" s="368"/>
      <c r="C16" s="368"/>
      <c r="D16" s="417"/>
      <c r="E16" s="42"/>
      <c r="F16" s="42"/>
      <c r="G16" s="42"/>
      <c r="H16" s="42"/>
      <c r="I16" s="42"/>
      <c r="J16" s="42"/>
      <c r="K16" s="42"/>
      <c r="L16" s="42"/>
      <c r="M16" s="42"/>
      <c r="N16" s="42"/>
    </row>
    <row r="17" spans="1:14" ht="18" thickBot="1" x14ac:dyDescent="0.35">
      <c r="A17" s="40" t="s">
        <v>662</v>
      </c>
      <c r="B17" s="55"/>
      <c r="C17" s="55"/>
      <c r="D17" s="55"/>
      <c r="E17" s="55"/>
      <c r="F17" s="405"/>
      <c r="G17" s="405"/>
      <c r="H17" s="405"/>
      <c r="I17" s="55"/>
      <c r="J17" s="55"/>
      <c r="K17" s="55"/>
      <c r="L17" s="55"/>
      <c r="M17" s="55"/>
      <c r="N17" s="55"/>
    </row>
    <row r="18" spans="1:14" ht="45.75" thickTop="1" x14ac:dyDescent="0.25">
      <c r="A18" s="89" t="s">
        <v>258</v>
      </c>
      <c r="B18" s="220" t="s">
        <v>88</v>
      </c>
      <c r="C18" s="220" t="s">
        <v>139</v>
      </c>
      <c r="D18" s="220" t="s">
        <v>557</v>
      </c>
      <c r="E18" s="220" t="s">
        <v>682</v>
      </c>
      <c r="F18" s="90" t="s">
        <v>732</v>
      </c>
      <c r="G18" s="42"/>
      <c r="H18" s="70"/>
      <c r="I18" s="70"/>
      <c r="J18" s="70"/>
      <c r="K18" s="42"/>
      <c r="L18" s="42"/>
      <c r="M18" s="42"/>
      <c r="N18" s="42"/>
    </row>
    <row r="19" spans="1:14" x14ac:dyDescent="0.25">
      <c r="A19" s="49" t="s">
        <v>1</v>
      </c>
      <c r="B19" s="299">
        <v>5.0933040614709109E-2</v>
      </c>
      <c r="C19" s="299">
        <v>5.1576984104891019E-2</v>
      </c>
      <c r="D19" s="299">
        <v>5.3929999999999999E-2</v>
      </c>
      <c r="E19" s="299">
        <v>5.6689999999999997E-2</v>
      </c>
      <c r="F19" s="309">
        <v>0.11302995689655171</v>
      </c>
      <c r="G19" s="42"/>
      <c r="H19" s="70"/>
      <c r="I19" s="70"/>
      <c r="J19" s="70"/>
      <c r="K19" s="42"/>
      <c r="L19" s="42"/>
      <c r="M19" s="42"/>
      <c r="N19" s="42"/>
    </row>
    <row r="20" spans="1:14" x14ac:dyDescent="0.25">
      <c r="A20" s="49" t="s">
        <v>5</v>
      </c>
      <c r="B20" s="299">
        <v>5.2165387182910548E-2</v>
      </c>
      <c r="C20" s="299">
        <v>5.2924443037605635E-2</v>
      </c>
      <c r="D20" s="299">
        <v>5.527E-2</v>
      </c>
      <c r="E20" s="299">
        <v>5.9380000000000002E-2</v>
      </c>
      <c r="F20" s="309">
        <v>0.13830267935695434</v>
      </c>
      <c r="G20" s="42"/>
      <c r="H20" s="70"/>
      <c r="I20" s="70"/>
      <c r="J20" s="70"/>
      <c r="K20" s="42"/>
      <c r="L20" s="42"/>
      <c r="M20" s="42"/>
      <c r="N20" s="42"/>
    </row>
    <row r="21" spans="1:14" x14ac:dyDescent="0.25">
      <c r="A21" s="49" t="s">
        <v>2</v>
      </c>
      <c r="B21" s="299">
        <v>5.0382078064870807E-2</v>
      </c>
      <c r="C21" s="299">
        <v>5.1486719880502262E-2</v>
      </c>
      <c r="D21" s="299">
        <v>5.4050000000000001E-2</v>
      </c>
      <c r="E21" s="299">
        <v>5.7430000000000002E-2</v>
      </c>
      <c r="F21" s="309">
        <v>0.13988946478258504</v>
      </c>
      <c r="G21" s="42"/>
      <c r="H21" s="70"/>
      <c r="I21" s="70"/>
      <c r="J21" s="70"/>
      <c r="K21" s="42"/>
      <c r="L21" s="42"/>
      <c r="M21" s="42"/>
      <c r="N21" s="42"/>
    </row>
    <row r="22" spans="1:14" x14ac:dyDescent="0.25">
      <c r="A22" s="49" t="s">
        <v>4</v>
      </c>
      <c r="B22" s="299">
        <v>4.6430176515257181E-2</v>
      </c>
      <c r="C22" s="299">
        <v>4.7588297040299675E-2</v>
      </c>
      <c r="D22" s="299">
        <v>5.0229999999999997E-2</v>
      </c>
      <c r="E22" s="299">
        <v>5.4030000000000002E-2</v>
      </c>
      <c r="F22" s="309">
        <v>0.16368284712950601</v>
      </c>
      <c r="G22" s="42"/>
      <c r="H22" s="70"/>
      <c r="I22" s="70"/>
      <c r="J22" s="70"/>
      <c r="K22" s="42"/>
      <c r="L22" s="42"/>
      <c r="M22" s="42"/>
      <c r="N22" s="42"/>
    </row>
    <row r="23" spans="1:14" x14ac:dyDescent="0.25">
      <c r="A23" s="49" t="s">
        <v>3</v>
      </c>
      <c r="B23" s="299">
        <v>4.9762767710049421E-2</v>
      </c>
      <c r="C23" s="299">
        <v>5.1654480272553073E-2</v>
      </c>
      <c r="D23" s="299">
        <v>5.4890000000000001E-2</v>
      </c>
      <c r="E23" s="299">
        <v>5.7939999999999998E-2</v>
      </c>
      <c r="F23" s="309">
        <v>0.16432430642918627</v>
      </c>
      <c r="G23" s="42"/>
      <c r="H23" s="70"/>
      <c r="I23" s="70"/>
      <c r="J23" s="70"/>
      <c r="K23" s="42"/>
      <c r="L23" s="42"/>
      <c r="M23" s="42"/>
      <c r="N23" s="42"/>
    </row>
    <row r="24" spans="1:14" x14ac:dyDescent="0.25">
      <c r="A24" s="64" t="s">
        <v>22</v>
      </c>
      <c r="B24" s="96">
        <v>5.0277583123115102E-2</v>
      </c>
      <c r="C24" s="240">
        <v>5.1359264788895867E-2</v>
      </c>
      <c r="D24" s="240">
        <v>5.3985602438127264E-2</v>
      </c>
      <c r="E24" s="240">
        <v>5.7212972137852813E-2</v>
      </c>
      <c r="F24" s="240">
        <v>0.13794197302115679</v>
      </c>
      <c r="G24" s="42"/>
      <c r="H24" s="70"/>
      <c r="I24" s="70"/>
      <c r="J24" s="70"/>
      <c r="K24" s="42"/>
      <c r="L24" s="42"/>
      <c r="M24" s="42"/>
      <c r="N24" s="42"/>
    </row>
    <row r="25" spans="1:14" x14ac:dyDescent="0.25">
      <c r="A25" s="129"/>
      <c r="B25" s="368"/>
      <c r="C25" s="368"/>
      <c r="D25" s="417"/>
      <c r="E25" s="42"/>
      <c r="F25" s="70"/>
      <c r="G25" s="70"/>
      <c r="H25" s="70"/>
      <c r="I25" s="42"/>
      <c r="J25" s="42"/>
      <c r="K25" s="42"/>
      <c r="L25" s="42"/>
      <c r="M25" s="42"/>
      <c r="N25" s="42"/>
    </row>
    <row r="26" spans="1:14" x14ac:dyDescent="0.25">
      <c r="A26" s="31" t="s">
        <v>44</v>
      </c>
      <c r="B26" s="372"/>
      <c r="C26" s="372"/>
      <c r="D26" s="372"/>
      <c r="E26" s="372"/>
      <c r="F26" s="372"/>
      <c r="G26" s="372"/>
      <c r="H26" s="372"/>
      <c r="I26" s="372"/>
      <c r="J26" s="372"/>
      <c r="K26" s="372"/>
      <c r="L26" s="372"/>
      <c r="M26" s="372"/>
      <c r="N26" s="372"/>
    </row>
    <row r="27" spans="1:14" x14ac:dyDescent="0.25">
      <c r="A27" s="318" t="s">
        <v>529</v>
      </c>
      <c r="B27" s="42"/>
      <c r="C27" s="42"/>
      <c r="D27" s="42"/>
      <c r="E27" s="42"/>
      <c r="F27" s="42"/>
      <c r="G27" s="42"/>
      <c r="H27" s="42"/>
      <c r="I27" s="42"/>
      <c r="J27" s="42"/>
      <c r="K27" s="42"/>
      <c r="L27" s="42"/>
      <c r="M27" s="42"/>
      <c r="N27" s="42"/>
    </row>
  </sheetData>
  <hyperlinks>
    <hyperlink ref="A26" location="'Table List'!A1" display="Back to Table List" xr:uid="{955CDA45-A9C7-44DD-8C4E-C9FB844BE9CA}"/>
    <hyperlink ref="A27" location="notes!A1" display="Notes" xr:uid="{E4365569-7C71-43BD-95B3-52308CBD6F6E}"/>
  </hyperlinks>
  <pageMargins left="0.7" right="0.7" top="0.75" bottom="0.75" header="0.3" footer="0.3"/>
  <tableParts count="2">
    <tablePart r:id="rId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5E97-2E03-4185-84DC-8C100B8AD676}">
  <dimension ref="A1:M46"/>
  <sheetViews>
    <sheetView workbookViewId="0"/>
  </sheetViews>
  <sheetFormatPr defaultColWidth="0" defaultRowHeight="15" zeroHeight="1" x14ac:dyDescent="0.25"/>
  <cols>
    <col min="1" max="1" width="35.28515625" customWidth="1"/>
    <col min="2" max="3" width="10" customWidth="1"/>
    <col min="4" max="4" width="11.7109375" customWidth="1"/>
    <col min="5" max="6" width="10.7109375" customWidth="1"/>
    <col min="7" max="13" width="9.140625" customWidth="1"/>
    <col min="14" max="16384" width="9.140625" hidden="1"/>
  </cols>
  <sheetData>
    <row r="1" spans="1:13" ht="19.5" x14ac:dyDescent="0.25">
      <c r="A1" s="108" t="s">
        <v>586</v>
      </c>
      <c r="B1" s="108"/>
      <c r="C1" s="108"/>
      <c r="D1" s="108"/>
      <c r="E1" s="108"/>
      <c r="F1" s="108"/>
      <c r="G1" s="207"/>
      <c r="H1" s="207"/>
      <c r="I1" s="207"/>
      <c r="J1" s="207"/>
      <c r="K1" s="207"/>
      <c r="L1" s="207"/>
      <c r="M1" s="207"/>
    </row>
    <row r="2" spans="1:13" x14ac:dyDescent="0.25">
      <c r="A2" s="42" t="s">
        <v>300</v>
      </c>
      <c r="B2" s="42"/>
      <c r="C2" s="42"/>
      <c r="D2" s="42"/>
      <c r="E2" s="42"/>
      <c r="F2" s="42"/>
      <c r="G2" s="42"/>
      <c r="H2" s="42"/>
      <c r="I2" s="42"/>
      <c r="J2" s="42"/>
      <c r="K2" s="42"/>
      <c r="L2" s="42"/>
      <c r="M2" s="42"/>
    </row>
    <row r="3" spans="1:13" x14ac:dyDescent="0.25">
      <c r="A3" s="42" t="s">
        <v>801</v>
      </c>
      <c r="B3" s="42"/>
      <c r="C3" s="42"/>
      <c r="D3" s="42"/>
      <c r="E3" s="42"/>
      <c r="F3" s="42"/>
      <c r="G3" s="42"/>
      <c r="H3" s="42"/>
      <c r="I3" s="42"/>
      <c r="J3" s="42"/>
      <c r="K3" s="42"/>
      <c r="L3" s="42"/>
      <c r="M3" s="42"/>
    </row>
    <row r="4" spans="1:13" x14ac:dyDescent="0.25">
      <c r="A4" s="42"/>
      <c r="B4" s="42"/>
      <c r="C4" s="42"/>
      <c r="D4" s="42"/>
      <c r="E4" s="42"/>
      <c r="F4" s="42"/>
      <c r="G4" s="42"/>
      <c r="H4" s="42"/>
      <c r="I4" s="42"/>
      <c r="J4" s="42"/>
      <c r="K4" s="42"/>
      <c r="L4" s="42"/>
      <c r="M4" s="42"/>
    </row>
    <row r="5" spans="1:13" x14ac:dyDescent="0.25">
      <c r="A5" s="42" t="s">
        <v>674</v>
      </c>
      <c r="B5" s="42"/>
      <c r="C5" s="42"/>
      <c r="D5" s="42"/>
      <c r="E5" s="42"/>
      <c r="F5" s="42"/>
      <c r="G5" s="42"/>
      <c r="H5" s="42"/>
      <c r="I5" s="42"/>
      <c r="J5" s="42"/>
      <c r="K5" s="42"/>
      <c r="L5" s="42"/>
      <c r="M5" s="42"/>
    </row>
    <row r="6" spans="1:13" x14ac:dyDescent="0.25">
      <c r="A6" s="42"/>
      <c r="B6" s="42"/>
      <c r="C6" s="42"/>
      <c r="D6" s="42"/>
      <c r="E6" s="42"/>
      <c r="F6" s="42"/>
      <c r="G6" s="42"/>
      <c r="H6" s="42"/>
      <c r="I6" s="42"/>
      <c r="J6" s="42"/>
      <c r="K6" s="42"/>
      <c r="L6" s="42"/>
      <c r="M6" s="42"/>
    </row>
    <row r="7" spans="1:13" ht="17.25" x14ac:dyDescent="0.3">
      <c r="A7" s="115" t="s">
        <v>663</v>
      </c>
      <c r="B7" s="109"/>
      <c r="C7" s="109"/>
      <c r="D7" s="109"/>
      <c r="E7" s="109"/>
      <c r="F7" s="200"/>
      <c r="G7" s="405"/>
      <c r="H7" s="405"/>
      <c r="I7" s="55"/>
      <c r="J7" s="55"/>
      <c r="K7" s="55"/>
      <c r="L7" s="55"/>
      <c r="M7" s="55"/>
    </row>
    <row r="8" spans="1:13" ht="45" x14ac:dyDescent="0.25">
      <c r="A8" s="89" t="s">
        <v>68</v>
      </c>
      <c r="B8" s="220" t="s">
        <v>88</v>
      </c>
      <c r="C8" s="220" t="s">
        <v>139</v>
      </c>
      <c r="D8" s="220" t="s">
        <v>557</v>
      </c>
      <c r="E8" s="220" t="s">
        <v>682</v>
      </c>
      <c r="F8" s="90" t="s">
        <v>732</v>
      </c>
      <c r="G8" s="42"/>
      <c r="H8" s="70"/>
      <c r="I8" s="70"/>
      <c r="J8" s="70"/>
      <c r="K8" s="42"/>
      <c r="L8" s="42"/>
      <c r="M8" s="42"/>
    </row>
    <row r="9" spans="1:13" x14ac:dyDescent="0.25">
      <c r="A9" s="49" t="s">
        <v>12</v>
      </c>
      <c r="B9" s="297">
        <v>7512</v>
      </c>
      <c r="C9" s="297">
        <v>7610</v>
      </c>
      <c r="D9" s="297">
        <v>8044</v>
      </c>
      <c r="E9" s="297">
        <v>8646</v>
      </c>
      <c r="F9" s="309">
        <v>0.15095846645367411</v>
      </c>
      <c r="G9" s="42"/>
      <c r="H9" s="70"/>
      <c r="I9" s="70"/>
      <c r="J9" s="70"/>
      <c r="K9" s="42"/>
      <c r="L9" s="42"/>
      <c r="M9" s="42"/>
    </row>
    <row r="10" spans="1:13" x14ac:dyDescent="0.25">
      <c r="A10" s="49" t="s">
        <v>21</v>
      </c>
      <c r="B10" s="297">
        <v>8687</v>
      </c>
      <c r="C10" s="297">
        <v>8909</v>
      </c>
      <c r="D10" s="297">
        <v>9462</v>
      </c>
      <c r="E10" s="297">
        <v>10031</v>
      </c>
      <c r="F10" s="309">
        <v>0.15471394037066882</v>
      </c>
      <c r="G10" s="42"/>
      <c r="H10" s="70"/>
      <c r="I10" s="70"/>
      <c r="J10" s="70"/>
      <c r="K10" s="42"/>
      <c r="L10" s="42"/>
      <c r="M10" s="42"/>
    </row>
    <row r="11" spans="1:13" x14ac:dyDescent="0.25">
      <c r="A11" s="49" t="s">
        <v>13</v>
      </c>
      <c r="B11" s="297">
        <v>10469</v>
      </c>
      <c r="C11" s="297">
        <v>10817</v>
      </c>
      <c r="D11" s="297">
        <v>11571</v>
      </c>
      <c r="E11" s="297">
        <v>12490</v>
      </c>
      <c r="F11" s="309">
        <v>0.19304613621167255</v>
      </c>
      <c r="G11" s="42"/>
      <c r="H11" s="70"/>
      <c r="I11" s="70"/>
      <c r="J11" s="70"/>
      <c r="K11" s="42"/>
      <c r="L11" s="42"/>
      <c r="M11" s="42"/>
    </row>
    <row r="12" spans="1:13" x14ac:dyDescent="0.25">
      <c r="A12" s="49" t="s">
        <v>1</v>
      </c>
      <c r="B12" s="297">
        <v>17416</v>
      </c>
      <c r="C12" s="297">
        <v>17635</v>
      </c>
      <c r="D12" s="297">
        <v>18533</v>
      </c>
      <c r="E12" s="297">
        <v>19518</v>
      </c>
      <c r="F12" s="309">
        <v>0.12069361506660542</v>
      </c>
      <c r="G12" s="42"/>
      <c r="H12" s="70"/>
      <c r="I12" s="70"/>
      <c r="J12" s="70"/>
      <c r="K12" s="42"/>
      <c r="L12" s="42"/>
      <c r="M12" s="42"/>
    </row>
    <row r="13" spans="1:13" x14ac:dyDescent="0.25">
      <c r="A13" s="49" t="s">
        <v>14</v>
      </c>
      <c r="B13" s="297">
        <v>7395</v>
      </c>
      <c r="C13" s="297">
        <v>7529</v>
      </c>
      <c r="D13" s="297">
        <v>7948</v>
      </c>
      <c r="E13" s="297">
        <v>8461</v>
      </c>
      <c r="F13" s="309">
        <v>0.14415145368492224</v>
      </c>
      <c r="G13" s="42"/>
      <c r="H13" s="42"/>
      <c r="I13" s="42"/>
      <c r="J13" s="42"/>
      <c r="K13" s="42"/>
      <c r="L13" s="42"/>
      <c r="M13" s="42"/>
    </row>
    <row r="14" spans="1:13" x14ac:dyDescent="0.25">
      <c r="A14" s="49" t="s">
        <v>15</v>
      </c>
      <c r="B14" s="297">
        <v>7504</v>
      </c>
      <c r="C14" s="297">
        <v>7922</v>
      </c>
      <c r="D14" s="297">
        <v>8459</v>
      </c>
      <c r="E14" s="297">
        <v>8912</v>
      </c>
      <c r="F14" s="309">
        <v>0.18763326226012794</v>
      </c>
      <c r="G14" s="42"/>
      <c r="H14" s="42"/>
      <c r="I14" s="42"/>
      <c r="J14" s="42"/>
      <c r="K14" s="42"/>
      <c r="L14" s="42"/>
      <c r="M14" s="42"/>
    </row>
    <row r="15" spans="1:13" x14ac:dyDescent="0.25">
      <c r="A15" s="49" t="s">
        <v>16</v>
      </c>
      <c r="B15" s="297">
        <v>5800</v>
      </c>
      <c r="C15" s="297">
        <v>5882</v>
      </c>
      <c r="D15" s="297">
        <v>6286</v>
      </c>
      <c r="E15" s="297">
        <v>6707</v>
      </c>
      <c r="F15" s="309">
        <v>0.15637931034482758</v>
      </c>
      <c r="G15" s="42"/>
      <c r="H15" s="42"/>
      <c r="I15" s="42"/>
      <c r="J15" s="42"/>
      <c r="K15" s="42"/>
      <c r="L15" s="42"/>
      <c r="M15" s="42"/>
    </row>
    <row r="16" spans="1:13" x14ac:dyDescent="0.25">
      <c r="A16" s="49" t="s">
        <v>17</v>
      </c>
      <c r="B16" s="297">
        <v>6941</v>
      </c>
      <c r="C16" s="297">
        <v>7037</v>
      </c>
      <c r="D16" s="297">
        <v>7432</v>
      </c>
      <c r="E16" s="297">
        <v>7952</v>
      </c>
      <c r="F16" s="309">
        <v>0.1456562454977669</v>
      </c>
      <c r="G16" s="42"/>
      <c r="H16" s="42"/>
      <c r="I16" s="42"/>
      <c r="J16" s="42"/>
      <c r="K16" s="42"/>
      <c r="L16" s="42"/>
      <c r="M16" s="42"/>
    </row>
    <row r="17" spans="1:13" x14ac:dyDescent="0.25">
      <c r="A17" s="49" t="s">
        <v>18</v>
      </c>
      <c r="B17" s="297">
        <v>7802</v>
      </c>
      <c r="C17" s="297">
        <v>7926</v>
      </c>
      <c r="D17" s="297">
        <v>8279</v>
      </c>
      <c r="E17" s="297">
        <v>8979</v>
      </c>
      <c r="F17" s="309">
        <v>0.15085875416559857</v>
      </c>
      <c r="G17" s="42"/>
      <c r="H17" s="42"/>
      <c r="I17" s="42"/>
      <c r="J17" s="42"/>
      <c r="K17" s="42"/>
      <c r="L17" s="42"/>
      <c r="M17" s="42"/>
    </row>
    <row r="18" spans="1:13" x14ac:dyDescent="0.25">
      <c r="A18" s="49" t="s">
        <v>19</v>
      </c>
      <c r="B18" s="297">
        <v>6664</v>
      </c>
      <c r="C18" s="297">
        <v>6867</v>
      </c>
      <c r="D18" s="297">
        <v>7194</v>
      </c>
      <c r="E18" s="297">
        <v>7780</v>
      </c>
      <c r="F18" s="309">
        <v>0.16746698679471789</v>
      </c>
      <c r="G18" s="42"/>
      <c r="H18" s="42"/>
      <c r="I18" s="42"/>
      <c r="J18" s="42"/>
      <c r="K18" s="42"/>
      <c r="L18" s="42"/>
      <c r="M18" s="42"/>
    </row>
    <row r="19" spans="1:13" x14ac:dyDescent="0.25">
      <c r="A19" s="49" t="s">
        <v>20</v>
      </c>
      <c r="B19" s="297">
        <v>8551</v>
      </c>
      <c r="C19" s="297">
        <v>8718</v>
      </c>
      <c r="D19" s="297">
        <v>9356</v>
      </c>
      <c r="E19" s="297">
        <v>10180</v>
      </c>
      <c r="F19" s="309">
        <v>0.1905040346158344</v>
      </c>
      <c r="G19" s="42"/>
      <c r="H19" s="42"/>
      <c r="I19" s="42"/>
      <c r="J19" s="42"/>
      <c r="K19" s="42"/>
      <c r="L19" s="42"/>
      <c r="M19" s="42"/>
    </row>
    <row r="20" spans="1:13" x14ac:dyDescent="0.25">
      <c r="A20" s="49" t="s">
        <v>370</v>
      </c>
      <c r="B20" s="297">
        <v>468</v>
      </c>
      <c r="C20" s="297">
        <v>500</v>
      </c>
      <c r="D20" s="297">
        <v>176</v>
      </c>
      <c r="E20" s="297">
        <f>87+19</f>
        <v>106</v>
      </c>
      <c r="F20" s="309">
        <v>-0.77350427350427353</v>
      </c>
      <c r="G20" s="42"/>
      <c r="H20" s="42"/>
      <c r="I20" s="42"/>
      <c r="J20" s="42"/>
      <c r="K20" s="42"/>
      <c r="L20" s="42"/>
      <c r="M20" s="42"/>
    </row>
    <row r="21" spans="1:13" x14ac:dyDescent="0.25">
      <c r="A21" s="64" t="s">
        <v>22</v>
      </c>
      <c r="B21" s="88">
        <v>95209</v>
      </c>
      <c r="C21" s="65">
        <v>97352</v>
      </c>
      <c r="D21" s="65">
        <v>102740</v>
      </c>
      <c r="E21" s="65">
        <v>109762</v>
      </c>
      <c r="F21" s="240">
        <v>0.15285319665157707</v>
      </c>
      <c r="G21" s="42"/>
      <c r="H21" s="42"/>
      <c r="I21" s="42"/>
      <c r="J21" s="42"/>
      <c r="K21" s="42"/>
      <c r="L21" s="42"/>
      <c r="M21" s="42"/>
    </row>
    <row r="22" spans="1:13" x14ac:dyDescent="0.25">
      <c r="A22" s="42"/>
      <c r="B22" s="42"/>
      <c r="C22" s="42"/>
      <c r="D22" s="42"/>
      <c r="E22" s="42"/>
      <c r="F22" s="42"/>
      <c r="G22" s="42"/>
      <c r="H22" s="42"/>
      <c r="I22" s="42"/>
      <c r="J22" s="42"/>
      <c r="K22" s="42"/>
      <c r="L22" s="42"/>
      <c r="M22" s="42"/>
    </row>
    <row r="23" spans="1:13" ht="17.25" x14ac:dyDescent="0.25">
      <c r="A23" s="98" t="s">
        <v>664</v>
      </c>
      <c r="B23" s="55"/>
      <c r="C23" s="55"/>
      <c r="D23" s="55"/>
      <c r="E23" s="55"/>
      <c r="F23" s="55"/>
      <c r="G23" s="55"/>
      <c r="H23" s="55"/>
      <c r="I23" s="55"/>
      <c r="J23" s="55"/>
      <c r="K23" s="55"/>
      <c r="L23" s="55"/>
      <c r="M23" s="55"/>
    </row>
    <row r="24" spans="1:13" ht="45" x14ac:dyDescent="0.25">
      <c r="A24" s="89" t="s">
        <v>68</v>
      </c>
      <c r="B24" s="220" t="s">
        <v>88</v>
      </c>
      <c r="C24" s="220" t="s">
        <v>139</v>
      </c>
      <c r="D24" s="220" t="s">
        <v>557</v>
      </c>
      <c r="E24" s="220" t="s">
        <v>682</v>
      </c>
      <c r="F24" s="90" t="s">
        <v>732</v>
      </c>
      <c r="G24" s="42"/>
      <c r="H24" s="70"/>
      <c r="I24" s="70"/>
      <c r="J24" s="42"/>
      <c r="K24" s="42"/>
      <c r="L24" s="42"/>
      <c r="M24" s="42"/>
    </row>
    <row r="25" spans="1:13" x14ac:dyDescent="0.25">
      <c r="A25" s="49" t="s">
        <v>12</v>
      </c>
      <c r="B25" s="299">
        <v>5.2346972906678557E-2</v>
      </c>
      <c r="C25" s="299">
        <v>5.2936920893736611E-2</v>
      </c>
      <c r="D25" s="299">
        <v>5.5669999999999997E-2</v>
      </c>
      <c r="E25" s="299">
        <v>5.9659999999999998E-2</v>
      </c>
      <c r="F25" s="309">
        <v>0.13970296059637913</v>
      </c>
      <c r="G25" s="42"/>
      <c r="H25" s="70"/>
      <c r="I25" s="70"/>
      <c r="J25" s="42"/>
      <c r="K25" s="42"/>
      <c r="L25" s="42"/>
      <c r="M25" s="42"/>
    </row>
    <row r="26" spans="1:13" x14ac:dyDescent="0.25">
      <c r="A26" s="49" t="s">
        <v>21</v>
      </c>
      <c r="B26" s="299">
        <v>5.3714639047766272E-2</v>
      </c>
      <c r="C26" s="299">
        <v>5.4974823517796319E-2</v>
      </c>
      <c r="D26" s="299">
        <v>5.815E-2</v>
      </c>
      <c r="E26" s="299">
        <v>6.1469999999999997E-2</v>
      </c>
      <c r="F26" s="309">
        <v>0.1443807701162656</v>
      </c>
      <c r="G26" s="42"/>
      <c r="H26" s="70"/>
      <c r="I26" s="70"/>
      <c r="J26" s="42"/>
      <c r="K26" s="42"/>
      <c r="L26" s="42"/>
      <c r="M26" s="42"/>
    </row>
    <row r="27" spans="1:13" x14ac:dyDescent="0.25">
      <c r="A27" s="49" t="s">
        <v>13</v>
      </c>
      <c r="B27" s="299">
        <v>4.8421636872412757E-2</v>
      </c>
      <c r="C27" s="299">
        <v>4.9794689548501143E-2</v>
      </c>
      <c r="D27" s="299">
        <v>5.2510000000000001E-2</v>
      </c>
      <c r="E27" s="299">
        <v>5.6210000000000003E-2</v>
      </c>
      <c r="F27" s="309">
        <v>0.16084468908205182</v>
      </c>
      <c r="G27" s="42"/>
      <c r="H27" s="70"/>
      <c r="I27" s="70"/>
      <c r="J27" s="42"/>
      <c r="K27" s="42"/>
      <c r="L27" s="42"/>
      <c r="M27" s="42"/>
    </row>
    <row r="28" spans="1:13" x14ac:dyDescent="0.25">
      <c r="A28" s="49" t="s">
        <v>1</v>
      </c>
      <c r="B28" s="299">
        <v>5.0695402599973217E-2</v>
      </c>
      <c r="C28" s="299">
        <v>5.1480032695002335E-2</v>
      </c>
      <c r="D28" s="299">
        <v>5.3850000000000002E-2</v>
      </c>
      <c r="E28" s="299">
        <v>5.6599999999999998E-2</v>
      </c>
      <c r="F28" s="309">
        <v>0.11647204869085899</v>
      </c>
      <c r="G28" s="42"/>
      <c r="H28" s="70"/>
      <c r="I28" s="70"/>
      <c r="J28" s="42"/>
      <c r="K28" s="42"/>
      <c r="L28" s="42"/>
      <c r="M28" s="42"/>
    </row>
    <row r="29" spans="1:13" x14ac:dyDescent="0.25">
      <c r="A29" s="49" t="s">
        <v>14</v>
      </c>
      <c r="B29" s="299">
        <v>5.1057043041190846E-2</v>
      </c>
      <c r="C29" s="299">
        <v>5.1944557515713072E-2</v>
      </c>
      <c r="D29" s="299">
        <v>5.475E-2</v>
      </c>
      <c r="E29" s="299">
        <v>5.8209999999999998E-2</v>
      </c>
      <c r="F29" s="309">
        <v>0.14009736037863421</v>
      </c>
      <c r="G29" s="42"/>
      <c r="H29" s="70"/>
      <c r="I29" s="70"/>
      <c r="J29" s="42"/>
      <c r="K29" s="42"/>
      <c r="L29" s="42"/>
      <c r="M29" s="42"/>
    </row>
    <row r="30" spans="1:13" x14ac:dyDescent="0.25">
      <c r="A30" s="49" t="s">
        <v>15</v>
      </c>
      <c r="B30" s="299">
        <v>4.9602072922450488E-2</v>
      </c>
      <c r="C30" s="299">
        <v>5.2425732418320548E-2</v>
      </c>
      <c r="D30" s="299">
        <v>5.5899999999999998E-2</v>
      </c>
      <c r="E30" s="299">
        <v>5.8889999999999998E-2</v>
      </c>
      <c r="F30" s="309">
        <v>0.18724876865671644</v>
      </c>
      <c r="G30" s="42"/>
      <c r="H30" s="70"/>
      <c r="I30" s="70"/>
      <c r="J30" s="42"/>
      <c r="K30" s="42"/>
      <c r="L30" s="42"/>
      <c r="M30" s="42"/>
    </row>
    <row r="31" spans="1:13" x14ac:dyDescent="0.25">
      <c r="A31" s="49" t="s">
        <v>16</v>
      </c>
      <c r="B31" s="299">
        <v>4.940501034949786E-2</v>
      </c>
      <c r="C31" s="299">
        <v>5.0129115283329216E-2</v>
      </c>
      <c r="D31" s="299">
        <v>5.3120000000000001E-2</v>
      </c>
      <c r="E31" s="299">
        <v>5.6509999999999998E-2</v>
      </c>
      <c r="F31" s="309">
        <v>0.14381111551724127</v>
      </c>
      <c r="G31" s="42"/>
      <c r="H31" s="70"/>
      <c r="I31" s="70"/>
      <c r="J31" s="42"/>
      <c r="K31" s="42"/>
      <c r="L31" s="42"/>
      <c r="M31" s="42"/>
    </row>
    <row r="32" spans="1:13" x14ac:dyDescent="0.25">
      <c r="A32" s="49" t="s">
        <v>17</v>
      </c>
      <c r="B32" s="299">
        <v>4.754044465144313E-2</v>
      </c>
      <c r="C32" s="299">
        <v>4.8049872995930408E-2</v>
      </c>
      <c r="D32" s="299">
        <v>4.9889999999999997E-2</v>
      </c>
      <c r="E32" s="299">
        <v>5.287E-2</v>
      </c>
      <c r="F32" s="309">
        <v>0.11210571099265239</v>
      </c>
      <c r="G32" s="42"/>
      <c r="H32" s="70"/>
      <c r="I32" s="70"/>
      <c r="J32" s="42"/>
      <c r="K32" s="42"/>
      <c r="L32" s="42"/>
      <c r="M32" s="42"/>
    </row>
    <row r="33" spans="1:13" x14ac:dyDescent="0.25">
      <c r="A33" s="49" t="s">
        <v>18</v>
      </c>
      <c r="B33" s="299">
        <v>5.6019070321811679E-2</v>
      </c>
      <c r="C33" s="299">
        <v>5.6840429422774896E-2</v>
      </c>
      <c r="D33" s="299">
        <v>5.9110000000000003E-2</v>
      </c>
      <c r="E33" s="299">
        <v>6.3960000000000003E-2</v>
      </c>
      <c r="F33" s="309">
        <v>0.14175404255319157</v>
      </c>
      <c r="G33" s="42"/>
      <c r="H33" s="70"/>
      <c r="I33" s="70"/>
      <c r="J33" s="42"/>
      <c r="K33" s="42"/>
      <c r="L33" s="42"/>
      <c r="M33" s="42"/>
    </row>
    <row r="34" spans="1:13" x14ac:dyDescent="0.25">
      <c r="A34" s="49" t="s">
        <v>19</v>
      </c>
      <c r="B34" s="299">
        <v>4.4866961111709576E-2</v>
      </c>
      <c r="C34" s="299">
        <v>4.610179049767376E-2</v>
      </c>
      <c r="D34" s="299">
        <v>4.7579999999999997E-2</v>
      </c>
      <c r="E34" s="299">
        <v>5.1090000000000003E-2</v>
      </c>
      <c r="F34" s="309">
        <v>0.13869980792316935</v>
      </c>
      <c r="G34" s="42"/>
      <c r="H34" s="70"/>
      <c r="I34" s="70"/>
      <c r="J34" s="42"/>
      <c r="K34" s="42"/>
      <c r="L34" s="42"/>
      <c r="M34" s="42"/>
    </row>
    <row r="35" spans="1:13" x14ac:dyDescent="0.25">
      <c r="A35" s="49" t="s">
        <v>20</v>
      </c>
      <c r="B35" s="299">
        <v>4.7147236557716909E-2</v>
      </c>
      <c r="C35" s="299">
        <v>4.7988374461245452E-2</v>
      </c>
      <c r="D35" s="299">
        <v>5.0889999999999998E-2</v>
      </c>
      <c r="E35" s="299">
        <v>5.5059999999999998E-2</v>
      </c>
      <c r="F35" s="309">
        <v>0.1678309063267453</v>
      </c>
      <c r="G35" s="42"/>
      <c r="H35" s="70"/>
      <c r="I35" s="70"/>
      <c r="J35" s="42"/>
      <c r="K35" s="42"/>
      <c r="L35" s="42"/>
      <c r="M35" s="42"/>
    </row>
    <row r="36" spans="1:13" x14ac:dyDescent="0.25">
      <c r="A36" s="64" t="s">
        <v>22</v>
      </c>
      <c r="B36" s="96">
        <v>5.0277583123115102E-2</v>
      </c>
      <c r="C36" s="240">
        <v>5.1359264788895867E-2</v>
      </c>
      <c r="D36" s="240">
        <v>5.3985602438127264E-2</v>
      </c>
      <c r="E36" s="240">
        <v>5.7212972137852813E-2</v>
      </c>
      <c r="F36" s="240">
        <v>0.13794197302115679</v>
      </c>
      <c r="G36" s="42"/>
      <c r="H36" s="70"/>
      <c r="I36" s="70"/>
      <c r="J36" s="42"/>
      <c r="K36" s="42"/>
      <c r="L36" s="42"/>
      <c r="M36" s="42"/>
    </row>
    <row r="37" spans="1:13" x14ac:dyDescent="0.25">
      <c r="A37" s="42"/>
      <c r="B37" s="42"/>
      <c r="C37" s="42"/>
      <c r="D37" s="42"/>
      <c r="E37" s="42"/>
      <c r="F37" s="42"/>
      <c r="G37" s="42"/>
      <c r="H37" s="42"/>
      <c r="I37" s="42"/>
      <c r="J37" s="42"/>
      <c r="K37" s="42"/>
      <c r="L37" s="42"/>
      <c r="M37" s="42"/>
    </row>
    <row r="38" spans="1:13" x14ac:dyDescent="0.25">
      <c r="A38" s="31" t="s">
        <v>44</v>
      </c>
      <c r="B38" s="372"/>
      <c r="C38" s="372"/>
      <c r="D38" s="372"/>
      <c r="E38" s="372"/>
      <c r="F38" s="372"/>
      <c r="G38" s="372"/>
      <c r="H38" s="372"/>
      <c r="I38" s="372"/>
      <c r="J38" s="372"/>
      <c r="K38" s="372"/>
      <c r="L38" s="372"/>
      <c r="M38" s="372"/>
    </row>
    <row r="39" spans="1:13" x14ac:dyDescent="0.25">
      <c r="A39" s="318" t="s">
        <v>529</v>
      </c>
      <c r="B39" s="42"/>
      <c r="C39" s="42"/>
      <c r="D39" s="42"/>
      <c r="E39" s="42"/>
      <c r="F39" s="42"/>
      <c r="G39" s="42"/>
      <c r="H39" s="42"/>
      <c r="I39" s="42"/>
      <c r="J39" s="42"/>
      <c r="K39" s="42"/>
      <c r="L39" s="42"/>
      <c r="M39" s="42"/>
    </row>
    <row r="40" spans="1:13" hidden="1" x14ac:dyDescent="0.25">
      <c r="A40" s="113"/>
      <c r="B40" s="113"/>
      <c r="C40" s="113"/>
      <c r="D40" s="113"/>
      <c r="E40" s="113"/>
      <c r="F40" s="113"/>
      <c r="G40" s="113"/>
      <c r="H40" s="113"/>
      <c r="I40" s="113"/>
      <c r="J40" s="113"/>
      <c r="K40" s="113"/>
      <c r="L40" s="113"/>
      <c r="M40" s="113"/>
    </row>
    <row r="41" spans="1:13" hidden="1" x14ac:dyDescent="0.25">
      <c r="A41" s="113"/>
      <c r="B41" s="113"/>
      <c r="C41" s="113"/>
      <c r="D41" s="113"/>
      <c r="E41" s="113"/>
      <c r="F41" s="113"/>
      <c r="G41" s="113"/>
      <c r="H41" s="113"/>
      <c r="I41" s="113"/>
      <c r="J41" s="113"/>
      <c r="K41" s="113"/>
      <c r="L41" s="113"/>
      <c r="M41" s="113"/>
    </row>
    <row r="42" spans="1:13" hidden="1" x14ac:dyDescent="0.25">
      <c r="A42" s="113"/>
      <c r="B42" s="113"/>
      <c r="C42" s="113"/>
      <c r="D42" s="113"/>
      <c r="E42" s="113"/>
      <c r="F42" s="113"/>
      <c r="G42" s="113"/>
      <c r="H42" s="113"/>
      <c r="I42" s="113"/>
      <c r="J42" s="113"/>
      <c r="K42" s="113"/>
      <c r="L42" s="113"/>
      <c r="M42" s="113"/>
    </row>
    <row r="43" spans="1:13" hidden="1" x14ac:dyDescent="0.25">
      <c r="A43" s="113"/>
      <c r="B43" s="113"/>
      <c r="C43" s="113"/>
      <c r="D43" s="113"/>
      <c r="E43" s="113"/>
      <c r="F43" s="113"/>
      <c r="G43" s="113"/>
      <c r="H43" s="113"/>
      <c r="I43" s="113"/>
      <c r="J43" s="113"/>
      <c r="K43" s="113"/>
      <c r="L43" s="113"/>
      <c r="M43" s="113"/>
    </row>
    <row r="44" spans="1:13" hidden="1" x14ac:dyDescent="0.25">
      <c r="A44" s="113"/>
      <c r="B44" s="113"/>
      <c r="C44" s="113"/>
      <c r="D44" s="113"/>
      <c r="E44" s="113"/>
      <c r="F44" s="113"/>
      <c r="G44" s="113"/>
      <c r="H44" s="113"/>
      <c r="I44" s="113"/>
      <c r="J44" s="113"/>
      <c r="K44" s="113"/>
      <c r="L44" s="113"/>
      <c r="M44" s="113"/>
    </row>
    <row r="45" spans="1:13" hidden="1" x14ac:dyDescent="0.25">
      <c r="A45" s="113"/>
      <c r="B45" s="113"/>
      <c r="C45" s="113"/>
      <c r="D45" s="113"/>
      <c r="E45" s="113"/>
      <c r="F45" s="113"/>
      <c r="G45" s="113"/>
      <c r="H45" s="113"/>
      <c r="I45" s="113"/>
      <c r="J45" s="113"/>
      <c r="K45" s="113"/>
      <c r="L45" s="113"/>
      <c r="M45" s="113"/>
    </row>
    <row r="46" spans="1:13" hidden="1" x14ac:dyDescent="0.25">
      <c r="A46" s="113"/>
      <c r="B46" s="113"/>
      <c r="C46" s="113"/>
      <c r="D46" s="113"/>
      <c r="E46" s="113"/>
      <c r="F46" s="113"/>
      <c r="G46" s="113"/>
      <c r="H46" s="113"/>
      <c r="I46" s="113"/>
      <c r="J46" s="113"/>
      <c r="K46" s="113"/>
      <c r="L46" s="113"/>
      <c r="M46" s="113"/>
    </row>
  </sheetData>
  <hyperlinks>
    <hyperlink ref="A38" location="'Table List'!A1" display="Back to Table List" xr:uid="{6EB29C3F-9D2E-4BD0-BC4C-CF4DF2935DCD}"/>
    <hyperlink ref="A39" location="notes!A1" display="Notes" xr:uid="{67A01FBC-B996-4F98-984F-163BA83B0064}"/>
  </hyperlinks>
  <pageMargins left="0.7" right="0.7" top="0.75" bottom="0.75" header="0.3" footer="0.3"/>
  <tableParts count="2">
    <tablePart r:id="rId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7BAB-3B13-4405-B66D-2B8A82810146}">
  <dimension ref="A1:Q32"/>
  <sheetViews>
    <sheetView workbookViewId="0"/>
  </sheetViews>
  <sheetFormatPr defaultColWidth="0" defaultRowHeight="15" zeroHeight="1" x14ac:dyDescent="0.25"/>
  <cols>
    <col min="1" max="1" width="21" customWidth="1"/>
    <col min="2" max="16" width="10.28515625" customWidth="1"/>
    <col min="17" max="17" width="9.140625" customWidth="1"/>
    <col min="18" max="16384" width="9.140625" hidden="1"/>
  </cols>
  <sheetData>
    <row r="1" spans="1:17" ht="19.5" x14ac:dyDescent="0.25">
      <c r="A1" s="207" t="s">
        <v>587</v>
      </c>
      <c r="B1" s="42"/>
      <c r="C1" s="42"/>
      <c r="D1" s="42"/>
      <c r="E1" s="42"/>
      <c r="F1" s="42"/>
      <c r="G1" s="42"/>
      <c r="H1" s="42"/>
      <c r="I1" s="42"/>
      <c r="J1" s="42"/>
      <c r="K1" s="42"/>
      <c r="L1" s="42"/>
      <c r="M1" s="42"/>
      <c r="N1" s="42"/>
      <c r="O1" s="42"/>
      <c r="P1" s="42"/>
      <c r="Q1" s="42"/>
    </row>
    <row r="2" spans="1:17" x14ac:dyDescent="0.25">
      <c r="A2" s="42" t="s">
        <v>554</v>
      </c>
      <c r="B2" s="42"/>
      <c r="C2" s="42"/>
      <c r="D2" s="42"/>
      <c r="E2" s="42"/>
      <c r="F2" s="42"/>
      <c r="G2" s="42"/>
      <c r="H2" s="42"/>
      <c r="I2" s="42"/>
      <c r="J2" s="42"/>
      <c r="K2" s="42"/>
      <c r="L2" s="42"/>
      <c r="M2" s="42"/>
      <c r="N2" s="42"/>
      <c r="O2" s="42"/>
      <c r="P2" s="42"/>
      <c r="Q2" s="42"/>
    </row>
    <row r="3" spans="1:17" x14ac:dyDescent="0.25">
      <c r="A3" s="42" t="s">
        <v>801</v>
      </c>
      <c r="B3" s="42"/>
      <c r="C3" s="42"/>
      <c r="D3" s="42"/>
      <c r="E3" s="42"/>
      <c r="F3" s="42"/>
      <c r="G3" s="42"/>
      <c r="H3" s="42"/>
      <c r="I3" s="42"/>
      <c r="J3" s="42"/>
      <c r="K3" s="42"/>
      <c r="L3" s="42"/>
      <c r="M3" s="42"/>
      <c r="N3" s="42"/>
      <c r="O3" s="42"/>
      <c r="P3" s="42"/>
      <c r="Q3" s="42"/>
    </row>
    <row r="4" spans="1:17" x14ac:dyDescent="0.25">
      <c r="A4" s="42"/>
      <c r="B4" s="42"/>
      <c r="C4" s="42"/>
      <c r="D4" s="42"/>
      <c r="E4" s="42"/>
      <c r="F4" s="42"/>
      <c r="G4" s="42"/>
      <c r="H4" s="42"/>
      <c r="I4" s="42"/>
      <c r="J4" s="42"/>
      <c r="K4" s="42"/>
      <c r="L4" s="42"/>
      <c r="M4" s="42"/>
      <c r="N4" s="42"/>
      <c r="O4" s="42"/>
      <c r="P4" s="42"/>
      <c r="Q4" s="42"/>
    </row>
    <row r="5" spans="1:17" x14ac:dyDescent="0.25">
      <c r="A5" s="42" t="s">
        <v>674</v>
      </c>
      <c r="B5" s="42"/>
      <c r="C5" s="42"/>
      <c r="D5" s="42"/>
      <c r="E5" s="42"/>
      <c r="F5" s="42"/>
      <c r="G5" s="42"/>
      <c r="H5" s="42"/>
      <c r="I5" s="42"/>
      <c r="J5" s="42"/>
      <c r="K5" s="42"/>
      <c r="L5" s="42"/>
      <c r="M5" s="42"/>
      <c r="N5" s="42"/>
      <c r="O5" s="42"/>
      <c r="P5" s="42"/>
      <c r="Q5" s="42"/>
    </row>
    <row r="6" spans="1:17" x14ac:dyDescent="0.25">
      <c r="A6" s="42"/>
      <c r="B6" s="42"/>
      <c r="C6" s="42"/>
      <c r="D6" s="42"/>
      <c r="E6" s="42"/>
      <c r="F6" s="42"/>
      <c r="G6" s="42"/>
      <c r="H6" s="42"/>
      <c r="I6" s="42"/>
      <c r="J6" s="42"/>
      <c r="K6" s="42"/>
      <c r="L6" s="42"/>
      <c r="M6" s="42"/>
      <c r="N6" s="42"/>
      <c r="O6" s="42"/>
      <c r="P6" s="42"/>
      <c r="Q6" s="42"/>
    </row>
    <row r="7" spans="1:17" ht="17.25" x14ac:dyDescent="0.3">
      <c r="A7" s="99" t="s">
        <v>645</v>
      </c>
      <c r="B7" s="98"/>
      <c r="C7" s="98"/>
      <c r="D7" s="98"/>
      <c r="E7" s="98"/>
      <c r="F7" s="98"/>
      <c r="G7" s="98"/>
      <c r="H7" s="98"/>
      <c r="I7" s="98"/>
      <c r="J7" s="98"/>
      <c r="K7" s="98"/>
      <c r="L7" s="98"/>
      <c r="M7" s="98"/>
      <c r="N7" s="98"/>
      <c r="O7" s="98"/>
      <c r="P7" s="98"/>
      <c r="Q7" s="98"/>
    </row>
    <row r="8" spans="1:17" ht="60" x14ac:dyDescent="0.25">
      <c r="A8" s="201" t="s">
        <v>259</v>
      </c>
      <c r="B8" s="202" t="s">
        <v>601</v>
      </c>
      <c r="C8" s="202" t="s">
        <v>602</v>
      </c>
      <c r="D8" s="203" t="s">
        <v>603</v>
      </c>
      <c r="E8" s="202" t="s">
        <v>264</v>
      </c>
      <c r="F8" s="202" t="s">
        <v>265</v>
      </c>
      <c r="G8" s="203" t="s">
        <v>266</v>
      </c>
      <c r="H8" s="202" t="s">
        <v>570</v>
      </c>
      <c r="I8" s="202" t="s">
        <v>571</v>
      </c>
      <c r="J8" s="203" t="s">
        <v>572</v>
      </c>
      <c r="K8" s="202" t="s">
        <v>733</v>
      </c>
      <c r="L8" s="202" t="s">
        <v>734</v>
      </c>
      <c r="M8" s="203" t="s">
        <v>735</v>
      </c>
      <c r="N8" s="345" t="s">
        <v>736</v>
      </c>
      <c r="O8" s="344" t="s">
        <v>737</v>
      </c>
      <c r="P8" s="344" t="s">
        <v>739</v>
      </c>
      <c r="Q8" s="20"/>
    </row>
    <row r="9" spans="1:17" x14ac:dyDescent="0.25">
      <c r="A9" s="49" t="s">
        <v>260</v>
      </c>
      <c r="B9" s="297">
        <v>879</v>
      </c>
      <c r="C9" s="230">
        <v>786</v>
      </c>
      <c r="D9" s="298">
        <v>1665</v>
      </c>
      <c r="E9" s="297">
        <v>909</v>
      </c>
      <c r="F9" s="297">
        <v>828</v>
      </c>
      <c r="G9" s="298">
        <v>1737</v>
      </c>
      <c r="H9" s="297">
        <v>961</v>
      </c>
      <c r="I9" s="297">
        <v>883</v>
      </c>
      <c r="J9" s="298">
        <v>1844</v>
      </c>
      <c r="K9" s="343">
        <v>995</v>
      </c>
      <c r="L9" s="230">
        <v>878</v>
      </c>
      <c r="M9" s="230">
        <v>1873</v>
      </c>
      <c r="N9" s="315">
        <v>0.13196814562002276</v>
      </c>
      <c r="O9" s="309">
        <v>0.11704834605597965</v>
      </c>
      <c r="P9" s="309">
        <v>0.12492492492492492</v>
      </c>
      <c r="Q9" s="20"/>
    </row>
    <row r="10" spans="1:17" x14ac:dyDescent="0.25">
      <c r="A10" s="49" t="s">
        <v>261</v>
      </c>
      <c r="B10" s="297">
        <v>767</v>
      </c>
      <c r="C10" s="230">
        <v>1027</v>
      </c>
      <c r="D10" s="298">
        <v>1794</v>
      </c>
      <c r="E10" s="297">
        <v>741</v>
      </c>
      <c r="F10" s="297">
        <v>1011</v>
      </c>
      <c r="G10" s="298">
        <v>1752</v>
      </c>
      <c r="H10" s="297">
        <v>727</v>
      </c>
      <c r="I10" s="297">
        <v>1020</v>
      </c>
      <c r="J10" s="298">
        <v>1747</v>
      </c>
      <c r="K10" s="230">
        <v>767</v>
      </c>
      <c r="L10" s="230">
        <v>993</v>
      </c>
      <c r="M10" s="230">
        <v>1760</v>
      </c>
      <c r="N10" s="315">
        <v>0</v>
      </c>
      <c r="O10" s="309">
        <v>-3.3106134371957155E-2</v>
      </c>
      <c r="P10" s="309">
        <v>-1.89520624303233E-2</v>
      </c>
      <c r="Q10" s="20"/>
    </row>
    <row r="11" spans="1:17" x14ac:dyDescent="0.25">
      <c r="A11" s="49" t="s">
        <v>262</v>
      </c>
      <c r="B11" s="297">
        <v>1525</v>
      </c>
      <c r="C11" s="230">
        <v>3241</v>
      </c>
      <c r="D11" s="298">
        <v>4766</v>
      </c>
      <c r="E11" s="297">
        <v>1557</v>
      </c>
      <c r="F11" s="297">
        <v>3549</v>
      </c>
      <c r="G11" s="298">
        <v>5106</v>
      </c>
      <c r="H11" s="297">
        <v>1604</v>
      </c>
      <c r="I11" s="297">
        <v>3642</v>
      </c>
      <c r="J11" s="298">
        <v>5246</v>
      </c>
      <c r="K11" s="230">
        <v>1626</v>
      </c>
      <c r="L11" s="230">
        <v>3578</v>
      </c>
      <c r="M11" s="230">
        <v>5204</v>
      </c>
      <c r="N11" s="315">
        <v>6.6229508196721312E-2</v>
      </c>
      <c r="O11" s="309">
        <v>0.10398025300833076</v>
      </c>
      <c r="P11" s="309">
        <v>9.1900965169953844E-2</v>
      </c>
      <c r="Q11" s="20"/>
    </row>
    <row r="12" spans="1:17" x14ac:dyDescent="0.25">
      <c r="A12" s="49" t="s">
        <v>263</v>
      </c>
      <c r="B12" s="297">
        <v>2976</v>
      </c>
      <c r="C12" s="230">
        <v>3536</v>
      </c>
      <c r="D12" s="298">
        <v>6512</v>
      </c>
      <c r="E12" s="297">
        <v>3054</v>
      </c>
      <c r="F12" s="297">
        <v>3658</v>
      </c>
      <c r="G12" s="298">
        <v>6712</v>
      </c>
      <c r="H12" s="297">
        <v>3281</v>
      </c>
      <c r="I12" s="297">
        <v>3896</v>
      </c>
      <c r="J12" s="298">
        <v>7177</v>
      </c>
      <c r="K12" s="230">
        <v>3565</v>
      </c>
      <c r="L12" s="230">
        <v>4107</v>
      </c>
      <c r="M12" s="230">
        <v>7672</v>
      </c>
      <c r="N12" s="315">
        <v>0.19791666666666666</v>
      </c>
      <c r="O12" s="309">
        <v>0.1614819004524887</v>
      </c>
      <c r="P12" s="309">
        <v>0.17813267813267813</v>
      </c>
      <c r="Q12" s="20"/>
    </row>
    <row r="13" spans="1:17" x14ac:dyDescent="0.25">
      <c r="A13" s="49" t="s">
        <v>71</v>
      </c>
      <c r="B13" s="297">
        <v>20896</v>
      </c>
      <c r="C13" s="230">
        <v>13843</v>
      </c>
      <c r="D13" s="298">
        <v>34739</v>
      </c>
      <c r="E13" s="297">
        <v>21242</v>
      </c>
      <c r="F13" s="297">
        <v>14119</v>
      </c>
      <c r="G13" s="298">
        <v>35361</v>
      </c>
      <c r="H13" s="297">
        <v>22270</v>
      </c>
      <c r="I13" s="297">
        <v>14892</v>
      </c>
      <c r="J13" s="298">
        <v>37162</v>
      </c>
      <c r="K13" s="230">
        <v>23703</v>
      </c>
      <c r="L13" s="230">
        <v>15825</v>
      </c>
      <c r="M13" s="230">
        <v>39528</v>
      </c>
      <c r="N13" s="315">
        <v>0.13433192955589587</v>
      </c>
      <c r="O13" s="309">
        <v>0.14317705699631583</v>
      </c>
      <c r="P13" s="309">
        <v>0.13785658769682491</v>
      </c>
      <c r="Q13" s="20"/>
    </row>
    <row r="14" spans="1:17" x14ac:dyDescent="0.25">
      <c r="A14" s="49" t="s">
        <v>65</v>
      </c>
      <c r="B14" s="297">
        <v>14258</v>
      </c>
      <c r="C14" s="230">
        <v>9519</v>
      </c>
      <c r="D14" s="298">
        <v>23777</v>
      </c>
      <c r="E14" s="297">
        <v>14490</v>
      </c>
      <c r="F14" s="297">
        <v>9511</v>
      </c>
      <c r="G14" s="298">
        <v>24001</v>
      </c>
      <c r="H14" s="297">
        <v>15485</v>
      </c>
      <c r="I14" s="297">
        <v>9821</v>
      </c>
      <c r="J14" s="298">
        <v>25306</v>
      </c>
      <c r="K14" s="230">
        <v>16555</v>
      </c>
      <c r="L14" s="230">
        <v>10459</v>
      </c>
      <c r="M14" s="230">
        <v>27014</v>
      </c>
      <c r="N14" s="315">
        <v>0.16110253892551549</v>
      </c>
      <c r="O14" s="309">
        <v>9.8749868683685266E-2</v>
      </c>
      <c r="P14" s="309">
        <v>0.13613996719518862</v>
      </c>
      <c r="Q14" s="20"/>
    </row>
    <row r="15" spans="1:17" x14ac:dyDescent="0.25">
      <c r="A15" s="49" t="s">
        <v>72</v>
      </c>
      <c r="B15" s="297">
        <v>9439</v>
      </c>
      <c r="C15" s="230">
        <v>7754</v>
      </c>
      <c r="D15" s="298">
        <v>17193</v>
      </c>
      <c r="E15" s="297">
        <v>9791</v>
      </c>
      <c r="F15" s="297">
        <v>7888</v>
      </c>
      <c r="G15" s="298">
        <v>17679</v>
      </c>
      <c r="H15" s="297">
        <v>10619</v>
      </c>
      <c r="I15" s="297">
        <v>8208</v>
      </c>
      <c r="J15" s="298">
        <v>18827</v>
      </c>
      <c r="K15" s="230">
        <v>11613</v>
      </c>
      <c r="L15" s="230">
        <v>8940</v>
      </c>
      <c r="M15" s="230">
        <v>20553</v>
      </c>
      <c r="N15" s="315">
        <v>0.23032100858141752</v>
      </c>
      <c r="O15" s="309">
        <v>0.15295331441836471</v>
      </c>
      <c r="P15" s="309">
        <v>0.1954283720118653</v>
      </c>
      <c r="Q15" s="20"/>
    </row>
    <row r="16" spans="1:17" x14ac:dyDescent="0.25">
      <c r="A16" s="49" t="s">
        <v>60</v>
      </c>
      <c r="B16" s="297">
        <v>2124</v>
      </c>
      <c r="C16" s="230">
        <v>2639</v>
      </c>
      <c r="D16" s="298">
        <v>4763</v>
      </c>
      <c r="E16" s="297">
        <v>2287</v>
      </c>
      <c r="F16" s="297">
        <v>2717</v>
      </c>
      <c r="G16" s="298">
        <v>5004</v>
      </c>
      <c r="H16" s="297">
        <v>2541</v>
      </c>
      <c r="I16" s="297">
        <v>2890</v>
      </c>
      <c r="J16" s="298">
        <v>5431</v>
      </c>
      <c r="K16" s="230">
        <v>2988</v>
      </c>
      <c r="L16" s="230">
        <v>3170</v>
      </c>
      <c r="M16" s="230">
        <v>6158</v>
      </c>
      <c r="N16" s="315">
        <v>0.40677966101694918</v>
      </c>
      <c r="O16" s="309">
        <v>0.20121258052292534</v>
      </c>
      <c r="P16" s="309">
        <v>0.29288263699349149</v>
      </c>
      <c r="Q16" s="20"/>
    </row>
    <row r="17" spans="1:17" x14ac:dyDescent="0.25">
      <c r="A17" s="64" t="s">
        <v>22</v>
      </c>
      <c r="B17" s="88">
        <v>52864</v>
      </c>
      <c r="C17" s="65">
        <v>42345</v>
      </c>
      <c r="D17" s="65">
        <v>95209</v>
      </c>
      <c r="E17" s="88">
        <v>54071</v>
      </c>
      <c r="F17" s="65">
        <v>43281</v>
      </c>
      <c r="G17" s="65">
        <v>97352</v>
      </c>
      <c r="H17" s="88">
        <v>57488</v>
      </c>
      <c r="I17" s="65">
        <v>45252</v>
      </c>
      <c r="J17" s="65">
        <v>102740</v>
      </c>
      <c r="K17" s="88">
        <v>61812</v>
      </c>
      <c r="L17" s="65">
        <v>47950</v>
      </c>
      <c r="M17" s="65">
        <v>109762</v>
      </c>
      <c r="N17" s="96">
        <v>0.16926452784503632</v>
      </c>
      <c r="O17" s="240">
        <v>0.13236509623332152</v>
      </c>
      <c r="P17" s="240">
        <v>0.15285319665157707</v>
      </c>
      <c r="Q17" s="20"/>
    </row>
    <row r="18" spans="1:17" x14ac:dyDescent="0.25">
      <c r="A18" s="62"/>
      <c r="B18" s="62"/>
      <c r="C18" s="297"/>
      <c r="D18" s="297"/>
      <c r="E18" s="299"/>
      <c r="F18" s="70"/>
      <c r="G18" s="70"/>
      <c r="H18" s="70"/>
      <c r="I18" s="42"/>
      <c r="J18" s="42"/>
      <c r="K18" s="42"/>
      <c r="L18" s="42"/>
      <c r="M18" s="42"/>
      <c r="N18" s="20"/>
      <c r="O18" s="20"/>
      <c r="P18" s="20"/>
      <c r="Q18" s="42"/>
    </row>
    <row r="19" spans="1:17" ht="17.25" x14ac:dyDescent="0.25">
      <c r="A19" s="98" t="s">
        <v>641</v>
      </c>
      <c r="B19" s="55"/>
      <c r="C19" s="55"/>
      <c r="D19" s="55"/>
      <c r="E19" s="405"/>
      <c r="F19" s="405"/>
      <c r="G19" s="55"/>
      <c r="H19" s="55"/>
      <c r="I19" s="55"/>
      <c r="J19" s="55"/>
      <c r="K19" s="55"/>
      <c r="L19" s="55"/>
      <c r="M19" s="55"/>
      <c r="N19" s="20"/>
      <c r="O19" s="20"/>
      <c r="P19" s="20"/>
      <c r="Q19" s="55"/>
    </row>
    <row r="20" spans="1:17" ht="60" x14ac:dyDescent="0.25">
      <c r="A20" s="201" t="s">
        <v>259</v>
      </c>
      <c r="B20" s="202" t="s">
        <v>601</v>
      </c>
      <c r="C20" s="202" t="s">
        <v>602</v>
      </c>
      <c r="D20" s="203" t="s">
        <v>603</v>
      </c>
      <c r="E20" s="202" t="s">
        <v>264</v>
      </c>
      <c r="F20" s="202" t="s">
        <v>265</v>
      </c>
      <c r="G20" s="203" t="s">
        <v>266</v>
      </c>
      <c r="H20" s="202" t="s">
        <v>570</v>
      </c>
      <c r="I20" s="202" t="s">
        <v>571</v>
      </c>
      <c r="J20" s="202" t="s">
        <v>572</v>
      </c>
      <c r="K20" s="204" t="s">
        <v>733</v>
      </c>
      <c r="L20" s="202" t="s">
        <v>734</v>
      </c>
      <c r="M20" s="202" t="s">
        <v>735</v>
      </c>
      <c r="N20" s="345" t="s">
        <v>736</v>
      </c>
      <c r="O20" s="344" t="s">
        <v>737</v>
      </c>
      <c r="P20" s="344" t="s">
        <v>739</v>
      </c>
      <c r="Q20" s="20"/>
    </row>
    <row r="21" spans="1:17" x14ac:dyDescent="0.25">
      <c r="A21" s="49" t="s">
        <v>260</v>
      </c>
      <c r="B21" s="299">
        <v>3.8936704599315175E-3</v>
      </c>
      <c r="C21" s="299">
        <v>3.6622185776054869E-3</v>
      </c>
      <c r="D21" s="299">
        <v>3.7808685779165485E-3</v>
      </c>
      <c r="E21" s="296">
        <v>4.0090501329734449E-3</v>
      </c>
      <c r="F21" s="299">
        <v>3.842191719798424E-3</v>
      </c>
      <c r="G21" s="299">
        <v>3.9277404299485124E-3</v>
      </c>
      <c r="H21" s="296">
        <v>4.2232290783165089E-3</v>
      </c>
      <c r="I21" s="299">
        <v>4.0844269081859686E-3</v>
      </c>
      <c r="J21" s="299">
        <v>4.1578589167481708E-3</v>
      </c>
      <c r="K21" s="296">
        <v>4.3680582993107691E-3</v>
      </c>
      <c r="L21" s="299">
        <v>4.0538356765242286E-3</v>
      </c>
      <c r="M21" s="299">
        <v>4.2149085794655414E-3</v>
      </c>
      <c r="N21" s="315">
        <v>0.12183564178351015</v>
      </c>
      <c r="O21" s="309">
        <v>0.1069343870716743</v>
      </c>
      <c r="P21" s="309">
        <v>0.11479901842771033</v>
      </c>
      <c r="Q21" s="20"/>
    </row>
    <row r="22" spans="1:17" x14ac:dyDescent="0.25">
      <c r="A22" s="49" t="s">
        <v>261</v>
      </c>
      <c r="B22" s="299">
        <v>9.2031533098954899E-3</v>
      </c>
      <c r="C22" s="299">
        <v>1.3351881224160795E-2</v>
      </c>
      <c r="D22" s="299">
        <v>1.1194379098833763E-2</v>
      </c>
      <c r="E22" s="296">
        <v>9.029868025005789E-3</v>
      </c>
      <c r="F22" s="299">
        <v>1.3313492586057046E-2</v>
      </c>
      <c r="G22" s="299">
        <v>1.1088677776441623E-2</v>
      </c>
      <c r="H22" s="296">
        <v>8.9906260047982987E-3</v>
      </c>
      <c r="I22" s="299">
        <v>1.3590396120075147E-2</v>
      </c>
      <c r="J22" s="299">
        <v>1.1217650642978546E-2</v>
      </c>
      <c r="K22" s="296">
        <v>9.57409626522868E-3</v>
      </c>
      <c r="L22" s="299">
        <v>1.3382929689079368E-2</v>
      </c>
      <c r="M22" s="299">
        <v>1.1405538166430132E-2</v>
      </c>
      <c r="N22" s="315">
        <v>4.0306071499900127E-2</v>
      </c>
      <c r="O22" s="309">
        <v>2.3254000239598754E-3</v>
      </c>
      <c r="P22" s="309">
        <v>1.8862954857261097E-2</v>
      </c>
      <c r="Q22" s="20"/>
    </row>
    <row r="23" spans="1:17" x14ac:dyDescent="0.25">
      <c r="A23" s="49" t="s">
        <v>262</v>
      </c>
      <c r="B23" s="299">
        <v>1.2324228220462259E-2</v>
      </c>
      <c r="C23" s="299">
        <v>2.6032546707577632E-2</v>
      </c>
      <c r="D23" s="299">
        <v>1.9199316784698557E-2</v>
      </c>
      <c r="E23" s="296">
        <v>1.2578057469685832E-2</v>
      </c>
      <c r="F23" s="299">
        <v>2.8748015422998412E-2</v>
      </c>
      <c r="G23" s="299">
        <v>2.0652081589069685E-2</v>
      </c>
      <c r="H23" s="296">
        <v>1.298207276111853E-2</v>
      </c>
      <c r="I23" s="299">
        <v>2.9852948408990311E-2</v>
      </c>
      <c r="J23" s="299">
        <v>2.1376240567209524E-2</v>
      </c>
      <c r="K23" s="296">
        <v>1.3219512195121951E-2</v>
      </c>
      <c r="L23" s="299">
        <v>2.9666357123905546E-2</v>
      </c>
      <c r="M23" s="299">
        <v>2.1362188433877376E-2</v>
      </c>
      <c r="N23" s="315">
        <v>7.2644222311075576E-2</v>
      </c>
      <c r="O23" s="309">
        <v>0.13958720432335472</v>
      </c>
      <c r="P23" s="309">
        <v>0.1126535737408417</v>
      </c>
      <c r="Q23" s="20"/>
    </row>
    <row r="24" spans="1:17" x14ac:dyDescent="0.25">
      <c r="A24" s="49" t="s">
        <v>263</v>
      </c>
      <c r="B24" s="299">
        <v>2.5462012320328541E-2</v>
      </c>
      <c r="C24" s="299">
        <v>2.8600084117894463E-2</v>
      </c>
      <c r="D24" s="299">
        <v>2.7075121821417285E-2</v>
      </c>
      <c r="E24" s="296">
        <v>2.5846747575280556E-2</v>
      </c>
      <c r="F24" s="299">
        <v>2.9344992178412417E-2</v>
      </c>
      <c r="G24" s="299">
        <v>2.7642671520882324E-2</v>
      </c>
      <c r="H24" s="296">
        <v>2.7388455277766184E-2</v>
      </c>
      <c r="I24" s="299">
        <v>3.0912784054843215E-2</v>
      </c>
      <c r="J24" s="299">
        <v>2.9203464224841047E-2</v>
      </c>
      <c r="K24" s="296">
        <v>2.9322739311388575E-2</v>
      </c>
      <c r="L24" s="299">
        <v>3.2260851805885032E-2</v>
      </c>
      <c r="M24" s="299">
        <v>3.0825605502965238E-2</v>
      </c>
      <c r="N24" s="315">
        <v>0.15162693908437394</v>
      </c>
      <c r="O24" s="309">
        <v>0.12799849374219516</v>
      </c>
      <c r="P24" s="309">
        <v>0.13852139636842559</v>
      </c>
      <c r="Q24" s="20"/>
    </row>
    <row r="25" spans="1:17" x14ac:dyDescent="0.25">
      <c r="A25" s="49" t="s">
        <v>71</v>
      </c>
      <c r="B25" s="299">
        <v>8.7343618724371866E-2</v>
      </c>
      <c r="C25" s="299">
        <v>5.5600853111406549E-2</v>
      </c>
      <c r="D25" s="299">
        <v>7.1155855062370696E-2</v>
      </c>
      <c r="E25" s="296">
        <v>8.8442001831959369E-2</v>
      </c>
      <c r="F25" s="299">
        <v>5.6310447284982156E-2</v>
      </c>
      <c r="G25" s="299">
        <v>7.2030799629263717E-2</v>
      </c>
      <c r="H25" s="296">
        <v>9.2586818331109086E-2</v>
      </c>
      <c r="I25" s="299">
        <v>5.915110302587364E-2</v>
      </c>
      <c r="J25" s="299">
        <v>7.5497721885137509E-2</v>
      </c>
      <c r="K25" s="296">
        <v>9.8539554258490161E-2</v>
      </c>
      <c r="L25" s="299">
        <v>6.2739361069483093E-2</v>
      </c>
      <c r="M25" s="299">
        <v>8.0214782751630048E-2</v>
      </c>
      <c r="N25" s="315">
        <v>0.12818263884221509</v>
      </c>
      <c r="O25" s="309">
        <v>0.12838846094273462</v>
      </c>
      <c r="P25" s="309">
        <v>0.12731106500398137</v>
      </c>
      <c r="Q25" s="20"/>
    </row>
    <row r="26" spans="1:17" x14ac:dyDescent="0.25">
      <c r="A26" s="49" t="s">
        <v>65</v>
      </c>
      <c r="B26" s="299">
        <v>0.17201317424507473</v>
      </c>
      <c r="C26" s="299">
        <v>0.10772242717787384</v>
      </c>
      <c r="D26" s="299">
        <v>0.13883974190534584</v>
      </c>
      <c r="E26" s="296">
        <v>0.17252875479246541</v>
      </c>
      <c r="F26" s="299">
        <v>0.10686877085744463</v>
      </c>
      <c r="G26" s="299">
        <v>0.13874773821705022</v>
      </c>
      <c r="H26" s="296">
        <v>0.18141665495102863</v>
      </c>
      <c r="I26" s="299">
        <v>0.10893461261161333</v>
      </c>
      <c r="J26" s="299">
        <v>0.14418469497638325</v>
      </c>
      <c r="K26" s="296">
        <v>0.19118173524418833</v>
      </c>
      <c r="L26" s="299">
        <v>0.11458276273841737</v>
      </c>
      <c r="M26" s="299">
        <v>0.15187325717369793</v>
      </c>
      <c r="N26" s="315">
        <v>0.1114365866640151</v>
      </c>
      <c r="O26" s="309">
        <v>6.3685304353712599E-2</v>
      </c>
      <c r="P26" s="309">
        <v>9.3874528211365452E-2</v>
      </c>
      <c r="Q26" s="20"/>
    </row>
    <row r="27" spans="1:17" x14ac:dyDescent="0.25">
      <c r="A27" s="49" t="s">
        <v>72</v>
      </c>
      <c r="B27" s="299">
        <v>0.20220218075876695</v>
      </c>
      <c r="C27" s="299">
        <v>0.13351240594383318</v>
      </c>
      <c r="D27" s="299">
        <v>0.16412111724164263</v>
      </c>
      <c r="E27" s="296">
        <v>0.20213886078824039</v>
      </c>
      <c r="F27" s="299">
        <v>0.13211402539108297</v>
      </c>
      <c r="G27" s="299">
        <v>0.16347798747954098</v>
      </c>
      <c r="H27" s="296">
        <v>0.21204073482428115</v>
      </c>
      <c r="I27" s="299">
        <v>0.13404755683302849</v>
      </c>
      <c r="J27" s="299">
        <v>0.16913719994250395</v>
      </c>
      <c r="K27" s="296">
        <v>0.22381328656503555</v>
      </c>
      <c r="L27" s="299">
        <v>0.14160805930431478</v>
      </c>
      <c r="M27" s="299">
        <v>0.17869221606864952</v>
      </c>
      <c r="N27" s="315">
        <v>0.10687869797038081</v>
      </c>
      <c r="O27" s="309">
        <v>6.0635963401688128E-2</v>
      </c>
      <c r="P27" s="309">
        <v>8.8782595877367962E-2</v>
      </c>
      <c r="Q27" s="20"/>
    </row>
    <row r="28" spans="1:17" x14ac:dyDescent="0.25">
      <c r="A28" s="49" t="s">
        <v>60</v>
      </c>
      <c r="B28" s="299">
        <v>0.1574266231841091</v>
      </c>
      <c r="C28" s="299">
        <v>0.10487620712951556</v>
      </c>
      <c r="D28" s="299">
        <v>0.1232182123916699</v>
      </c>
      <c r="E28" s="296">
        <v>0.16333380945579204</v>
      </c>
      <c r="F28" s="299">
        <v>0.10645300317360812</v>
      </c>
      <c r="G28" s="299">
        <v>0.12660341555977231</v>
      </c>
      <c r="H28" s="296">
        <v>0.17497589863655144</v>
      </c>
      <c r="I28" s="299">
        <v>0.11135943279901356</v>
      </c>
      <c r="J28" s="299">
        <v>0.13418490883036024</v>
      </c>
      <c r="K28" s="296">
        <v>0.19691577698695137</v>
      </c>
      <c r="L28" s="299">
        <v>0.1197989493972261</v>
      </c>
      <c r="M28" s="299">
        <v>0.14790440734958568</v>
      </c>
      <c r="N28" s="315">
        <v>0.25084164929752722</v>
      </c>
      <c r="O28" s="309">
        <v>0.1422891109065556</v>
      </c>
      <c r="P28" s="309">
        <v>0.20034534245186533</v>
      </c>
      <c r="Q28" s="20"/>
    </row>
    <row r="29" spans="1:17" x14ac:dyDescent="0.25">
      <c r="A29" s="64" t="s">
        <v>22</v>
      </c>
      <c r="B29" s="96">
        <v>5.667742734398537E-2</v>
      </c>
      <c r="C29" s="240">
        <v>4.4065768250169106E-2</v>
      </c>
      <c r="D29" s="240">
        <v>5.0277583123115102E-2</v>
      </c>
      <c r="E29" s="96">
        <v>5.7882257227119698E-2</v>
      </c>
      <c r="F29" s="240">
        <v>4.5020829974359106E-2</v>
      </c>
      <c r="G29" s="240">
        <v>5.1359264788895867E-2</v>
      </c>
      <c r="H29" s="96">
        <v>6.1418803418803417E-2</v>
      </c>
      <c r="I29" s="240">
        <v>4.679627714581179E-2</v>
      </c>
      <c r="J29" s="240">
        <v>5.3985602438127264E-2</v>
      </c>
      <c r="K29" s="96">
        <v>6.5293653484768302E-2</v>
      </c>
      <c r="L29" s="240">
        <v>4.9341225185325438E-2</v>
      </c>
      <c r="M29" s="240">
        <v>5.7212972137852813E-2</v>
      </c>
      <c r="N29" s="96">
        <v>0.15202218139665241</v>
      </c>
      <c r="O29" s="240">
        <v>0.11971780238135499</v>
      </c>
      <c r="P29" s="240">
        <v>0.13794197302115679</v>
      </c>
      <c r="Q29" s="20"/>
    </row>
    <row r="30" spans="1:17" x14ac:dyDescent="0.25">
      <c r="A30" s="52"/>
      <c r="B30" s="52"/>
      <c r="C30" s="70"/>
      <c r="D30" s="70"/>
      <c r="E30" s="70"/>
      <c r="F30" s="70"/>
      <c r="G30" s="70"/>
      <c r="H30" s="70"/>
      <c r="I30" s="42"/>
      <c r="J30" s="42"/>
      <c r="K30" s="42"/>
      <c r="L30" s="42"/>
      <c r="M30" s="42"/>
      <c r="N30" s="20"/>
      <c r="O30" s="20"/>
      <c r="P30" s="20"/>
      <c r="Q30" s="42"/>
    </row>
    <row r="31" spans="1:17" x14ac:dyDescent="0.25">
      <c r="A31" s="31" t="s">
        <v>44</v>
      </c>
      <c r="B31" s="406"/>
      <c r="C31" s="407"/>
      <c r="D31" s="407"/>
      <c r="E31" s="408"/>
      <c r="F31" s="409"/>
      <c r="G31" s="409"/>
      <c r="H31" s="409"/>
      <c r="I31" s="372"/>
      <c r="J31" s="372"/>
      <c r="K31" s="372"/>
      <c r="L31" s="372"/>
      <c r="M31" s="372"/>
      <c r="N31" s="20"/>
      <c r="O31" s="20"/>
      <c r="P31" s="20"/>
      <c r="Q31" s="372"/>
    </row>
    <row r="32" spans="1:17" x14ac:dyDescent="0.25">
      <c r="A32" s="318" t="s">
        <v>529</v>
      </c>
      <c r="B32" s="62"/>
      <c r="C32" s="297"/>
      <c r="D32" s="297"/>
      <c r="E32" s="299"/>
      <c r="F32" s="70"/>
      <c r="G32" s="70"/>
      <c r="H32" s="70"/>
      <c r="I32" s="42"/>
      <c r="J32" s="42"/>
      <c r="K32" s="42"/>
      <c r="L32" s="42"/>
      <c r="M32" s="42"/>
      <c r="N32" s="42"/>
      <c r="O32" s="42"/>
      <c r="P32" s="42"/>
      <c r="Q32" s="42"/>
    </row>
  </sheetData>
  <hyperlinks>
    <hyperlink ref="A31" location="'Table List'!A1" display="Back to Table List" xr:uid="{7B278593-CD6A-47C3-837E-F271371AC59C}"/>
    <hyperlink ref="A32" location="notes!A1" display="Notes" xr:uid="{59E71204-688A-4E7C-A489-3D126E77F102}"/>
  </hyperlinks>
  <pageMargins left="0.7" right="0.7" top="0.75" bottom="0.75" header="0.3" footer="0.3"/>
  <tableParts count="2">
    <tablePart r:id="rId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E9C8-C5F6-4C9B-A522-9BE70C314279}">
  <dimension ref="A1:P28"/>
  <sheetViews>
    <sheetView workbookViewId="0"/>
  </sheetViews>
  <sheetFormatPr defaultColWidth="0" defaultRowHeight="15" zeroHeight="1" x14ac:dyDescent="0.25"/>
  <cols>
    <col min="1" max="1" width="25.7109375" customWidth="1"/>
    <col min="2" max="4" width="11" customWidth="1"/>
    <col min="5" max="6" width="10.7109375" customWidth="1"/>
    <col min="7" max="16" width="9.140625" customWidth="1"/>
    <col min="17" max="16384" width="9.140625" hidden="1"/>
  </cols>
  <sheetData>
    <row r="1" spans="1:16" ht="19.5" x14ac:dyDescent="0.25">
      <c r="A1" s="207" t="s">
        <v>590</v>
      </c>
      <c r="B1" s="20"/>
      <c r="C1" s="20"/>
      <c r="D1" s="20"/>
      <c r="E1" s="20"/>
      <c r="F1" s="20"/>
      <c r="G1" s="20"/>
      <c r="H1" s="20"/>
      <c r="I1" s="20"/>
      <c r="J1" s="20"/>
      <c r="K1" s="20"/>
      <c r="L1" s="20"/>
      <c r="M1" s="20"/>
      <c r="N1" s="20"/>
      <c r="O1" s="20"/>
      <c r="P1" s="20"/>
    </row>
    <row r="2" spans="1:16" x14ac:dyDescent="0.25">
      <c r="A2" s="42" t="s">
        <v>553</v>
      </c>
      <c r="B2" s="20"/>
      <c r="C2" s="20"/>
      <c r="D2" s="20"/>
      <c r="E2" s="20"/>
      <c r="F2" s="20"/>
      <c r="G2" s="20"/>
      <c r="H2" s="20"/>
      <c r="I2" s="20"/>
      <c r="J2" s="20"/>
      <c r="K2" s="20"/>
      <c r="L2" s="20"/>
      <c r="M2" s="20"/>
      <c r="N2" s="20"/>
      <c r="O2" s="20"/>
      <c r="P2" s="20"/>
    </row>
    <row r="3" spans="1:16" x14ac:dyDescent="0.25">
      <c r="A3" s="42" t="s">
        <v>801</v>
      </c>
      <c r="B3" s="20"/>
      <c r="C3" s="20"/>
      <c r="D3" s="20"/>
      <c r="E3" s="20"/>
      <c r="F3" s="20"/>
      <c r="G3" s="20"/>
      <c r="H3" s="20"/>
      <c r="I3" s="20"/>
      <c r="J3" s="20"/>
      <c r="K3" s="20"/>
      <c r="L3" s="20"/>
      <c r="M3" s="20"/>
      <c r="N3" s="20"/>
      <c r="O3" s="20"/>
      <c r="P3" s="20"/>
    </row>
    <row r="4" spans="1:16" x14ac:dyDescent="0.25">
      <c r="A4" s="42"/>
      <c r="B4" s="20"/>
      <c r="C4" s="20"/>
      <c r="D4" s="20"/>
      <c r="E4" s="20"/>
      <c r="F4" s="20"/>
      <c r="G4" s="20"/>
      <c r="H4" s="20"/>
      <c r="I4" s="20"/>
      <c r="J4" s="20"/>
      <c r="K4" s="20"/>
      <c r="L4" s="20"/>
      <c r="M4" s="20"/>
      <c r="N4" s="20"/>
      <c r="O4" s="20"/>
      <c r="P4" s="20"/>
    </row>
    <row r="5" spans="1:16" x14ac:dyDescent="0.25">
      <c r="A5" s="42" t="s">
        <v>674</v>
      </c>
      <c r="B5" s="20"/>
      <c r="C5" s="20"/>
      <c r="D5" s="20"/>
      <c r="E5" s="20"/>
      <c r="F5" s="20"/>
      <c r="G5" s="20"/>
      <c r="H5" s="20"/>
      <c r="I5" s="20"/>
      <c r="J5" s="20"/>
      <c r="K5" s="20"/>
      <c r="L5" s="20"/>
      <c r="M5" s="20"/>
      <c r="N5" s="20"/>
      <c r="O5" s="20"/>
      <c r="P5" s="20"/>
    </row>
    <row r="6" spans="1:16" x14ac:dyDescent="0.25">
      <c r="A6" s="42"/>
      <c r="B6" s="20"/>
      <c r="C6" s="20"/>
      <c r="D6" s="20"/>
      <c r="E6" s="20"/>
      <c r="F6" s="20"/>
      <c r="G6" s="20"/>
      <c r="H6" s="20"/>
      <c r="I6" s="20"/>
      <c r="J6" s="20"/>
      <c r="K6" s="20"/>
      <c r="L6" s="20"/>
      <c r="M6" s="20"/>
      <c r="N6" s="20"/>
      <c r="O6" s="20"/>
      <c r="P6" s="20"/>
    </row>
    <row r="7" spans="1:16" ht="17.25" x14ac:dyDescent="0.3">
      <c r="A7" s="99" t="s">
        <v>608</v>
      </c>
      <c r="B7" s="44"/>
      <c r="C7" s="44"/>
      <c r="D7" s="44"/>
      <c r="E7" s="20"/>
      <c r="F7" s="20"/>
      <c r="G7" s="20"/>
      <c r="H7" s="20"/>
      <c r="I7" s="20"/>
      <c r="J7" s="20"/>
      <c r="K7" s="20"/>
      <c r="L7" s="20"/>
      <c r="M7" s="20"/>
      <c r="N7" s="20"/>
      <c r="O7" s="20"/>
      <c r="P7" s="20"/>
    </row>
    <row r="8" spans="1:16" ht="45" x14ac:dyDescent="0.25">
      <c r="A8" s="208" t="s">
        <v>574</v>
      </c>
      <c r="B8" s="220" t="s">
        <v>88</v>
      </c>
      <c r="C8" s="220" t="s">
        <v>139</v>
      </c>
      <c r="D8" s="220" t="s">
        <v>557</v>
      </c>
      <c r="E8" s="220" t="s">
        <v>682</v>
      </c>
      <c r="F8" s="90" t="s">
        <v>732</v>
      </c>
      <c r="G8" s="20"/>
      <c r="H8" s="20"/>
      <c r="I8" s="20"/>
      <c r="J8" s="20"/>
      <c r="K8" s="20"/>
      <c r="L8" s="20"/>
      <c r="M8" s="20"/>
      <c r="N8" s="20"/>
      <c r="O8" s="20"/>
      <c r="P8" s="20"/>
    </row>
    <row r="9" spans="1:16" x14ac:dyDescent="0.25">
      <c r="A9" s="49" t="s">
        <v>575</v>
      </c>
      <c r="B9" s="418">
        <v>20548</v>
      </c>
      <c r="C9" s="418">
        <v>21051</v>
      </c>
      <c r="D9" s="297">
        <v>22224</v>
      </c>
      <c r="E9" s="297">
        <v>23506</v>
      </c>
      <c r="F9" s="309">
        <v>0.14395561611835703</v>
      </c>
      <c r="G9" s="20"/>
      <c r="H9" s="20"/>
      <c r="I9" s="20"/>
      <c r="J9" s="20"/>
      <c r="K9" s="20"/>
      <c r="L9" s="20"/>
      <c r="M9" s="20"/>
      <c r="N9" s="20"/>
      <c r="O9" s="20"/>
      <c r="P9" s="20"/>
    </row>
    <row r="10" spans="1:16" x14ac:dyDescent="0.25">
      <c r="A10" s="49">
        <v>2</v>
      </c>
      <c r="B10" s="418">
        <v>20250</v>
      </c>
      <c r="C10" s="418">
        <v>20860</v>
      </c>
      <c r="D10" s="297">
        <v>22231</v>
      </c>
      <c r="E10" s="297">
        <v>23606</v>
      </c>
      <c r="F10" s="309">
        <v>0.1657283950617284</v>
      </c>
      <c r="G10" s="20"/>
      <c r="H10" s="20"/>
      <c r="I10" s="20"/>
      <c r="J10" s="20"/>
      <c r="K10" s="20"/>
      <c r="L10" s="20"/>
      <c r="M10" s="20"/>
      <c r="N10" s="20"/>
      <c r="O10" s="20"/>
      <c r="P10" s="20"/>
    </row>
    <row r="11" spans="1:16" x14ac:dyDescent="0.25">
      <c r="A11" s="49">
        <v>3</v>
      </c>
      <c r="B11" s="418">
        <v>19855</v>
      </c>
      <c r="C11" s="418">
        <v>20142</v>
      </c>
      <c r="D11" s="297">
        <v>21202</v>
      </c>
      <c r="E11" s="297">
        <v>22790</v>
      </c>
      <c r="F11" s="309">
        <v>0.14782170737849409</v>
      </c>
      <c r="G11" s="20"/>
      <c r="H11" s="20"/>
      <c r="I11" s="20"/>
      <c r="J11" s="20"/>
      <c r="K11" s="20"/>
      <c r="L11" s="20"/>
      <c r="M11" s="20"/>
      <c r="N11" s="20"/>
      <c r="O11" s="20"/>
      <c r="P11" s="20"/>
    </row>
    <row r="12" spans="1:16" x14ac:dyDescent="0.25">
      <c r="A12" s="49">
        <v>4</v>
      </c>
      <c r="B12" s="418">
        <v>18532</v>
      </c>
      <c r="C12" s="418">
        <v>18842</v>
      </c>
      <c r="D12" s="297">
        <v>20024</v>
      </c>
      <c r="E12" s="297">
        <v>21611</v>
      </c>
      <c r="F12" s="309">
        <v>0.16614504640621627</v>
      </c>
      <c r="G12" s="20"/>
      <c r="H12" s="20"/>
      <c r="I12" s="20"/>
      <c r="J12" s="20"/>
      <c r="K12" s="20"/>
      <c r="L12" s="20"/>
      <c r="M12" s="20"/>
      <c r="N12" s="20"/>
      <c r="O12" s="20"/>
      <c r="P12" s="20"/>
    </row>
    <row r="13" spans="1:16" x14ac:dyDescent="0.25">
      <c r="A13" s="49" t="s">
        <v>576</v>
      </c>
      <c r="B13" s="418">
        <v>15545</v>
      </c>
      <c r="C13" s="418">
        <v>15957</v>
      </c>
      <c r="D13" s="297">
        <v>16883</v>
      </c>
      <c r="E13" s="297">
        <v>18143</v>
      </c>
      <c r="F13" s="309">
        <v>0.16712769379221615</v>
      </c>
      <c r="G13" s="20"/>
      <c r="H13" s="20"/>
      <c r="I13" s="20"/>
      <c r="J13" s="20"/>
      <c r="K13" s="20"/>
      <c r="L13" s="20"/>
      <c r="M13" s="20"/>
      <c r="N13" s="20"/>
      <c r="O13" s="20"/>
      <c r="P13" s="20"/>
    </row>
    <row r="14" spans="1:16" x14ac:dyDescent="0.25">
      <c r="A14" s="49" t="s">
        <v>370</v>
      </c>
      <c r="B14" s="418">
        <v>479</v>
      </c>
      <c r="C14" s="418">
        <v>500</v>
      </c>
      <c r="D14" s="297">
        <v>176</v>
      </c>
      <c r="E14" s="297">
        <v>106</v>
      </c>
      <c r="F14" s="309">
        <v>-0.77870563674321502</v>
      </c>
      <c r="G14" s="20"/>
      <c r="H14" s="20"/>
      <c r="I14" s="20"/>
      <c r="J14" s="20"/>
      <c r="K14" s="20"/>
      <c r="L14" s="20"/>
      <c r="M14" s="20"/>
      <c r="N14" s="20"/>
      <c r="O14" s="20"/>
      <c r="P14" s="20"/>
    </row>
    <row r="15" spans="1:16" x14ac:dyDescent="0.25">
      <c r="A15" s="64" t="s">
        <v>22</v>
      </c>
      <c r="B15" s="88">
        <v>95209</v>
      </c>
      <c r="C15" s="310">
        <v>97352</v>
      </c>
      <c r="D15" s="65">
        <v>102740</v>
      </c>
      <c r="E15" s="65">
        <v>109762</v>
      </c>
      <c r="F15" s="240">
        <v>0.15285319665157707</v>
      </c>
      <c r="G15" s="20"/>
      <c r="H15" s="20"/>
      <c r="I15" s="20"/>
      <c r="J15" s="20"/>
      <c r="K15" s="20"/>
      <c r="L15" s="20"/>
      <c r="M15" s="20"/>
      <c r="N15" s="20"/>
      <c r="O15" s="20"/>
      <c r="P15" s="20"/>
    </row>
    <row r="16" spans="1:16" x14ac:dyDescent="0.25">
      <c r="A16" s="129"/>
      <c r="B16" s="368"/>
      <c r="C16" s="368"/>
      <c r="D16" s="417"/>
      <c r="E16" s="20"/>
      <c r="F16" s="20"/>
      <c r="G16" s="20"/>
      <c r="H16" s="20"/>
      <c r="I16" s="20"/>
      <c r="J16" s="20"/>
      <c r="K16" s="20"/>
      <c r="L16" s="20"/>
      <c r="M16" s="20"/>
      <c r="N16" s="20"/>
      <c r="O16" s="20"/>
      <c r="P16" s="20"/>
    </row>
    <row r="17" spans="1:16" ht="17.25" x14ac:dyDescent="0.3">
      <c r="A17" s="99" t="s">
        <v>642</v>
      </c>
      <c r="B17" s="55"/>
      <c r="C17" s="55"/>
      <c r="D17" s="55"/>
      <c r="E17" s="20"/>
      <c r="F17" s="20"/>
      <c r="G17" s="20"/>
      <c r="H17" s="20"/>
      <c r="I17" s="20"/>
      <c r="J17" s="20"/>
      <c r="K17" s="20"/>
      <c r="L17" s="20"/>
      <c r="M17" s="20"/>
      <c r="N17" s="20"/>
      <c r="O17" s="20"/>
      <c r="P17" s="20"/>
    </row>
    <row r="18" spans="1:16" ht="45" x14ac:dyDescent="0.25">
      <c r="A18" s="208" t="s">
        <v>574</v>
      </c>
      <c r="B18" s="220" t="s">
        <v>88</v>
      </c>
      <c r="C18" s="220" t="s">
        <v>139</v>
      </c>
      <c r="D18" s="220" t="s">
        <v>557</v>
      </c>
      <c r="E18" s="220" t="s">
        <v>682</v>
      </c>
      <c r="F18" s="90" t="s">
        <v>732</v>
      </c>
      <c r="G18" s="20"/>
      <c r="H18" s="20"/>
      <c r="I18" s="20"/>
      <c r="J18" s="20"/>
      <c r="K18" s="20"/>
      <c r="L18" s="20"/>
      <c r="M18" s="20"/>
      <c r="N18" s="20"/>
      <c r="O18" s="20"/>
      <c r="P18" s="20"/>
    </row>
    <row r="19" spans="1:16" x14ac:dyDescent="0.25">
      <c r="A19" s="49" t="s">
        <v>575</v>
      </c>
      <c r="B19" s="299">
        <v>5.7907136657235292E-2</v>
      </c>
      <c r="C19" s="419">
        <v>5.9421619409199329E-2</v>
      </c>
      <c r="D19" s="299">
        <v>6.2732700097384728E-2</v>
      </c>
      <c r="E19" s="299">
        <v>6.634996175265967E-2</v>
      </c>
      <c r="F19" s="309">
        <v>0.14579938817212224</v>
      </c>
      <c r="G19" s="20"/>
      <c r="H19" s="20"/>
      <c r="I19" s="20"/>
      <c r="J19" s="20"/>
      <c r="K19" s="20"/>
      <c r="L19" s="20"/>
      <c r="M19" s="20"/>
      <c r="N19" s="20"/>
      <c r="O19" s="20"/>
      <c r="P19" s="20"/>
    </row>
    <row r="20" spans="1:16" x14ac:dyDescent="0.25">
      <c r="A20" s="49">
        <v>2</v>
      </c>
      <c r="B20" s="299">
        <v>5.2483438559387925E-2</v>
      </c>
      <c r="C20" s="419">
        <v>5.3973215209786589E-2</v>
      </c>
      <c r="D20" s="299">
        <v>5.7520543975492125E-2</v>
      </c>
      <c r="E20" s="299">
        <v>6.1078222351017369E-2</v>
      </c>
      <c r="F20" s="309">
        <v>0.16376182711245127</v>
      </c>
      <c r="G20" s="20"/>
      <c r="H20" s="20"/>
      <c r="I20" s="20"/>
      <c r="J20" s="20"/>
      <c r="K20" s="20"/>
      <c r="L20" s="20"/>
      <c r="M20" s="20"/>
      <c r="N20" s="20"/>
      <c r="O20" s="20"/>
      <c r="P20" s="20"/>
    </row>
    <row r="21" spans="1:16" x14ac:dyDescent="0.25">
      <c r="A21" s="49">
        <v>3</v>
      </c>
      <c r="B21" s="299">
        <v>4.9836347024628268E-2</v>
      </c>
      <c r="C21" s="419">
        <v>5.0520707921984105E-2</v>
      </c>
      <c r="D21" s="299">
        <v>5.317942852556385E-2</v>
      </c>
      <c r="E21" s="299">
        <v>5.7162492976964442E-2</v>
      </c>
      <c r="F21" s="309">
        <v>0.14700407212261601</v>
      </c>
      <c r="G21" s="20"/>
      <c r="H21" s="20"/>
      <c r="I21" s="20"/>
      <c r="J21" s="20"/>
      <c r="K21" s="20"/>
      <c r="L21" s="20"/>
      <c r="M21" s="20"/>
      <c r="N21" s="20"/>
      <c r="O21" s="20"/>
      <c r="P21" s="20"/>
    </row>
    <row r="22" spans="1:16" x14ac:dyDescent="0.25">
      <c r="A22" s="49">
        <v>4</v>
      </c>
      <c r="B22" s="299">
        <v>4.7010357397434366E-2</v>
      </c>
      <c r="C22" s="419">
        <v>4.7737280277272476E-2</v>
      </c>
      <c r="D22" s="299">
        <v>5.0731944606310586E-2</v>
      </c>
      <c r="E22" s="299">
        <v>5.4752976944514822E-2</v>
      </c>
      <c r="F22" s="309">
        <v>0.1647002910788978</v>
      </c>
      <c r="G22" s="20"/>
      <c r="H22" s="20"/>
      <c r="I22" s="20"/>
      <c r="J22" s="20"/>
      <c r="K22" s="20"/>
      <c r="L22" s="20"/>
      <c r="M22" s="20"/>
      <c r="N22" s="20"/>
      <c r="O22" s="20"/>
      <c r="P22" s="20"/>
    </row>
    <row r="23" spans="1:16" x14ac:dyDescent="0.25">
      <c r="A23" s="49" t="s">
        <v>576</v>
      </c>
      <c r="B23" s="299">
        <v>4.3134665064667309E-2</v>
      </c>
      <c r="C23" s="419">
        <v>4.4157813611244094E-2</v>
      </c>
      <c r="D23" s="299">
        <v>4.6720333847128787E-2</v>
      </c>
      <c r="E23" s="299">
        <v>5.0207549258357319E-2</v>
      </c>
      <c r="F23" s="309">
        <v>0.16397215981824298</v>
      </c>
      <c r="G23" s="20"/>
      <c r="H23" s="20"/>
      <c r="I23" s="20"/>
      <c r="J23" s="20"/>
      <c r="K23" s="20"/>
      <c r="L23" s="20"/>
      <c r="M23" s="20"/>
      <c r="N23" s="20"/>
      <c r="O23" s="20"/>
      <c r="P23" s="20"/>
    </row>
    <row r="24" spans="1:16" x14ac:dyDescent="0.25">
      <c r="A24" s="64" t="s">
        <v>22</v>
      </c>
      <c r="B24" s="96">
        <v>5.0277583123115102E-2</v>
      </c>
      <c r="C24" s="311">
        <v>5.1359264788895867E-2</v>
      </c>
      <c r="D24" s="240">
        <v>5.3985602438127264E-2</v>
      </c>
      <c r="E24" s="240">
        <v>5.7212972137852813E-2</v>
      </c>
      <c r="F24" s="240">
        <v>0.13794197302115679</v>
      </c>
      <c r="G24" s="20"/>
      <c r="H24" s="20"/>
      <c r="I24" s="20"/>
      <c r="J24" s="20"/>
      <c r="K24" s="20"/>
      <c r="L24" s="20"/>
      <c r="M24" s="20"/>
      <c r="N24" s="20"/>
      <c r="O24" s="20"/>
      <c r="P24" s="20"/>
    </row>
    <row r="25" spans="1:16" x14ac:dyDescent="0.25">
      <c r="A25" s="414"/>
      <c r="B25" s="415"/>
      <c r="C25" s="415"/>
      <c r="D25" s="416"/>
      <c r="E25" s="20"/>
      <c r="F25" s="20"/>
      <c r="G25" s="20"/>
      <c r="H25" s="20"/>
      <c r="I25" s="20"/>
      <c r="J25" s="20"/>
      <c r="K25" s="20"/>
      <c r="L25" s="20"/>
      <c r="M25" s="20"/>
      <c r="N25" s="20"/>
      <c r="O25" s="20"/>
      <c r="P25" s="20"/>
    </row>
    <row r="26" spans="1:16" x14ac:dyDescent="0.25">
      <c r="A26" s="22" t="s">
        <v>44</v>
      </c>
      <c r="B26" s="20"/>
      <c r="C26" s="20"/>
      <c r="D26" s="20"/>
      <c r="E26" s="20"/>
      <c r="F26" s="20"/>
      <c r="G26" s="20"/>
      <c r="H26" s="20"/>
      <c r="I26" s="20"/>
      <c r="J26" s="20"/>
      <c r="K26" s="20"/>
      <c r="L26" s="20"/>
      <c r="M26" s="20"/>
      <c r="N26" s="20"/>
      <c r="O26" s="20"/>
      <c r="P26" s="20"/>
    </row>
    <row r="27" spans="1:16" x14ac:dyDescent="0.25">
      <c r="A27" s="318" t="s">
        <v>529</v>
      </c>
      <c r="B27" s="20"/>
      <c r="C27" s="20"/>
      <c r="D27" s="20"/>
      <c r="E27" s="20"/>
      <c r="F27" s="20"/>
      <c r="G27" s="20"/>
      <c r="H27" s="20"/>
      <c r="I27" s="20"/>
      <c r="J27" s="20"/>
      <c r="K27" s="20"/>
      <c r="L27" s="20"/>
      <c r="M27" s="20"/>
      <c r="N27" s="20"/>
      <c r="O27" s="20"/>
      <c r="P27" s="20"/>
    </row>
    <row r="28" spans="1:16" hidden="1" x14ac:dyDescent="0.25">
      <c r="A28" s="263"/>
      <c r="B28" s="263"/>
      <c r="C28" s="263"/>
      <c r="D28" s="263"/>
      <c r="E28" s="263"/>
      <c r="F28" s="263"/>
      <c r="G28" s="263"/>
      <c r="H28" s="263"/>
      <c r="I28" s="263"/>
      <c r="J28" s="263"/>
      <c r="K28" s="263"/>
      <c r="L28" s="263"/>
      <c r="M28" s="263"/>
      <c r="N28" s="263"/>
      <c r="O28" s="263"/>
      <c r="P28" s="263"/>
    </row>
  </sheetData>
  <hyperlinks>
    <hyperlink ref="A26" location="'Table List'!A1" display="Back to Table List" xr:uid="{F1B9C8E1-67E3-47D5-88AE-0586FBC2BD59}"/>
    <hyperlink ref="A27" location="notes!A1" display="Notes" xr:uid="{DE953B32-2611-4FE6-B0C5-98C5F0D493EF}"/>
  </hyperlinks>
  <pageMargins left="0.7" right="0.7" top="0.75" bottom="0.75" header="0.3" footer="0.3"/>
  <tableParts count="2">
    <tablePart r:id="rId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F7AB1-D5BA-4CB2-B7AC-F62C11B0917D}">
  <dimension ref="A1:L27"/>
  <sheetViews>
    <sheetView workbookViewId="0"/>
  </sheetViews>
  <sheetFormatPr defaultColWidth="0" defaultRowHeight="15" zeroHeight="1" x14ac:dyDescent="0.25"/>
  <cols>
    <col min="1" max="1" width="27.7109375" customWidth="1"/>
    <col min="2" max="2" width="12" customWidth="1"/>
    <col min="3" max="3" width="11.85546875" customWidth="1"/>
    <col min="4" max="4" width="11.7109375" customWidth="1"/>
    <col min="5" max="6" width="10.7109375" customWidth="1"/>
    <col min="7" max="8" width="14.28515625" customWidth="1"/>
    <col min="9" max="9" width="11.42578125" customWidth="1"/>
    <col min="10" max="10" width="17.140625" customWidth="1"/>
    <col min="11" max="11" width="14" customWidth="1"/>
    <col min="12" max="12" width="23.85546875" customWidth="1"/>
    <col min="13" max="16384" width="9.140625" hidden="1"/>
  </cols>
  <sheetData>
    <row r="1" spans="1:12" ht="19.5" x14ac:dyDescent="0.25">
      <c r="A1" s="207" t="s">
        <v>591</v>
      </c>
      <c r="B1" s="42"/>
      <c r="C1" s="42"/>
      <c r="D1" s="42"/>
      <c r="E1" s="42"/>
      <c r="F1" s="42"/>
      <c r="G1" s="42"/>
      <c r="H1" s="42"/>
      <c r="I1" s="42"/>
      <c r="J1" s="42"/>
      <c r="K1" s="42"/>
      <c r="L1" s="42"/>
    </row>
    <row r="2" spans="1:12" x14ac:dyDescent="0.25">
      <c r="A2" s="42" t="s">
        <v>300</v>
      </c>
      <c r="B2" s="42"/>
      <c r="C2" s="42"/>
      <c r="D2" s="42"/>
      <c r="E2" s="42"/>
      <c r="F2" s="42"/>
      <c r="G2" s="42"/>
      <c r="H2" s="42"/>
      <c r="I2" s="42"/>
      <c r="J2" s="42"/>
      <c r="K2" s="42"/>
      <c r="L2" s="42"/>
    </row>
    <row r="3" spans="1:12" x14ac:dyDescent="0.25">
      <c r="A3" s="42" t="s">
        <v>801</v>
      </c>
      <c r="B3" s="42"/>
      <c r="C3" s="42"/>
      <c r="D3" s="42"/>
      <c r="E3" s="42"/>
      <c r="F3" s="42"/>
      <c r="G3" s="42"/>
      <c r="H3" s="42"/>
      <c r="I3" s="42"/>
      <c r="J3" s="42"/>
      <c r="K3" s="42"/>
      <c r="L3" s="42"/>
    </row>
    <row r="4" spans="1:12" x14ac:dyDescent="0.25">
      <c r="A4" s="42"/>
      <c r="B4" s="42"/>
      <c r="C4" s="42"/>
      <c r="D4" s="42"/>
      <c r="E4" s="42"/>
      <c r="F4" s="42"/>
      <c r="G4" s="42"/>
      <c r="H4" s="42"/>
      <c r="I4" s="42"/>
      <c r="J4" s="42"/>
      <c r="K4" s="42"/>
      <c r="L4" s="42"/>
    </row>
    <row r="5" spans="1:12" x14ac:dyDescent="0.25">
      <c r="A5" s="42" t="s">
        <v>674</v>
      </c>
      <c r="B5" s="42"/>
      <c r="C5" s="42"/>
      <c r="D5" s="42"/>
      <c r="E5" s="42"/>
      <c r="F5" s="42"/>
      <c r="G5" s="42"/>
      <c r="H5" s="42"/>
      <c r="I5" s="42"/>
      <c r="J5" s="42"/>
      <c r="K5" s="42"/>
      <c r="L5" s="42"/>
    </row>
    <row r="6" spans="1:12" x14ac:dyDescent="0.25">
      <c r="A6" s="42"/>
      <c r="B6" s="42"/>
      <c r="C6" s="42"/>
      <c r="D6" s="42"/>
      <c r="E6" s="42"/>
      <c r="F6" s="42"/>
      <c r="G6" s="42"/>
      <c r="H6" s="42"/>
      <c r="I6" s="42"/>
      <c r="J6" s="42"/>
      <c r="K6" s="42"/>
      <c r="L6" s="42"/>
    </row>
    <row r="7" spans="1:12" ht="17.25" x14ac:dyDescent="0.3">
      <c r="A7" s="99" t="s">
        <v>665</v>
      </c>
      <c r="B7" s="44"/>
      <c r="C7" s="44"/>
      <c r="D7" s="44"/>
      <c r="E7" s="44"/>
      <c r="F7" s="44"/>
      <c r="G7" s="44"/>
      <c r="H7" s="44"/>
      <c r="I7" s="44"/>
      <c r="J7" s="44"/>
      <c r="K7" s="44"/>
      <c r="L7" s="44"/>
    </row>
    <row r="8" spans="1:12" ht="45" x14ac:dyDescent="0.25">
      <c r="A8" s="89" t="s">
        <v>258</v>
      </c>
      <c r="B8" s="220" t="s">
        <v>88</v>
      </c>
      <c r="C8" s="220" t="s">
        <v>139</v>
      </c>
      <c r="D8" s="220" t="s">
        <v>557</v>
      </c>
      <c r="E8" s="220" t="s">
        <v>682</v>
      </c>
      <c r="F8" s="90" t="s">
        <v>732</v>
      </c>
      <c r="G8" s="42"/>
      <c r="H8" s="42"/>
      <c r="I8" s="42"/>
      <c r="J8" s="42"/>
      <c r="K8" s="42"/>
      <c r="L8" s="42"/>
    </row>
    <row r="9" spans="1:12" x14ac:dyDescent="0.25">
      <c r="A9" s="49" t="s">
        <v>1</v>
      </c>
      <c r="B9" s="297">
        <v>21756</v>
      </c>
      <c r="C9" s="297">
        <v>20536</v>
      </c>
      <c r="D9" s="297">
        <v>20453</v>
      </c>
      <c r="E9" s="297">
        <v>20392</v>
      </c>
      <c r="F9" s="309">
        <f>(Individuals_dispensed_opiod_painkillers_by_Health_Trust255[[#This Row],[2022/23]]-Individuals_dispensed_opiod_painkillers_by_Health_Trust255[[#This Row],[2019/20]])/Individuals_dispensed_opiod_painkillers_by_Health_Trust255[[#This Row],[2019/20]]</f>
        <v>-6.269534840963413E-2</v>
      </c>
      <c r="G9" s="42"/>
      <c r="H9" s="42"/>
      <c r="I9" s="42"/>
      <c r="J9" s="42"/>
      <c r="K9" s="42"/>
      <c r="L9" s="42"/>
    </row>
    <row r="10" spans="1:12" x14ac:dyDescent="0.25">
      <c r="A10" s="49" t="s">
        <v>5</v>
      </c>
      <c r="B10" s="297">
        <v>24912</v>
      </c>
      <c r="C10" s="297">
        <v>23620</v>
      </c>
      <c r="D10" s="297">
        <v>23841</v>
      </c>
      <c r="E10" s="297">
        <v>24190</v>
      </c>
      <c r="F10" s="309">
        <f>(Individuals_dispensed_opiod_painkillers_by_Health_Trust255[[#This Row],[2022/23]]-Individuals_dispensed_opiod_painkillers_by_Health_Trust255[[#This Row],[2019/20]])/Individuals_dispensed_opiod_painkillers_by_Health_Trust255[[#This Row],[2019/20]]</f>
        <v>-2.8982016698779704E-2</v>
      </c>
      <c r="G10" s="42"/>
      <c r="H10" s="42"/>
      <c r="I10" s="42"/>
      <c r="J10" s="42"/>
      <c r="K10" s="42"/>
      <c r="L10" s="42"/>
    </row>
    <row r="11" spans="1:12" x14ac:dyDescent="0.25">
      <c r="A11" s="49" t="s">
        <v>2</v>
      </c>
      <c r="B11" s="297">
        <v>22017</v>
      </c>
      <c r="C11" s="297">
        <v>21232</v>
      </c>
      <c r="D11" s="297">
        <v>21476</v>
      </c>
      <c r="E11" s="297">
        <v>21473</v>
      </c>
      <c r="F11" s="309">
        <f>(Individuals_dispensed_opiod_painkillers_by_Health_Trust255[[#This Row],[2022/23]]-Individuals_dispensed_opiod_painkillers_by_Health_Trust255[[#This Row],[2019/20]])/Individuals_dispensed_opiod_painkillers_by_Health_Trust255[[#This Row],[2019/20]]</f>
        <v>-2.4708180042694282E-2</v>
      </c>
      <c r="G11" s="42"/>
      <c r="H11" s="42"/>
      <c r="I11" s="42"/>
      <c r="J11" s="42"/>
      <c r="K11" s="42"/>
      <c r="L11" s="42"/>
    </row>
    <row r="12" spans="1:12" x14ac:dyDescent="0.25">
      <c r="A12" s="49" t="s">
        <v>4</v>
      </c>
      <c r="B12" s="297">
        <v>18873</v>
      </c>
      <c r="C12" s="297">
        <v>18302</v>
      </c>
      <c r="D12" s="297">
        <v>18512</v>
      </c>
      <c r="E12" s="297">
        <v>18475</v>
      </c>
      <c r="F12" s="309">
        <f>(Individuals_dispensed_opiod_painkillers_by_Health_Trust255[[#This Row],[2022/23]]-Individuals_dispensed_opiod_painkillers_by_Health_Trust255[[#This Row],[2019/20]])/Individuals_dispensed_opiod_painkillers_by_Health_Trust255[[#This Row],[2019/20]]</f>
        <v>-2.1088327239972449E-2</v>
      </c>
      <c r="G12" s="42"/>
      <c r="H12" s="42"/>
      <c r="I12" s="42"/>
      <c r="J12" s="42"/>
      <c r="K12" s="42"/>
      <c r="L12" s="42"/>
    </row>
    <row r="13" spans="1:12" x14ac:dyDescent="0.25">
      <c r="A13" s="49" t="s">
        <v>3</v>
      </c>
      <c r="B13" s="297">
        <v>16425</v>
      </c>
      <c r="C13" s="297">
        <v>15968</v>
      </c>
      <c r="D13" s="297">
        <v>16300</v>
      </c>
      <c r="E13" s="297">
        <v>16506</v>
      </c>
      <c r="F13" s="309">
        <f>(Individuals_dispensed_opiod_painkillers_by_Health_Trust255[[#This Row],[2022/23]]-Individuals_dispensed_opiod_painkillers_by_Health_Trust255[[#This Row],[2019/20]])/Individuals_dispensed_opiod_painkillers_by_Health_Trust255[[#This Row],[2019/20]]</f>
        <v>4.9315068493150684E-3</v>
      </c>
      <c r="G13" s="42"/>
      <c r="H13" s="42"/>
      <c r="I13" s="42"/>
      <c r="J13" s="42"/>
      <c r="K13" s="42"/>
      <c r="L13" s="42"/>
    </row>
    <row r="14" spans="1:12" x14ac:dyDescent="0.25">
      <c r="A14" s="49" t="s">
        <v>370</v>
      </c>
      <c r="B14" s="297">
        <v>460</v>
      </c>
      <c r="C14" s="297">
        <v>497</v>
      </c>
      <c r="D14" s="297">
        <v>203</v>
      </c>
      <c r="E14" s="297">
        <v>110</v>
      </c>
      <c r="F14" s="309">
        <f>(Individuals_dispensed_opiod_painkillers_by_Health_Trust255[[#This Row],[2022/23]]-Individuals_dispensed_opiod_painkillers_by_Health_Trust255[[#This Row],[2019/20]])/Individuals_dispensed_opiod_painkillers_by_Health_Trust255[[#This Row],[2019/20]]</f>
        <v>-0.76086956521739135</v>
      </c>
      <c r="G14" s="42"/>
      <c r="H14" s="42"/>
      <c r="I14" s="42"/>
      <c r="J14" s="42"/>
      <c r="K14" s="42"/>
      <c r="L14" s="42"/>
    </row>
    <row r="15" spans="1:12" x14ac:dyDescent="0.25">
      <c r="A15" s="64" t="s">
        <v>22</v>
      </c>
      <c r="B15" s="88">
        <v>104443</v>
      </c>
      <c r="C15" s="65">
        <v>100155</v>
      </c>
      <c r="D15" s="65">
        <v>100785</v>
      </c>
      <c r="E15" s="65">
        <v>101146</v>
      </c>
      <c r="F15" s="240">
        <f>(Individuals_dispensed_opiod_painkillers_by_Health_Trust255[[#This Row],[2022/23]]-Individuals_dispensed_opiod_painkillers_by_Health_Trust255[[#This Row],[2019/20]])/Individuals_dispensed_opiod_painkillers_by_Health_Trust255[[#This Row],[2019/20]]</f>
        <v>-3.1567457847821299E-2</v>
      </c>
      <c r="G15" s="42"/>
      <c r="H15" s="42"/>
      <c r="I15" s="70"/>
      <c r="J15" s="70"/>
      <c r="K15" s="42"/>
      <c r="L15" s="42"/>
    </row>
    <row r="16" spans="1:12" x14ac:dyDescent="0.25">
      <c r="A16" s="129"/>
      <c r="B16" s="368"/>
      <c r="C16" s="368"/>
      <c r="D16" s="417"/>
      <c r="E16" s="42"/>
      <c r="F16" s="42"/>
      <c r="G16" s="70"/>
      <c r="H16" s="70"/>
      <c r="I16" s="42"/>
      <c r="J16" s="42"/>
      <c r="K16" s="42"/>
      <c r="L16" s="42"/>
    </row>
    <row r="17" spans="1:12" ht="17.25" x14ac:dyDescent="0.3">
      <c r="A17" s="99" t="s">
        <v>666</v>
      </c>
      <c r="B17" s="55"/>
      <c r="C17" s="55"/>
      <c r="D17" s="55"/>
      <c r="E17" s="55"/>
      <c r="F17" s="55"/>
      <c r="G17" s="405"/>
      <c r="H17" s="405"/>
      <c r="I17" s="55"/>
      <c r="J17" s="55"/>
      <c r="K17" s="55"/>
      <c r="L17" s="55"/>
    </row>
    <row r="18" spans="1:12" ht="45" x14ac:dyDescent="0.25">
      <c r="A18" s="89" t="s">
        <v>258</v>
      </c>
      <c r="B18" s="220" t="s">
        <v>88</v>
      </c>
      <c r="C18" s="220" t="s">
        <v>139</v>
      </c>
      <c r="D18" s="220" t="s">
        <v>557</v>
      </c>
      <c r="E18" s="220" t="s">
        <v>682</v>
      </c>
      <c r="F18" s="90" t="s">
        <v>732</v>
      </c>
      <c r="G18" s="42"/>
      <c r="H18" s="42"/>
      <c r="I18" s="70"/>
      <c r="J18" s="70"/>
      <c r="K18" s="42"/>
      <c r="L18" s="42"/>
    </row>
    <row r="19" spans="1:12" x14ac:dyDescent="0.25">
      <c r="A19" s="49" t="s">
        <v>1</v>
      </c>
      <c r="B19" s="299">
        <v>6.0459364448582027E-2</v>
      </c>
      <c r="C19" s="299">
        <v>5.7166717701750969E-2</v>
      </c>
      <c r="D19" s="299">
        <v>5.6649999999999999E-2</v>
      </c>
      <c r="E19" s="299">
        <v>5.6320000000000002E-2</v>
      </c>
      <c r="F19" s="309">
        <v>-6.846523257951824E-2</v>
      </c>
      <c r="G19" s="42"/>
      <c r="H19" s="42"/>
      <c r="I19" s="70"/>
      <c r="J19" s="70"/>
      <c r="K19" s="42"/>
      <c r="L19" s="42"/>
    </row>
    <row r="20" spans="1:12" x14ac:dyDescent="0.25">
      <c r="A20" s="49" t="s">
        <v>5</v>
      </c>
      <c r="B20" s="299">
        <v>5.1969292389853136E-2</v>
      </c>
      <c r="C20" s="299">
        <v>4.9188453000245734E-2</v>
      </c>
      <c r="D20" s="299">
        <v>4.9439999999999998E-2</v>
      </c>
      <c r="E20" s="299">
        <v>5.0020000000000002E-2</v>
      </c>
      <c r="F20" s="309">
        <v>-3.7508542068079576E-2</v>
      </c>
      <c r="G20" s="42"/>
      <c r="H20" s="42"/>
      <c r="I20" s="70"/>
      <c r="J20" s="70"/>
      <c r="K20" s="42"/>
      <c r="L20" s="42"/>
    </row>
    <row r="21" spans="1:12" x14ac:dyDescent="0.25">
      <c r="A21" s="49" t="s">
        <v>2</v>
      </c>
      <c r="B21" s="299">
        <v>6.0519516217702032E-2</v>
      </c>
      <c r="C21" s="299">
        <v>5.8299079329253059E-2</v>
      </c>
      <c r="D21" s="299">
        <v>5.8380000000000001E-2</v>
      </c>
      <c r="E21" s="299">
        <v>5.808E-2</v>
      </c>
      <c r="F21" s="309">
        <v>-4.0309578961711383E-2</v>
      </c>
      <c r="G21" s="42"/>
      <c r="H21" s="42"/>
      <c r="I21" s="70"/>
      <c r="J21" s="70"/>
      <c r="K21" s="42"/>
      <c r="L21" s="42"/>
    </row>
    <row r="22" spans="1:12" x14ac:dyDescent="0.25">
      <c r="A22" s="49" t="s">
        <v>4</v>
      </c>
      <c r="B22" s="299">
        <v>4.8747036124413036E-2</v>
      </c>
      <c r="C22" s="299">
        <v>4.7086609311324253E-2</v>
      </c>
      <c r="D22" s="299">
        <v>4.691E-2</v>
      </c>
      <c r="E22" s="299">
        <v>4.6440000000000002E-2</v>
      </c>
      <c r="F22" s="309">
        <v>-4.7326695278969905E-2</v>
      </c>
      <c r="G22" s="42"/>
      <c r="H22" s="42"/>
      <c r="I22" s="70"/>
      <c r="J22" s="70"/>
      <c r="K22" s="42"/>
      <c r="L22" s="42"/>
    </row>
    <row r="23" spans="1:12" x14ac:dyDescent="0.25">
      <c r="A23" s="49" t="s">
        <v>3</v>
      </c>
      <c r="B23" s="299">
        <v>5.411861614497529E-2</v>
      </c>
      <c r="C23" s="299">
        <v>5.2663691801310655E-2</v>
      </c>
      <c r="D23" s="299">
        <v>5.348E-2</v>
      </c>
      <c r="E23" s="299">
        <v>5.407E-2</v>
      </c>
      <c r="F23" s="309">
        <v>-8.983257229832894E-4</v>
      </c>
      <c r="G23" s="42"/>
      <c r="H23" s="42"/>
      <c r="I23" s="70"/>
      <c r="J23" s="70"/>
      <c r="K23" s="42"/>
      <c r="L23" s="42"/>
    </row>
    <row r="24" spans="1:12" x14ac:dyDescent="0.25">
      <c r="A24" s="64" t="s">
        <v>22</v>
      </c>
      <c r="B24" s="96">
        <v>5.5153836445372917E-2</v>
      </c>
      <c r="C24" s="240">
        <v>5.2838022484713879E-2</v>
      </c>
      <c r="D24" s="240">
        <v>5.2958331143923072E-2</v>
      </c>
      <c r="E24" s="240">
        <v>5.2721919059922927E-2</v>
      </c>
      <c r="F24" s="240">
        <v>-4.4093349478212293E-2</v>
      </c>
      <c r="G24" s="42"/>
      <c r="H24" s="42"/>
      <c r="I24" s="70"/>
      <c r="J24" s="70"/>
      <c r="K24" s="42"/>
      <c r="L24" s="42"/>
    </row>
    <row r="25" spans="1:12" x14ac:dyDescent="0.25">
      <c r="A25" s="129"/>
      <c r="B25" s="368"/>
      <c r="C25" s="368"/>
      <c r="D25" s="417"/>
      <c r="E25" s="42"/>
      <c r="F25" s="42"/>
      <c r="G25" s="70"/>
      <c r="H25" s="70"/>
      <c r="I25" s="42"/>
      <c r="J25" s="42"/>
      <c r="K25" s="42"/>
      <c r="L25" s="42"/>
    </row>
    <row r="26" spans="1:12" x14ac:dyDescent="0.25">
      <c r="A26" s="31" t="s">
        <v>44</v>
      </c>
      <c r="B26" s="372"/>
      <c r="C26" s="372"/>
      <c r="D26" s="372"/>
      <c r="E26" s="372"/>
      <c r="F26" s="372"/>
      <c r="G26" s="372"/>
      <c r="H26" s="372"/>
      <c r="I26" s="372"/>
      <c r="J26" s="372"/>
      <c r="K26" s="372"/>
      <c r="L26" s="372"/>
    </row>
    <row r="27" spans="1:12" x14ac:dyDescent="0.25">
      <c r="A27" s="318" t="s">
        <v>529</v>
      </c>
      <c r="B27" s="42"/>
      <c r="C27" s="42"/>
      <c r="D27" s="42"/>
      <c r="E27" s="42"/>
      <c r="F27" s="42"/>
      <c r="G27" s="42"/>
      <c r="H27" s="42"/>
      <c r="I27" s="42"/>
      <c r="J27" s="42"/>
      <c r="K27" s="42"/>
      <c r="L27" s="42"/>
    </row>
  </sheetData>
  <hyperlinks>
    <hyperlink ref="A26" location="'Table List'!A1" display="Back to Table List" xr:uid="{6E192500-AFF6-4BFA-9D92-2630F610AAD1}"/>
    <hyperlink ref="A27" location="notes!A1" display="Notes" xr:uid="{EB48FF66-3AF0-4F5A-A98A-FC399528EBFC}"/>
  </hyperlinks>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5306-5A6E-46BD-9648-D0E8574D4505}">
  <dimension ref="A1:N36"/>
  <sheetViews>
    <sheetView workbookViewId="0"/>
  </sheetViews>
  <sheetFormatPr defaultColWidth="0" defaultRowHeight="15" zeroHeight="1" x14ac:dyDescent="0.25"/>
  <cols>
    <col min="1" max="1" width="35.5703125" customWidth="1"/>
    <col min="2" max="14" width="9.140625" customWidth="1"/>
    <col min="15" max="16384" width="9.140625" hidden="1"/>
  </cols>
  <sheetData>
    <row r="1" spans="1:14" ht="19.5" x14ac:dyDescent="0.3">
      <c r="A1" s="39" t="s">
        <v>301</v>
      </c>
      <c r="B1" s="42"/>
      <c r="C1" s="42"/>
      <c r="D1" s="42"/>
      <c r="E1" s="42"/>
      <c r="F1" s="42"/>
      <c r="G1" s="42"/>
      <c r="H1" s="42"/>
      <c r="I1" s="42"/>
      <c r="J1" s="42"/>
      <c r="K1" s="42"/>
      <c r="L1" s="42"/>
      <c r="M1" s="42"/>
      <c r="N1" s="20"/>
    </row>
    <row r="2" spans="1:14" x14ac:dyDescent="0.25">
      <c r="A2" s="42" t="s">
        <v>300</v>
      </c>
      <c r="B2" s="42"/>
      <c r="C2" s="42"/>
      <c r="D2" s="42"/>
      <c r="E2" s="42"/>
      <c r="F2" s="42"/>
      <c r="G2" s="42"/>
      <c r="H2" s="42"/>
      <c r="I2" s="42"/>
      <c r="J2" s="42"/>
      <c r="K2" s="42"/>
      <c r="L2" s="42"/>
      <c r="M2" s="42"/>
      <c r="N2" s="20"/>
    </row>
    <row r="3" spans="1:14" x14ac:dyDescent="0.25">
      <c r="A3" s="19" t="s">
        <v>787</v>
      </c>
      <c r="B3" s="19"/>
      <c r="C3" s="19"/>
      <c r="D3" s="19"/>
      <c r="E3" s="19"/>
      <c r="F3" s="19"/>
      <c r="G3" s="19"/>
      <c r="H3" s="19"/>
      <c r="I3" s="19"/>
      <c r="J3" s="19"/>
      <c r="K3" s="19"/>
      <c r="L3" s="19"/>
      <c r="M3" s="19"/>
      <c r="N3" s="20"/>
    </row>
    <row r="4" spans="1:14" x14ac:dyDescent="0.25">
      <c r="A4" s="42"/>
      <c r="B4" s="42"/>
      <c r="C4" s="42"/>
      <c r="D4" s="42"/>
      <c r="E4" s="42"/>
      <c r="F4" s="42"/>
      <c r="G4" s="42"/>
      <c r="H4" s="42"/>
      <c r="I4" s="42"/>
      <c r="J4" s="42"/>
      <c r="K4" s="42"/>
      <c r="L4" s="42"/>
      <c r="M4" s="42"/>
      <c r="N4" s="20"/>
    </row>
    <row r="5" spans="1:14" ht="18" thickBot="1" x14ac:dyDescent="0.3">
      <c r="A5" s="41" t="s">
        <v>302</v>
      </c>
      <c r="B5" s="54"/>
      <c r="C5" s="54"/>
      <c r="D5" s="54"/>
      <c r="E5" s="54"/>
      <c r="F5" s="54"/>
      <c r="G5" s="54"/>
      <c r="H5" s="54"/>
      <c r="I5" s="54"/>
      <c r="J5" s="54"/>
      <c r="K5" s="54"/>
      <c r="L5" s="54"/>
      <c r="M5" s="54"/>
      <c r="N5" s="20"/>
    </row>
    <row r="6" spans="1:14" ht="60.75" thickTop="1" x14ac:dyDescent="0.25">
      <c r="A6" s="60" t="s">
        <v>68</v>
      </c>
      <c r="B6" s="61" t="s">
        <v>43</v>
      </c>
      <c r="C6" s="61" t="s">
        <v>7</v>
      </c>
      <c r="D6" s="61" t="s">
        <v>8</v>
      </c>
      <c r="E6" s="61" t="s">
        <v>9</v>
      </c>
      <c r="F6" s="61" t="s">
        <v>10</v>
      </c>
      <c r="G6" s="61" t="s">
        <v>11</v>
      </c>
      <c r="H6" s="61" t="s">
        <v>78</v>
      </c>
      <c r="I6" s="61" t="s">
        <v>88</v>
      </c>
      <c r="J6" s="61" t="s">
        <v>139</v>
      </c>
      <c r="K6" s="325" t="s">
        <v>557</v>
      </c>
      <c r="L6" s="223" t="s">
        <v>682</v>
      </c>
      <c r="M6" s="221" t="s">
        <v>774</v>
      </c>
      <c r="N6" s="20"/>
    </row>
    <row r="7" spans="1:14" x14ac:dyDescent="0.25">
      <c r="A7" s="62" t="s">
        <v>12</v>
      </c>
      <c r="B7" s="297">
        <v>33</v>
      </c>
      <c r="C7" s="297">
        <v>33</v>
      </c>
      <c r="D7" s="297">
        <v>33</v>
      </c>
      <c r="E7" s="297">
        <v>33</v>
      </c>
      <c r="F7" s="297">
        <v>33</v>
      </c>
      <c r="G7" s="297">
        <v>33</v>
      </c>
      <c r="H7" s="297">
        <v>33</v>
      </c>
      <c r="I7" s="297">
        <v>33</v>
      </c>
      <c r="J7" s="297">
        <v>33</v>
      </c>
      <c r="K7" s="366">
        <v>33</v>
      </c>
      <c r="L7" s="370">
        <v>33</v>
      </c>
      <c r="M7" s="222">
        <v>0</v>
      </c>
      <c r="N7" s="20"/>
    </row>
    <row r="8" spans="1:14" x14ac:dyDescent="0.25">
      <c r="A8" s="62" t="s">
        <v>21</v>
      </c>
      <c r="B8" s="297">
        <v>40</v>
      </c>
      <c r="C8" s="297">
        <v>40</v>
      </c>
      <c r="D8" s="297">
        <v>40</v>
      </c>
      <c r="E8" s="297">
        <v>40</v>
      </c>
      <c r="F8" s="297">
        <v>40</v>
      </c>
      <c r="G8" s="297">
        <v>40</v>
      </c>
      <c r="H8" s="297">
        <v>40</v>
      </c>
      <c r="I8" s="297">
        <v>39</v>
      </c>
      <c r="J8" s="297">
        <v>39</v>
      </c>
      <c r="K8" s="366">
        <v>39</v>
      </c>
      <c r="L8" s="370">
        <v>39</v>
      </c>
      <c r="M8" s="222">
        <v>-2.5000000000000001E-2</v>
      </c>
      <c r="N8" s="20"/>
    </row>
    <row r="9" spans="1:14" x14ac:dyDescent="0.25">
      <c r="A9" s="62" t="s">
        <v>13</v>
      </c>
      <c r="B9" s="297">
        <v>48</v>
      </c>
      <c r="C9" s="297">
        <v>48</v>
      </c>
      <c r="D9" s="297">
        <v>48</v>
      </c>
      <c r="E9" s="297">
        <v>48</v>
      </c>
      <c r="F9" s="297">
        <v>48</v>
      </c>
      <c r="G9" s="297">
        <v>48</v>
      </c>
      <c r="H9" s="297">
        <v>48</v>
      </c>
      <c r="I9" s="297">
        <v>48</v>
      </c>
      <c r="J9" s="297">
        <v>48</v>
      </c>
      <c r="K9" s="366">
        <v>48</v>
      </c>
      <c r="L9" s="370">
        <v>48</v>
      </c>
      <c r="M9" s="222">
        <v>0</v>
      </c>
      <c r="N9" s="20"/>
    </row>
    <row r="10" spans="1:14" x14ac:dyDescent="0.25">
      <c r="A10" s="62" t="s">
        <v>1</v>
      </c>
      <c r="B10" s="297">
        <v>132</v>
      </c>
      <c r="C10" s="297">
        <v>132</v>
      </c>
      <c r="D10" s="297">
        <v>132</v>
      </c>
      <c r="E10" s="297">
        <v>131</v>
      </c>
      <c r="F10" s="297">
        <v>131</v>
      </c>
      <c r="G10" s="297">
        <v>131</v>
      </c>
      <c r="H10" s="297">
        <v>131</v>
      </c>
      <c r="I10" s="297">
        <v>131</v>
      </c>
      <c r="J10" s="297">
        <v>129</v>
      </c>
      <c r="K10" s="366">
        <v>128</v>
      </c>
      <c r="L10" s="370">
        <v>127</v>
      </c>
      <c r="M10" s="222">
        <v>-3.787878787878788E-2</v>
      </c>
      <c r="N10" s="20"/>
    </row>
    <row r="11" spans="1:14" x14ac:dyDescent="0.25">
      <c r="A11" s="62" t="s">
        <v>14</v>
      </c>
      <c r="B11" s="297">
        <v>41</v>
      </c>
      <c r="C11" s="297">
        <v>41</v>
      </c>
      <c r="D11" s="297">
        <v>41</v>
      </c>
      <c r="E11" s="297">
        <v>40</v>
      </c>
      <c r="F11" s="297">
        <v>40</v>
      </c>
      <c r="G11" s="297">
        <v>40</v>
      </c>
      <c r="H11" s="297">
        <v>40</v>
      </c>
      <c r="I11" s="297">
        <v>40</v>
      </c>
      <c r="J11" s="297">
        <v>40</v>
      </c>
      <c r="K11" s="366">
        <v>40</v>
      </c>
      <c r="L11" s="370">
        <v>40</v>
      </c>
      <c r="M11" s="222">
        <v>-2.4390243902439025E-2</v>
      </c>
      <c r="N11" s="20"/>
    </row>
    <row r="12" spans="1:14" x14ac:dyDescent="0.25">
      <c r="A12" s="62" t="s">
        <v>15</v>
      </c>
      <c r="B12" s="297">
        <v>43</v>
      </c>
      <c r="C12" s="297">
        <v>44</v>
      </c>
      <c r="D12" s="297">
        <v>44</v>
      </c>
      <c r="E12" s="297">
        <v>44</v>
      </c>
      <c r="F12" s="297">
        <v>44</v>
      </c>
      <c r="G12" s="297">
        <v>44</v>
      </c>
      <c r="H12" s="297">
        <v>44</v>
      </c>
      <c r="I12" s="297">
        <v>44</v>
      </c>
      <c r="J12" s="297">
        <v>44</v>
      </c>
      <c r="K12" s="366">
        <v>44</v>
      </c>
      <c r="L12" s="370">
        <v>44</v>
      </c>
      <c r="M12" s="222">
        <v>2.3255813953488372E-2</v>
      </c>
      <c r="N12" s="20"/>
    </row>
    <row r="13" spans="1:14" x14ac:dyDescent="0.25">
      <c r="A13" s="62" t="s">
        <v>16</v>
      </c>
      <c r="B13" s="297">
        <v>45</v>
      </c>
      <c r="C13" s="297">
        <v>45</v>
      </c>
      <c r="D13" s="297">
        <v>45</v>
      </c>
      <c r="E13" s="297">
        <v>45</v>
      </c>
      <c r="F13" s="297">
        <v>45</v>
      </c>
      <c r="G13" s="297">
        <v>45</v>
      </c>
      <c r="H13" s="297">
        <v>45</v>
      </c>
      <c r="I13" s="297">
        <v>46</v>
      </c>
      <c r="J13" s="297">
        <v>46</v>
      </c>
      <c r="K13" s="366">
        <v>46</v>
      </c>
      <c r="L13" s="370">
        <v>46</v>
      </c>
      <c r="M13" s="222">
        <v>2.2222222222222223E-2</v>
      </c>
      <c r="N13" s="20"/>
    </row>
    <row r="14" spans="1:14" x14ac:dyDescent="0.25">
      <c r="A14" s="62" t="s">
        <v>17</v>
      </c>
      <c r="B14" s="297">
        <v>29</v>
      </c>
      <c r="C14" s="297">
        <v>29</v>
      </c>
      <c r="D14" s="297">
        <v>29</v>
      </c>
      <c r="E14" s="297">
        <v>29</v>
      </c>
      <c r="F14" s="297">
        <v>29</v>
      </c>
      <c r="G14" s="297">
        <v>28</v>
      </c>
      <c r="H14" s="297">
        <v>28</v>
      </c>
      <c r="I14" s="297">
        <v>27</v>
      </c>
      <c r="J14" s="297">
        <v>27</v>
      </c>
      <c r="K14" s="366">
        <v>27</v>
      </c>
      <c r="L14" s="370">
        <v>27</v>
      </c>
      <c r="M14" s="222">
        <v>-6.8965517241379309E-2</v>
      </c>
      <c r="N14" s="20"/>
    </row>
    <row r="15" spans="1:14" x14ac:dyDescent="0.25">
      <c r="A15" s="62" t="s">
        <v>18</v>
      </c>
      <c r="B15" s="297">
        <v>31</v>
      </c>
      <c r="C15" s="297">
        <v>31</v>
      </c>
      <c r="D15" s="297">
        <v>31</v>
      </c>
      <c r="E15" s="297">
        <v>31</v>
      </c>
      <c r="F15" s="297">
        <v>31</v>
      </c>
      <c r="G15" s="297">
        <v>31</v>
      </c>
      <c r="H15" s="297">
        <v>31</v>
      </c>
      <c r="I15" s="297">
        <v>31</v>
      </c>
      <c r="J15" s="297">
        <v>31</v>
      </c>
      <c r="K15" s="366">
        <v>31</v>
      </c>
      <c r="L15" s="370">
        <v>31</v>
      </c>
      <c r="M15" s="222">
        <v>0</v>
      </c>
      <c r="N15" s="20"/>
    </row>
    <row r="16" spans="1:14" x14ac:dyDescent="0.25">
      <c r="A16" s="62" t="s">
        <v>19</v>
      </c>
      <c r="B16" s="297">
        <v>39</v>
      </c>
      <c r="C16" s="297">
        <v>39</v>
      </c>
      <c r="D16" s="297">
        <v>39</v>
      </c>
      <c r="E16" s="297">
        <v>39</v>
      </c>
      <c r="F16" s="297">
        <v>39</v>
      </c>
      <c r="G16" s="297">
        <v>39</v>
      </c>
      <c r="H16" s="297">
        <v>39</v>
      </c>
      <c r="I16" s="297">
        <v>39</v>
      </c>
      <c r="J16" s="297">
        <v>38</v>
      </c>
      <c r="K16" s="366">
        <v>38</v>
      </c>
      <c r="L16" s="370">
        <v>38</v>
      </c>
      <c r="M16" s="222">
        <v>-2.564102564102564E-2</v>
      </c>
      <c r="N16" s="20"/>
    </row>
    <row r="17" spans="1:14" x14ac:dyDescent="0.25">
      <c r="A17" s="62" t="s">
        <v>20</v>
      </c>
      <c r="B17" s="297">
        <v>52</v>
      </c>
      <c r="C17" s="297">
        <v>52</v>
      </c>
      <c r="D17" s="297">
        <v>53</v>
      </c>
      <c r="E17" s="297">
        <v>53</v>
      </c>
      <c r="F17" s="297">
        <v>52</v>
      </c>
      <c r="G17" s="297">
        <v>53</v>
      </c>
      <c r="H17" s="297">
        <v>53</v>
      </c>
      <c r="I17" s="297">
        <v>53</v>
      </c>
      <c r="J17" s="297">
        <v>53</v>
      </c>
      <c r="K17" s="366">
        <v>52</v>
      </c>
      <c r="L17" s="370">
        <v>52</v>
      </c>
      <c r="M17" s="222">
        <v>0</v>
      </c>
      <c r="N17" s="20"/>
    </row>
    <row r="18" spans="1:14" x14ac:dyDescent="0.25">
      <c r="A18" s="64" t="s">
        <v>22</v>
      </c>
      <c r="B18" s="65">
        <v>533</v>
      </c>
      <c r="C18" s="65">
        <v>534</v>
      </c>
      <c r="D18" s="65">
        <v>535</v>
      </c>
      <c r="E18" s="65">
        <v>533</v>
      </c>
      <c r="F18" s="65">
        <v>532</v>
      </c>
      <c r="G18" s="65">
        <v>532</v>
      </c>
      <c r="H18" s="65">
        <v>532</v>
      </c>
      <c r="I18" s="65">
        <v>531</v>
      </c>
      <c r="J18" s="65">
        <v>528</v>
      </c>
      <c r="K18" s="327">
        <v>526</v>
      </c>
      <c r="L18" s="227">
        <f>SUM(L7:L17)</f>
        <v>525</v>
      </c>
      <c r="M18" s="236">
        <v>-1.50093808630394E-2</v>
      </c>
      <c r="N18" s="20"/>
    </row>
    <row r="19" spans="1:14" x14ac:dyDescent="0.25">
      <c r="A19" s="129"/>
      <c r="B19" s="367"/>
      <c r="C19" s="368"/>
      <c r="D19" s="368"/>
      <c r="E19" s="368"/>
      <c r="F19" s="368"/>
      <c r="G19" s="368"/>
      <c r="H19" s="368"/>
      <c r="I19" s="368"/>
      <c r="J19" s="368"/>
      <c r="K19" s="368"/>
      <c r="L19" s="368"/>
      <c r="M19" s="368"/>
      <c r="N19" s="20"/>
    </row>
    <row r="20" spans="1:14" ht="18" thickBot="1" x14ac:dyDescent="0.3">
      <c r="A20" s="41" t="s">
        <v>605</v>
      </c>
      <c r="B20" s="66"/>
      <c r="C20" s="67"/>
      <c r="D20" s="67"/>
      <c r="E20" s="67"/>
      <c r="F20" s="371"/>
      <c r="G20" s="371"/>
      <c r="H20" s="371"/>
      <c r="I20" s="371"/>
      <c r="J20" s="371"/>
      <c r="K20" s="371"/>
      <c r="L20" s="371"/>
      <c r="M20" s="371"/>
      <c r="N20" s="20"/>
    </row>
    <row r="21" spans="1:14" ht="60.75" thickTop="1" x14ac:dyDescent="0.25">
      <c r="A21" s="60" t="s">
        <v>68</v>
      </c>
      <c r="B21" s="61" t="s">
        <v>43</v>
      </c>
      <c r="C21" s="61" t="s">
        <v>7</v>
      </c>
      <c r="D21" s="61" t="s">
        <v>8</v>
      </c>
      <c r="E21" s="61" t="s">
        <v>9</v>
      </c>
      <c r="F21" s="61" t="s">
        <v>10</v>
      </c>
      <c r="G21" s="61" t="s">
        <v>11</v>
      </c>
      <c r="H21" s="61" t="s">
        <v>78</v>
      </c>
      <c r="I21" s="61" t="s">
        <v>88</v>
      </c>
      <c r="J21" s="48" t="s">
        <v>139</v>
      </c>
      <c r="K21" s="325" t="s">
        <v>600</v>
      </c>
      <c r="L21" s="325" t="s">
        <v>786</v>
      </c>
      <c r="M21" s="328" t="s">
        <v>774</v>
      </c>
      <c r="N21" s="20"/>
    </row>
    <row r="22" spans="1:14" x14ac:dyDescent="0.25">
      <c r="A22" s="62" t="s">
        <v>12</v>
      </c>
      <c r="B22" s="291">
        <v>23.7</v>
      </c>
      <c r="C22" s="291">
        <v>23.6</v>
      </c>
      <c r="D22" s="291">
        <v>23.6</v>
      </c>
      <c r="E22" s="291">
        <v>23.5</v>
      </c>
      <c r="F22" s="291">
        <v>23.4</v>
      </c>
      <c r="G22" s="291">
        <v>23.3</v>
      </c>
      <c r="H22" s="291">
        <v>23.2</v>
      </c>
      <c r="I22" s="291">
        <v>23</v>
      </c>
      <c r="J22" s="291">
        <v>23</v>
      </c>
      <c r="K22" s="369">
        <v>22.8</v>
      </c>
      <c r="L22" s="369">
        <v>22.8</v>
      </c>
      <c r="M22" s="329">
        <v>-3.7974683544303736E-2</v>
      </c>
      <c r="N22" s="20"/>
    </row>
    <row r="23" spans="1:14" x14ac:dyDescent="0.25">
      <c r="A23" s="62" t="s">
        <v>21</v>
      </c>
      <c r="B23" s="291">
        <v>25.4</v>
      </c>
      <c r="C23" s="291">
        <v>25.4</v>
      </c>
      <c r="D23" s="291">
        <v>25.3</v>
      </c>
      <c r="E23" s="291">
        <v>25.2</v>
      </c>
      <c r="F23" s="291">
        <v>25.1</v>
      </c>
      <c r="G23" s="291">
        <v>25</v>
      </c>
      <c r="H23" s="291">
        <v>24.9</v>
      </c>
      <c r="I23" s="291">
        <v>24.1</v>
      </c>
      <c r="J23" s="291">
        <v>24.1</v>
      </c>
      <c r="K23" s="369">
        <v>24</v>
      </c>
      <c r="L23" s="369">
        <v>23.9</v>
      </c>
      <c r="M23" s="329">
        <v>-5.9055118110236227E-2</v>
      </c>
      <c r="N23" s="20"/>
    </row>
    <row r="24" spans="1:14" x14ac:dyDescent="0.25">
      <c r="A24" s="62" t="s">
        <v>13</v>
      </c>
      <c r="B24" s="291">
        <v>23.7</v>
      </c>
      <c r="C24" s="291">
        <v>23.6</v>
      </c>
      <c r="D24" s="291">
        <v>23.3</v>
      </c>
      <c r="E24" s="291">
        <v>23.1</v>
      </c>
      <c r="F24" s="291">
        <v>22.8</v>
      </c>
      <c r="G24" s="291">
        <v>22.7</v>
      </c>
      <c r="H24" s="291">
        <v>22.4</v>
      </c>
      <c r="I24" s="291">
        <v>22.2</v>
      </c>
      <c r="J24" s="291">
        <v>22.1</v>
      </c>
      <c r="K24" s="369">
        <v>21.8</v>
      </c>
      <c r="L24" s="369">
        <v>21.6</v>
      </c>
      <c r="M24" s="329">
        <v>-8.8607594936708778E-2</v>
      </c>
      <c r="N24" s="20"/>
    </row>
    <row r="25" spans="1:14" x14ac:dyDescent="0.25">
      <c r="A25" s="62" t="s">
        <v>1</v>
      </c>
      <c r="B25" s="291">
        <v>39.5</v>
      </c>
      <c r="C25" s="291">
        <v>39.4</v>
      </c>
      <c r="D25" s="291">
        <v>39.200000000000003</v>
      </c>
      <c r="E25" s="291">
        <v>38.700000000000003</v>
      </c>
      <c r="F25" s="291">
        <v>38.6</v>
      </c>
      <c r="G25" s="291">
        <v>38.5</v>
      </c>
      <c r="H25" s="291">
        <v>38.299999999999997</v>
      </c>
      <c r="I25" s="291">
        <v>38.1</v>
      </c>
      <c r="J25" s="291">
        <v>37.700000000000003</v>
      </c>
      <c r="K25" s="369">
        <v>37.200000000000003</v>
      </c>
      <c r="L25" s="369">
        <v>36.799999999999997</v>
      </c>
      <c r="M25" s="329">
        <v>-6.8354430379746908E-2</v>
      </c>
      <c r="N25" s="20"/>
    </row>
    <row r="26" spans="1:14" x14ac:dyDescent="0.25">
      <c r="A26" s="62" t="s">
        <v>14</v>
      </c>
      <c r="B26" s="291">
        <v>29</v>
      </c>
      <c r="C26" s="291">
        <v>28.9</v>
      </c>
      <c r="D26" s="291">
        <v>28.8</v>
      </c>
      <c r="E26" s="291">
        <v>27.9</v>
      </c>
      <c r="F26" s="291">
        <v>27.9</v>
      </c>
      <c r="G26" s="291">
        <v>27.8</v>
      </c>
      <c r="H26" s="291">
        <v>27.7</v>
      </c>
      <c r="I26" s="291">
        <v>27.6</v>
      </c>
      <c r="J26" s="291">
        <v>27.6</v>
      </c>
      <c r="K26" s="369">
        <v>27.6</v>
      </c>
      <c r="L26" s="369">
        <v>27.5</v>
      </c>
      <c r="M26" s="329">
        <v>-5.1724137931034482E-2</v>
      </c>
      <c r="N26" s="20"/>
    </row>
    <row r="27" spans="1:14" x14ac:dyDescent="0.25">
      <c r="A27" s="62" t="s">
        <v>15</v>
      </c>
      <c r="B27" s="291">
        <v>28.9</v>
      </c>
      <c r="C27" s="291">
        <v>29.6</v>
      </c>
      <c r="D27" s="291">
        <v>29.5</v>
      </c>
      <c r="E27" s="291">
        <v>29.4</v>
      </c>
      <c r="F27" s="291">
        <v>29.3</v>
      </c>
      <c r="G27" s="291">
        <v>29.2</v>
      </c>
      <c r="H27" s="291">
        <v>29.2</v>
      </c>
      <c r="I27" s="291">
        <v>29.1</v>
      </c>
      <c r="J27" s="291">
        <v>29.1</v>
      </c>
      <c r="K27" s="369">
        <v>29.1</v>
      </c>
      <c r="L27" s="369">
        <v>29.1</v>
      </c>
      <c r="M27" s="329">
        <v>6.9204152249135939E-3</v>
      </c>
      <c r="N27" s="20"/>
    </row>
    <row r="28" spans="1:14" x14ac:dyDescent="0.25">
      <c r="A28" s="62" t="s">
        <v>16</v>
      </c>
      <c r="B28" s="291">
        <v>39.4</v>
      </c>
      <c r="C28" s="291">
        <v>39.299999999999997</v>
      </c>
      <c r="D28" s="291">
        <v>39.1</v>
      </c>
      <c r="E28" s="291">
        <v>39</v>
      </c>
      <c r="F28" s="291">
        <v>38.9</v>
      </c>
      <c r="G28" s="291">
        <v>38.700000000000003</v>
      </c>
      <c r="H28" s="291">
        <v>38.5</v>
      </c>
      <c r="I28" s="291">
        <v>39.200000000000003</v>
      </c>
      <c r="J28" s="291">
        <v>39.200000000000003</v>
      </c>
      <c r="K28" s="369">
        <v>38.9</v>
      </c>
      <c r="L28" s="369">
        <v>38.799999999999997</v>
      </c>
      <c r="M28" s="329">
        <v>-1.5228426395939123E-2</v>
      </c>
      <c r="N28" s="20"/>
    </row>
    <row r="29" spans="1:14" x14ac:dyDescent="0.25">
      <c r="A29" s="62" t="s">
        <v>17</v>
      </c>
      <c r="B29" s="291">
        <v>21.3</v>
      </c>
      <c r="C29" s="291">
        <v>21.2</v>
      </c>
      <c r="D29" s="291">
        <v>20.9</v>
      </c>
      <c r="E29" s="291">
        <v>20.7</v>
      </c>
      <c r="F29" s="291">
        <v>20.5</v>
      </c>
      <c r="G29" s="291">
        <v>19.600000000000001</v>
      </c>
      <c r="H29" s="291">
        <v>19.399999999999999</v>
      </c>
      <c r="I29" s="291">
        <v>18.5</v>
      </c>
      <c r="J29" s="291">
        <v>18.399999999999999</v>
      </c>
      <c r="K29" s="369">
        <v>18.100000000000001</v>
      </c>
      <c r="L29" s="369">
        <v>18</v>
      </c>
      <c r="M29" s="329">
        <v>-0.15492957746478875</v>
      </c>
      <c r="N29" s="20"/>
    </row>
    <row r="30" spans="1:14" x14ac:dyDescent="0.25">
      <c r="A30" s="62" t="s">
        <v>18</v>
      </c>
      <c r="B30" s="291">
        <v>22.8</v>
      </c>
      <c r="C30" s="291">
        <v>22.8</v>
      </c>
      <c r="D30" s="291">
        <v>22.7</v>
      </c>
      <c r="E30" s="291">
        <v>22.6</v>
      </c>
      <c r="F30" s="291">
        <v>22.5</v>
      </c>
      <c r="G30" s="291">
        <v>22.4</v>
      </c>
      <c r="H30" s="291">
        <v>22.3</v>
      </c>
      <c r="I30" s="291">
        <v>22.3</v>
      </c>
      <c r="J30" s="291">
        <v>22.2</v>
      </c>
      <c r="K30" s="369">
        <v>22.1</v>
      </c>
      <c r="L30" s="369">
        <v>22.1</v>
      </c>
      <c r="M30" s="329">
        <v>-3.0701754385964879E-2</v>
      </c>
      <c r="N30" s="20"/>
    </row>
    <row r="31" spans="1:14" x14ac:dyDescent="0.25">
      <c r="A31" s="62" t="s">
        <v>19</v>
      </c>
      <c r="B31" s="291">
        <v>27.8</v>
      </c>
      <c r="C31" s="291">
        <v>27.6</v>
      </c>
      <c r="D31" s="291">
        <v>27.3</v>
      </c>
      <c r="E31" s="291">
        <v>27.1</v>
      </c>
      <c r="F31" s="291">
        <v>26.8</v>
      </c>
      <c r="G31" s="291">
        <v>26.6</v>
      </c>
      <c r="H31" s="291">
        <v>26.5</v>
      </c>
      <c r="I31" s="291">
        <v>26.3</v>
      </c>
      <c r="J31" s="291">
        <v>25.5</v>
      </c>
      <c r="K31" s="369">
        <v>25.1</v>
      </c>
      <c r="L31" s="369">
        <v>25</v>
      </c>
      <c r="M31" s="329">
        <v>-0.10071942446043168</v>
      </c>
      <c r="N31" s="20"/>
    </row>
    <row r="32" spans="1:14" x14ac:dyDescent="0.25">
      <c r="A32" s="62" t="s">
        <v>20</v>
      </c>
      <c r="B32" s="291">
        <v>29.9</v>
      </c>
      <c r="C32" s="291">
        <v>29.7</v>
      </c>
      <c r="D32" s="291">
        <v>30.2</v>
      </c>
      <c r="E32" s="291">
        <v>30.1</v>
      </c>
      <c r="F32" s="291">
        <v>29.2</v>
      </c>
      <c r="G32" s="291">
        <v>29.6</v>
      </c>
      <c r="H32" s="291">
        <v>29.4</v>
      </c>
      <c r="I32" s="291">
        <v>29.2</v>
      </c>
      <c r="J32" s="291">
        <v>29.2</v>
      </c>
      <c r="K32" s="369">
        <v>28.3</v>
      </c>
      <c r="L32" s="369">
        <v>28.1</v>
      </c>
      <c r="M32" s="329">
        <v>-6.0200668896320975E-2</v>
      </c>
      <c r="N32" s="20"/>
    </row>
    <row r="33" spans="1:14" x14ac:dyDescent="0.25">
      <c r="A33" s="64" t="s">
        <v>22</v>
      </c>
      <c r="B33" s="264">
        <v>29.2</v>
      </c>
      <c r="C33" s="264">
        <v>29.2</v>
      </c>
      <c r="D33" s="264">
        <v>29.1</v>
      </c>
      <c r="E33" s="264">
        <v>28.8</v>
      </c>
      <c r="F33" s="264">
        <v>28.6</v>
      </c>
      <c r="G33" s="264">
        <v>28.4</v>
      </c>
      <c r="H33" s="264">
        <v>28.3</v>
      </c>
      <c r="I33" s="264">
        <v>28</v>
      </c>
      <c r="J33" s="264">
        <v>27.9</v>
      </c>
      <c r="K33" s="324">
        <v>27.6</v>
      </c>
      <c r="L33" s="324">
        <v>27.4</v>
      </c>
      <c r="M33" s="316">
        <v>-6.164383561643838E-2</v>
      </c>
      <c r="N33" s="20"/>
    </row>
    <row r="34" spans="1:14" x14ac:dyDescent="0.25">
      <c r="A34" s="129"/>
      <c r="B34" s="365"/>
      <c r="C34" s="365"/>
      <c r="D34" s="365"/>
      <c r="E34" s="365"/>
      <c r="F34" s="365"/>
      <c r="G34" s="365"/>
      <c r="H34" s="365"/>
      <c r="I34" s="365"/>
      <c r="J34" s="365"/>
      <c r="K34" s="365"/>
      <c r="L34" s="365"/>
      <c r="M34" s="130"/>
      <c r="N34" s="20"/>
    </row>
    <row r="35" spans="1:14" x14ac:dyDescent="0.25">
      <c r="A35" s="364" t="s">
        <v>44</v>
      </c>
      <c r="B35" s="70"/>
      <c r="C35" s="70"/>
      <c r="D35" s="70"/>
      <c r="E35" s="70"/>
      <c r="F35" s="70"/>
      <c r="G35" s="70"/>
      <c r="H35" s="70"/>
      <c r="I35" s="70"/>
      <c r="J35" s="70"/>
      <c r="K35" s="70"/>
      <c r="L35" s="70"/>
      <c r="M35" s="70"/>
      <c r="N35" s="20"/>
    </row>
    <row r="36" spans="1:14" x14ac:dyDescent="0.25">
      <c r="A36" s="318" t="s">
        <v>529</v>
      </c>
      <c r="B36" s="366"/>
      <c r="C36" s="366"/>
      <c r="D36" s="366"/>
      <c r="E36" s="366"/>
      <c r="F36" s="366"/>
      <c r="G36" s="366"/>
      <c r="H36" s="366"/>
      <c r="I36" s="366"/>
      <c r="J36" s="366"/>
      <c r="K36" s="366"/>
      <c r="L36" s="366"/>
      <c r="M36" s="366"/>
      <c r="N36" s="20"/>
    </row>
  </sheetData>
  <hyperlinks>
    <hyperlink ref="A35" location="'Table List'!A1" display="Back to Table List" xr:uid="{6F5D6492-D9F8-4C9B-B78D-5D0A4AEEB083}"/>
    <hyperlink ref="A36" location="notes!A1" display="Notes" xr:uid="{FFF5009A-E18C-40B8-A8C4-92BB95999576}"/>
  </hyperlinks>
  <pageMargins left="0.7" right="0.7" top="0.75" bottom="0.75" header="0.3" footer="0.3"/>
  <tableParts count="2">
    <tablePart r:id="rId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FA7F-A7D9-4080-9781-11B5C5D2E30C}">
  <dimension ref="A1:M39"/>
  <sheetViews>
    <sheetView workbookViewId="0"/>
  </sheetViews>
  <sheetFormatPr defaultColWidth="0" defaultRowHeight="15" zeroHeight="1" x14ac:dyDescent="0.25"/>
  <cols>
    <col min="1" max="1" width="34.7109375" customWidth="1"/>
    <col min="2" max="3" width="10" customWidth="1"/>
    <col min="4" max="4" width="11.7109375" customWidth="1"/>
    <col min="5" max="6" width="10.7109375" customWidth="1"/>
    <col min="7" max="13" width="9.140625" customWidth="1"/>
    <col min="14" max="16384" width="9.140625" hidden="1"/>
  </cols>
  <sheetData>
    <row r="1" spans="1:13" ht="19.5" x14ac:dyDescent="0.25">
      <c r="A1" s="207" t="s">
        <v>592</v>
      </c>
      <c r="B1" s="42"/>
      <c r="C1" s="42"/>
      <c r="D1" s="42"/>
      <c r="E1" s="42"/>
      <c r="F1" s="42"/>
      <c r="G1" s="42"/>
      <c r="H1" s="42"/>
      <c r="I1" s="42"/>
      <c r="J1" s="42"/>
      <c r="K1" s="42"/>
      <c r="L1" s="42"/>
      <c r="M1" s="42"/>
    </row>
    <row r="2" spans="1:13" x14ac:dyDescent="0.25">
      <c r="A2" s="42" t="s">
        <v>300</v>
      </c>
      <c r="B2" s="42"/>
      <c r="C2" s="42"/>
      <c r="D2" s="42"/>
      <c r="E2" s="42"/>
      <c r="F2" s="42"/>
      <c r="G2" s="42"/>
      <c r="H2" s="42"/>
      <c r="I2" s="42"/>
      <c r="J2" s="42"/>
      <c r="K2" s="42"/>
      <c r="L2" s="42"/>
      <c r="M2" s="42"/>
    </row>
    <row r="3" spans="1:13" x14ac:dyDescent="0.25">
      <c r="A3" s="42" t="s">
        <v>801</v>
      </c>
      <c r="B3" s="42"/>
      <c r="C3" s="42"/>
      <c r="D3" s="42"/>
      <c r="E3" s="42"/>
      <c r="F3" s="42"/>
      <c r="G3" s="42"/>
      <c r="H3" s="42"/>
      <c r="I3" s="42"/>
      <c r="J3" s="42"/>
      <c r="K3" s="42"/>
      <c r="L3" s="42"/>
      <c r="M3" s="42"/>
    </row>
    <row r="4" spans="1:13" x14ac:dyDescent="0.25">
      <c r="A4" s="42"/>
      <c r="B4" s="42"/>
      <c r="C4" s="42"/>
      <c r="D4" s="42"/>
      <c r="E4" s="42"/>
      <c r="F4" s="42"/>
      <c r="G4" s="42"/>
      <c r="H4" s="42"/>
      <c r="I4" s="42"/>
      <c r="J4" s="42"/>
      <c r="K4" s="42"/>
      <c r="L4" s="42"/>
      <c r="M4" s="42"/>
    </row>
    <row r="5" spans="1:13" x14ac:dyDescent="0.25">
      <c r="A5" s="42" t="s">
        <v>674</v>
      </c>
      <c r="B5" s="42"/>
      <c r="C5" s="42"/>
      <c r="D5" s="42"/>
      <c r="E5" s="42"/>
      <c r="F5" s="42"/>
      <c r="G5" s="42"/>
      <c r="H5" s="42"/>
      <c r="I5" s="42"/>
      <c r="J5" s="42"/>
      <c r="K5" s="42"/>
      <c r="L5" s="42"/>
      <c r="M5" s="42"/>
    </row>
    <row r="6" spans="1:13" x14ac:dyDescent="0.25">
      <c r="A6" s="42"/>
      <c r="B6" s="42"/>
      <c r="C6" s="42"/>
      <c r="D6" s="42"/>
      <c r="E6" s="42"/>
      <c r="F6" s="42"/>
      <c r="G6" s="42"/>
      <c r="H6" s="42"/>
      <c r="I6" s="42"/>
      <c r="J6" s="42"/>
      <c r="K6" s="42"/>
      <c r="L6" s="42"/>
      <c r="M6" s="42"/>
    </row>
    <row r="7" spans="1:13" ht="17.25" x14ac:dyDescent="0.3">
      <c r="A7" s="99" t="s">
        <v>667</v>
      </c>
      <c r="B7" s="99"/>
      <c r="C7" s="99"/>
      <c r="D7" s="99"/>
      <c r="E7" s="99"/>
      <c r="F7" s="99"/>
      <c r="G7" s="99"/>
      <c r="H7" s="99"/>
      <c r="I7" s="99"/>
      <c r="J7" s="99"/>
      <c r="K7" s="99"/>
      <c r="L7" s="99"/>
      <c r="M7" s="99"/>
    </row>
    <row r="8" spans="1:13" ht="45" x14ac:dyDescent="0.25">
      <c r="A8" s="89" t="s">
        <v>68</v>
      </c>
      <c r="B8" s="220" t="s">
        <v>88</v>
      </c>
      <c r="C8" s="220" t="s">
        <v>139</v>
      </c>
      <c r="D8" s="346" t="s">
        <v>557</v>
      </c>
      <c r="E8" s="346" t="s">
        <v>682</v>
      </c>
      <c r="F8" s="90" t="s">
        <v>732</v>
      </c>
      <c r="G8" s="42"/>
      <c r="H8" s="42"/>
      <c r="I8" s="70"/>
      <c r="J8" s="70"/>
      <c r="K8" s="42"/>
      <c r="L8" s="42"/>
      <c r="M8" s="42"/>
    </row>
    <row r="9" spans="1:13" x14ac:dyDescent="0.25">
      <c r="A9" s="49" t="s">
        <v>12</v>
      </c>
      <c r="B9" s="82">
        <v>7987</v>
      </c>
      <c r="C9" s="82">
        <v>7609</v>
      </c>
      <c r="D9" s="82">
        <v>7689</v>
      </c>
      <c r="E9" s="82">
        <v>7666</v>
      </c>
      <c r="F9" s="309">
        <v>-4.0190309252535368E-2</v>
      </c>
      <c r="G9" s="42"/>
      <c r="H9" s="42"/>
      <c r="I9" s="70"/>
      <c r="J9" s="70"/>
      <c r="K9" s="42"/>
      <c r="L9" s="42"/>
      <c r="M9" s="42"/>
    </row>
    <row r="10" spans="1:13" x14ac:dyDescent="0.25">
      <c r="A10" s="49" t="s">
        <v>21</v>
      </c>
      <c r="B10" s="82">
        <v>10976</v>
      </c>
      <c r="C10" s="82">
        <v>10400</v>
      </c>
      <c r="D10" s="82">
        <v>10510</v>
      </c>
      <c r="E10" s="82">
        <v>10463</v>
      </c>
      <c r="F10" s="309">
        <v>-4.6738338192419827E-2</v>
      </c>
      <c r="G10" s="42"/>
      <c r="H10" s="42"/>
      <c r="I10" s="70"/>
      <c r="J10" s="70"/>
      <c r="K10" s="42"/>
      <c r="L10" s="42"/>
      <c r="M10" s="42"/>
    </row>
    <row r="11" spans="1:13" x14ac:dyDescent="0.25">
      <c r="A11" s="49" t="s">
        <v>13</v>
      </c>
      <c r="B11" s="82">
        <v>11419</v>
      </c>
      <c r="C11" s="82">
        <v>11174</v>
      </c>
      <c r="D11" s="82">
        <v>11266</v>
      </c>
      <c r="E11" s="82">
        <v>11217</v>
      </c>
      <c r="F11" s="309">
        <v>-1.7689815220246957E-2</v>
      </c>
      <c r="G11" s="42"/>
      <c r="H11" s="42"/>
      <c r="I11" s="70"/>
      <c r="J11" s="70"/>
      <c r="K11" s="42"/>
      <c r="L11" s="42"/>
      <c r="M11" s="42"/>
    </row>
    <row r="12" spans="1:13" x14ac:dyDescent="0.25">
      <c r="A12" s="49" t="s">
        <v>1</v>
      </c>
      <c r="B12" s="82">
        <v>21372</v>
      </c>
      <c r="C12" s="82">
        <v>20199</v>
      </c>
      <c r="D12" s="82">
        <v>20075</v>
      </c>
      <c r="E12" s="82">
        <v>20052</v>
      </c>
      <c r="F12" s="309">
        <v>-6.1763054463784391E-2</v>
      </c>
      <c r="G12" s="42"/>
      <c r="H12" s="42"/>
      <c r="I12" s="42"/>
      <c r="J12" s="42"/>
      <c r="K12" s="42"/>
      <c r="L12" s="42"/>
      <c r="M12" s="42"/>
    </row>
    <row r="13" spans="1:13" x14ac:dyDescent="0.25">
      <c r="A13" s="49" t="s">
        <v>14</v>
      </c>
      <c r="B13" s="82">
        <v>7357</v>
      </c>
      <c r="C13" s="82">
        <v>6956</v>
      </c>
      <c r="D13" s="82">
        <v>7098</v>
      </c>
      <c r="E13" s="82">
        <v>7397</v>
      </c>
      <c r="F13" s="309">
        <v>5.4369987766752755E-3</v>
      </c>
      <c r="G13" s="42"/>
      <c r="H13" s="42"/>
      <c r="I13" s="42"/>
      <c r="J13" s="42"/>
      <c r="K13" s="42"/>
      <c r="L13" s="42"/>
      <c r="M13" s="42"/>
    </row>
    <row r="14" spans="1:13" x14ac:dyDescent="0.25">
      <c r="A14" s="49" t="s">
        <v>15</v>
      </c>
      <c r="B14" s="82">
        <v>8594</v>
      </c>
      <c r="C14" s="82">
        <v>8361</v>
      </c>
      <c r="D14" s="82">
        <v>8493</v>
      </c>
      <c r="E14" s="82">
        <v>8571</v>
      </c>
      <c r="F14" s="309">
        <v>-2.6762857807772866E-3</v>
      </c>
      <c r="G14" s="42"/>
      <c r="H14" s="42"/>
      <c r="I14" s="42"/>
      <c r="J14" s="42"/>
      <c r="K14" s="42"/>
      <c r="L14" s="42"/>
      <c r="M14" s="42"/>
    </row>
    <row r="15" spans="1:13" x14ac:dyDescent="0.25">
      <c r="A15" s="49" t="s">
        <v>16</v>
      </c>
      <c r="B15" s="82">
        <v>5723</v>
      </c>
      <c r="C15" s="82">
        <v>5538</v>
      </c>
      <c r="D15" s="82">
        <v>5724</v>
      </c>
      <c r="E15" s="82">
        <v>5771</v>
      </c>
      <c r="F15" s="309">
        <v>8.387209505504107E-3</v>
      </c>
      <c r="G15" s="42"/>
      <c r="H15" s="42"/>
      <c r="I15" s="42"/>
      <c r="J15" s="42"/>
      <c r="K15" s="42"/>
      <c r="L15" s="42"/>
      <c r="M15" s="42"/>
    </row>
    <row r="16" spans="1:13" x14ac:dyDescent="0.25">
      <c r="A16" s="49" t="s">
        <v>17</v>
      </c>
      <c r="B16" s="82">
        <v>7515</v>
      </c>
      <c r="C16" s="82">
        <v>7245</v>
      </c>
      <c r="D16" s="82">
        <v>7353</v>
      </c>
      <c r="E16" s="82">
        <v>7301</v>
      </c>
      <c r="F16" s="309">
        <v>-2.8476380572188955E-2</v>
      </c>
      <c r="G16" s="42"/>
      <c r="H16" s="42"/>
      <c r="I16" s="42"/>
      <c r="J16" s="42"/>
      <c r="K16" s="42"/>
      <c r="L16" s="42"/>
      <c r="M16" s="42"/>
    </row>
    <row r="17" spans="1:13" x14ac:dyDescent="0.25">
      <c r="A17" s="49" t="s">
        <v>18</v>
      </c>
      <c r="B17" s="82">
        <v>7798</v>
      </c>
      <c r="C17" s="82">
        <v>7549</v>
      </c>
      <c r="D17" s="82">
        <v>7498</v>
      </c>
      <c r="E17" s="82">
        <v>7654</v>
      </c>
      <c r="F17" s="309">
        <v>-1.8466273403436779E-2</v>
      </c>
      <c r="G17" s="42"/>
      <c r="H17" s="42"/>
      <c r="I17" s="42"/>
      <c r="J17" s="42"/>
      <c r="K17" s="42"/>
      <c r="L17" s="42"/>
      <c r="M17" s="42"/>
    </row>
    <row r="18" spans="1:13" x14ac:dyDescent="0.25">
      <c r="A18" s="49" t="s">
        <v>19</v>
      </c>
      <c r="B18" s="82">
        <v>6431</v>
      </c>
      <c r="C18" s="82">
        <v>5958</v>
      </c>
      <c r="D18" s="82">
        <v>6006</v>
      </c>
      <c r="E18" s="82">
        <v>6077</v>
      </c>
      <c r="F18" s="309">
        <v>-5.5045871559633031E-2</v>
      </c>
      <c r="G18" s="42"/>
      <c r="H18" s="42"/>
      <c r="I18" s="42"/>
      <c r="J18" s="42"/>
      <c r="K18" s="42"/>
      <c r="L18" s="42"/>
      <c r="M18" s="42"/>
    </row>
    <row r="19" spans="1:13" x14ac:dyDescent="0.25">
      <c r="A19" s="49" t="s">
        <v>20</v>
      </c>
      <c r="B19" s="82">
        <v>8810</v>
      </c>
      <c r="C19" s="82">
        <v>8668</v>
      </c>
      <c r="D19" s="82">
        <v>8870</v>
      </c>
      <c r="E19" s="82">
        <v>8867</v>
      </c>
      <c r="F19" s="309">
        <v>6.4699205448354143E-3</v>
      </c>
      <c r="G19" s="42"/>
      <c r="H19" s="42"/>
      <c r="I19" s="42"/>
      <c r="J19" s="42"/>
      <c r="K19" s="42"/>
      <c r="L19" s="42"/>
      <c r="M19" s="42"/>
    </row>
    <row r="20" spans="1:13" x14ac:dyDescent="0.25">
      <c r="A20" s="49" t="s">
        <v>370</v>
      </c>
      <c r="B20" s="82">
        <v>461</v>
      </c>
      <c r="C20" s="82">
        <v>498</v>
      </c>
      <c r="D20" s="82">
        <v>203</v>
      </c>
      <c r="E20" s="82">
        <v>110</v>
      </c>
      <c r="F20" s="309">
        <v>-0.76138828633405642</v>
      </c>
      <c r="G20" s="42"/>
      <c r="H20" s="42"/>
      <c r="I20" s="42"/>
      <c r="J20" s="42"/>
      <c r="K20" s="42"/>
      <c r="L20" s="42"/>
      <c r="M20" s="42"/>
    </row>
    <row r="21" spans="1:13" x14ac:dyDescent="0.25">
      <c r="A21" s="64" t="s">
        <v>22</v>
      </c>
      <c r="B21" s="88">
        <v>104443</v>
      </c>
      <c r="C21" s="65">
        <v>100155</v>
      </c>
      <c r="D21" s="314">
        <v>100785</v>
      </c>
      <c r="E21" s="65">
        <v>101146</v>
      </c>
      <c r="F21" s="240">
        <v>-3.1567457847821299E-2</v>
      </c>
      <c r="G21" s="42"/>
      <c r="H21" s="42"/>
      <c r="I21" s="42"/>
      <c r="J21" s="42"/>
      <c r="K21" s="42"/>
      <c r="L21" s="42"/>
      <c r="M21" s="42"/>
    </row>
    <row r="22" spans="1:13" x14ac:dyDescent="0.25">
      <c r="A22" s="42"/>
      <c r="B22" s="42"/>
      <c r="C22" s="42"/>
      <c r="D22" s="42"/>
      <c r="E22" s="42"/>
      <c r="F22" s="70"/>
      <c r="G22" s="70"/>
      <c r="H22" s="70"/>
      <c r="I22" s="42"/>
      <c r="J22" s="42"/>
      <c r="K22" s="42"/>
      <c r="L22" s="42"/>
      <c r="M22" s="42"/>
    </row>
    <row r="23" spans="1:13" ht="17.25" x14ac:dyDescent="0.25">
      <c r="A23" s="98" t="s">
        <v>668</v>
      </c>
      <c r="B23" s="55"/>
      <c r="C23" s="55"/>
      <c r="D23" s="55"/>
      <c r="E23" s="55"/>
      <c r="F23" s="405"/>
      <c r="G23" s="405"/>
      <c r="H23" s="405"/>
      <c r="I23" s="55"/>
      <c r="J23" s="55"/>
      <c r="K23" s="55"/>
      <c r="L23" s="55"/>
      <c r="M23" s="55"/>
    </row>
    <row r="24" spans="1:13" ht="45" x14ac:dyDescent="0.25">
      <c r="A24" s="89" t="s">
        <v>68</v>
      </c>
      <c r="B24" s="220" t="s">
        <v>88</v>
      </c>
      <c r="C24" s="220" t="s">
        <v>139</v>
      </c>
      <c r="D24" s="220" t="s">
        <v>557</v>
      </c>
      <c r="E24" s="220" t="s">
        <v>682</v>
      </c>
      <c r="F24" s="90" t="s">
        <v>732</v>
      </c>
      <c r="G24" s="42"/>
      <c r="H24" s="70"/>
      <c r="I24" s="70"/>
      <c r="J24" s="70"/>
      <c r="K24" s="42"/>
      <c r="L24" s="42"/>
      <c r="M24" s="42"/>
    </row>
    <row r="25" spans="1:13" x14ac:dyDescent="0.25">
      <c r="A25" s="49" t="s">
        <v>12</v>
      </c>
      <c r="B25" s="299">
        <v>5.5656985171145056E-2</v>
      </c>
      <c r="C25" s="299">
        <v>5.2929964662344529E-2</v>
      </c>
      <c r="D25" s="299">
        <v>5.3220000000000003E-2</v>
      </c>
      <c r="E25" s="299">
        <v>5.289E-2</v>
      </c>
      <c r="F25" s="309">
        <v>-4.9714966821084276E-2</v>
      </c>
      <c r="G25" s="42"/>
      <c r="H25" s="70"/>
      <c r="I25" s="42"/>
      <c r="J25" s="70"/>
      <c r="K25" s="42"/>
      <c r="L25" s="42"/>
      <c r="M25" s="42"/>
    </row>
    <row r="26" spans="1:13" x14ac:dyDescent="0.25">
      <c r="A26" s="49" t="s">
        <v>21</v>
      </c>
      <c r="B26" s="299">
        <v>6.7868294945122892E-2</v>
      </c>
      <c r="C26" s="299">
        <v>6.4175346793700946E-2</v>
      </c>
      <c r="D26" s="299">
        <v>6.4589999999999995E-2</v>
      </c>
      <c r="E26" s="299">
        <v>6.4119999999999996E-2</v>
      </c>
      <c r="F26" s="309">
        <v>-5.5228954081632683E-2</v>
      </c>
      <c r="G26" s="42"/>
      <c r="H26" s="70"/>
      <c r="I26" s="42"/>
      <c r="J26" s="70"/>
      <c r="K26" s="42"/>
      <c r="L26" s="42"/>
      <c r="M26" s="42"/>
    </row>
    <row r="27" spans="1:13" x14ac:dyDescent="0.25">
      <c r="A27" s="49" t="s">
        <v>13</v>
      </c>
      <c r="B27" s="299">
        <v>5.2815614810018272E-2</v>
      </c>
      <c r="C27" s="299">
        <v>5.1438093835162409E-2</v>
      </c>
      <c r="D27" s="299">
        <v>5.1119999999999999E-2</v>
      </c>
      <c r="E27" s="299">
        <v>5.0479999999999997E-2</v>
      </c>
      <c r="F27" s="309">
        <v>-4.4222050967685528E-2</v>
      </c>
      <c r="G27" s="42"/>
      <c r="H27" s="70"/>
      <c r="I27" s="42"/>
      <c r="J27" s="70"/>
      <c r="K27" s="42"/>
      <c r="L27" s="42"/>
      <c r="M27" s="42"/>
    </row>
    <row r="28" spans="1:13" x14ac:dyDescent="0.25">
      <c r="A28" s="49" t="s">
        <v>1</v>
      </c>
      <c r="B28" s="299">
        <v>6.2210734058717708E-2</v>
      </c>
      <c r="C28" s="299">
        <v>5.8964852872489489E-2</v>
      </c>
      <c r="D28" s="299">
        <v>5.833E-2</v>
      </c>
      <c r="E28" s="299">
        <v>5.815E-2</v>
      </c>
      <c r="F28" s="309">
        <v>-6.5273848961257666E-2</v>
      </c>
      <c r="G28" s="42"/>
      <c r="H28" s="70"/>
      <c r="I28" s="42"/>
      <c r="J28" s="70"/>
      <c r="K28" s="42"/>
      <c r="L28" s="42"/>
      <c r="M28" s="42"/>
    </row>
    <row r="29" spans="1:13" x14ac:dyDescent="0.25">
      <c r="A29" s="49" t="s">
        <v>14</v>
      </c>
      <c r="B29" s="299">
        <v>5.0794680953893313E-2</v>
      </c>
      <c r="C29" s="299">
        <v>4.7991279330495434E-2</v>
      </c>
      <c r="D29" s="299">
        <v>4.8899999999999999E-2</v>
      </c>
      <c r="E29" s="299">
        <v>5.0889999999999998E-2</v>
      </c>
      <c r="F29" s="309">
        <v>1.8765556612749701E-3</v>
      </c>
      <c r="G29" s="42"/>
      <c r="H29" s="70"/>
      <c r="I29" s="42"/>
      <c r="J29" s="70"/>
      <c r="K29" s="42"/>
      <c r="L29" s="42"/>
      <c r="M29" s="42"/>
    </row>
    <row r="30" spans="1:13" x14ac:dyDescent="0.25">
      <c r="A30" s="49" t="s">
        <v>15</v>
      </c>
      <c r="B30" s="299">
        <v>5.6807064858147592E-2</v>
      </c>
      <c r="C30" s="299">
        <v>5.5330920064324426E-2</v>
      </c>
      <c r="D30" s="299">
        <v>5.6120000000000003E-2</v>
      </c>
      <c r="E30" s="299">
        <v>5.6640000000000003E-2</v>
      </c>
      <c r="F30" s="309">
        <v>-2.9409169187805308E-3</v>
      </c>
      <c r="G30" s="42"/>
      <c r="H30" s="70"/>
      <c r="I30" s="42"/>
      <c r="J30" s="70"/>
      <c r="K30" s="42"/>
      <c r="L30" s="42"/>
      <c r="M30" s="42"/>
    </row>
    <row r="31" spans="1:13" x14ac:dyDescent="0.25">
      <c r="A31" s="49" t="s">
        <v>16</v>
      </c>
      <c r="B31" s="299">
        <v>4.8749116246582111E-2</v>
      </c>
      <c r="C31" s="299">
        <v>4.71973887179662E-2</v>
      </c>
      <c r="D31" s="299">
        <v>4.8370000000000003E-2</v>
      </c>
      <c r="E31" s="299">
        <v>4.863E-2</v>
      </c>
      <c r="F31" s="309">
        <v>-2.4434544819151014E-3</v>
      </c>
      <c r="G31" s="42"/>
      <c r="H31" s="70"/>
      <c r="I31" s="42"/>
      <c r="J31" s="70"/>
      <c r="K31" s="42"/>
      <c r="L31" s="42"/>
      <c r="M31" s="42"/>
    </row>
    <row r="32" spans="1:13" x14ac:dyDescent="0.25">
      <c r="A32" s="49" t="s">
        <v>17</v>
      </c>
      <c r="B32" s="299">
        <v>5.1471897645237734E-2</v>
      </c>
      <c r="C32" s="299">
        <v>4.9470133559118348E-2</v>
      </c>
      <c r="D32" s="299">
        <v>4.9360000000000001E-2</v>
      </c>
      <c r="E32" s="299">
        <v>4.854E-2</v>
      </c>
      <c r="F32" s="309">
        <v>-5.6961133732534884E-2</v>
      </c>
      <c r="G32" s="42"/>
      <c r="H32" s="70"/>
      <c r="I32" s="42"/>
      <c r="J32" s="70"/>
      <c r="K32" s="42"/>
      <c r="L32" s="42"/>
      <c r="M32" s="42"/>
    </row>
    <row r="33" spans="1:13" x14ac:dyDescent="0.25">
      <c r="A33" s="49" t="s">
        <v>18</v>
      </c>
      <c r="B33" s="299">
        <v>5.5990349957637464E-2</v>
      </c>
      <c r="C33" s="299">
        <v>5.4136815759844525E-2</v>
      </c>
      <c r="D33" s="299">
        <v>5.3539999999999997E-2</v>
      </c>
      <c r="E33" s="299">
        <v>5.4519999999999999E-2</v>
      </c>
      <c r="F33" s="309">
        <v>-2.6260774557578907E-2</v>
      </c>
      <c r="G33" s="42"/>
      <c r="H33" s="70"/>
      <c r="I33" s="42"/>
      <c r="J33" s="70"/>
      <c r="K33" s="42"/>
      <c r="L33" s="42"/>
      <c r="M33" s="42"/>
    </row>
    <row r="34" spans="1:13" x14ac:dyDescent="0.25">
      <c r="A34" s="49" t="s">
        <v>19</v>
      </c>
      <c r="B34" s="299">
        <v>4.3298233329742537E-2</v>
      </c>
      <c r="C34" s="299">
        <v>3.999919437674971E-2</v>
      </c>
      <c r="D34" s="299">
        <v>3.9719999999999998E-2</v>
      </c>
      <c r="E34" s="299">
        <v>3.9899999999999998E-2</v>
      </c>
      <c r="F34" s="309">
        <v>-7.8484341470999835E-2</v>
      </c>
      <c r="G34" s="42"/>
      <c r="H34" s="70"/>
      <c r="I34" s="42"/>
      <c r="J34" s="70"/>
      <c r="K34" s="42"/>
      <c r="L34" s="42"/>
      <c r="M34" s="42"/>
    </row>
    <row r="35" spans="1:13" x14ac:dyDescent="0.25">
      <c r="A35" s="49" t="s">
        <v>20</v>
      </c>
      <c r="B35" s="299">
        <v>4.8575272374399014E-2</v>
      </c>
      <c r="C35" s="299">
        <v>4.7713148638457853E-2</v>
      </c>
      <c r="D35" s="299">
        <v>4.8250000000000001E-2</v>
      </c>
      <c r="E35" s="299">
        <v>4.7960000000000003E-2</v>
      </c>
      <c r="F35" s="309">
        <v>-1.266637003405221E-2</v>
      </c>
      <c r="G35" s="42"/>
      <c r="H35" s="70"/>
      <c r="I35" s="42"/>
      <c r="J35" s="70"/>
      <c r="K35" s="42"/>
      <c r="L35" s="42"/>
      <c r="M35" s="42"/>
    </row>
    <row r="36" spans="1:13" x14ac:dyDescent="0.25">
      <c r="A36" s="64" t="s">
        <v>22</v>
      </c>
      <c r="B36" s="96">
        <v>5.5153836445372917E-2</v>
      </c>
      <c r="C36" s="240">
        <v>5.2838022484713879E-2</v>
      </c>
      <c r="D36" s="240">
        <v>5.2958331143923072E-2</v>
      </c>
      <c r="E36" s="240">
        <v>5.2721919059922927E-2</v>
      </c>
      <c r="F36" s="240">
        <v>-4.4093349478212293E-2</v>
      </c>
      <c r="G36" s="42"/>
      <c r="H36" s="70"/>
      <c r="I36" s="70"/>
      <c r="J36" s="70"/>
      <c r="K36" s="42"/>
      <c r="L36" s="42"/>
      <c r="M36" s="42"/>
    </row>
    <row r="37" spans="1:13" x14ac:dyDescent="0.25">
      <c r="A37" s="20"/>
      <c r="B37" s="20"/>
      <c r="C37" s="20"/>
      <c r="D37" s="20"/>
      <c r="E37" s="20"/>
      <c r="F37" s="20"/>
      <c r="G37" s="20"/>
      <c r="H37" s="20"/>
      <c r="I37" s="20"/>
      <c r="J37" s="20"/>
      <c r="K37" s="20"/>
      <c r="L37" s="20"/>
      <c r="M37" s="20"/>
    </row>
    <row r="38" spans="1:13" x14ac:dyDescent="0.25">
      <c r="A38" s="31" t="s">
        <v>44</v>
      </c>
      <c r="B38" s="20"/>
      <c r="C38" s="20"/>
      <c r="D38" s="20"/>
      <c r="E38" s="20"/>
      <c r="F38" s="20"/>
      <c r="G38" s="20"/>
      <c r="H38" s="20"/>
      <c r="I38" s="20"/>
      <c r="J38" s="20"/>
      <c r="K38" s="20"/>
      <c r="L38" s="20"/>
      <c r="M38" s="20"/>
    </row>
    <row r="39" spans="1:13" x14ac:dyDescent="0.25">
      <c r="A39" s="318" t="s">
        <v>529</v>
      </c>
      <c r="B39" s="20"/>
      <c r="C39" s="20"/>
      <c r="D39" s="20"/>
      <c r="E39" s="20"/>
      <c r="F39" s="20"/>
      <c r="G39" s="20"/>
      <c r="H39" s="20"/>
      <c r="I39" s="20"/>
      <c r="J39" s="20"/>
      <c r="K39" s="20"/>
      <c r="L39" s="20"/>
      <c r="M39" s="20"/>
    </row>
  </sheetData>
  <hyperlinks>
    <hyperlink ref="A38" location="'Table List'!A1" display="Back to Table List" xr:uid="{3718D6A3-2F3F-429E-A52A-475D5D91EBB3}"/>
    <hyperlink ref="A39" location="notes!A1" display="Notes" xr:uid="{8A8E0271-1E0D-4A4F-A203-ECAA49647F5D}"/>
  </hyperlinks>
  <pageMargins left="0.7" right="0.7" top="0.75" bottom="0.75" header="0.3" footer="0.3"/>
  <tableParts count="2">
    <tablePart r:id="rId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5F1D8-089B-4CC9-BB7E-E4CCE72271F2}">
  <dimension ref="A1:Q32"/>
  <sheetViews>
    <sheetView workbookViewId="0"/>
  </sheetViews>
  <sheetFormatPr defaultColWidth="0" defaultRowHeight="15" zeroHeight="1" x14ac:dyDescent="0.25"/>
  <cols>
    <col min="1" max="1" width="20.42578125" customWidth="1"/>
    <col min="2" max="16" width="10.28515625" customWidth="1"/>
    <col min="17" max="17" width="9.140625" customWidth="1"/>
    <col min="18" max="16384" width="9.140625" hidden="1"/>
  </cols>
  <sheetData>
    <row r="1" spans="1:17" ht="19.5" x14ac:dyDescent="0.25">
      <c r="A1" s="207" t="s">
        <v>593</v>
      </c>
      <c r="B1" s="42"/>
      <c r="C1" s="42"/>
      <c r="D1" s="42"/>
      <c r="E1" s="42"/>
      <c r="F1" s="42"/>
      <c r="G1" s="42"/>
      <c r="H1" s="42"/>
      <c r="I1" s="42"/>
      <c r="J1" s="42"/>
      <c r="K1" s="42"/>
      <c r="L1" s="42"/>
      <c r="M1" s="42"/>
      <c r="N1" s="42"/>
      <c r="O1" s="42"/>
      <c r="P1" s="42"/>
      <c r="Q1" s="42"/>
    </row>
    <row r="2" spans="1:17" x14ac:dyDescent="0.25">
      <c r="A2" s="42" t="s">
        <v>554</v>
      </c>
      <c r="B2" s="42"/>
      <c r="C2" s="42"/>
      <c r="D2" s="42"/>
      <c r="E2" s="42"/>
      <c r="F2" s="42"/>
      <c r="G2" s="42"/>
      <c r="H2" s="42"/>
      <c r="I2" s="42"/>
      <c r="J2" s="42"/>
      <c r="K2" s="42"/>
      <c r="L2" s="42"/>
      <c r="M2" s="42"/>
      <c r="N2" s="42"/>
      <c r="O2" s="42"/>
      <c r="P2" s="42"/>
      <c r="Q2" s="42"/>
    </row>
    <row r="3" spans="1:17" x14ac:dyDescent="0.25">
      <c r="A3" s="42" t="s">
        <v>801</v>
      </c>
      <c r="B3" s="42"/>
      <c r="C3" s="42"/>
      <c r="D3" s="42"/>
      <c r="E3" s="42"/>
      <c r="F3" s="42"/>
      <c r="G3" s="42"/>
      <c r="H3" s="42"/>
      <c r="I3" s="42"/>
      <c r="J3" s="42"/>
      <c r="K3" s="42"/>
      <c r="L3" s="42"/>
      <c r="M3" s="42"/>
      <c r="N3" s="42"/>
      <c r="O3" s="42"/>
      <c r="P3" s="42"/>
      <c r="Q3" s="42"/>
    </row>
    <row r="4" spans="1:17" x14ac:dyDescent="0.25">
      <c r="A4" s="42"/>
      <c r="B4" s="42"/>
      <c r="C4" s="42"/>
      <c r="D4" s="42"/>
      <c r="E4" s="42"/>
      <c r="F4" s="42"/>
      <c r="G4" s="42"/>
      <c r="H4" s="42"/>
      <c r="I4" s="42"/>
      <c r="J4" s="42"/>
      <c r="K4" s="42"/>
      <c r="L4" s="42"/>
      <c r="M4" s="42"/>
      <c r="N4" s="42"/>
      <c r="O4" s="42"/>
      <c r="P4" s="42"/>
      <c r="Q4" s="42"/>
    </row>
    <row r="5" spans="1:17" x14ac:dyDescent="0.25">
      <c r="A5" s="42" t="s">
        <v>674</v>
      </c>
      <c r="B5" s="42"/>
      <c r="C5" s="42"/>
      <c r="D5" s="42"/>
      <c r="E5" s="42"/>
      <c r="F5" s="42"/>
      <c r="G5" s="42"/>
      <c r="H5" s="42"/>
      <c r="I5" s="42"/>
      <c r="J5" s="42"/>
      <c r="K5" s="42"/>
      <c r="L5" s="42"/>
      <c r="M5" s="42"/>
      <c r="N5" s="42"/>
      <c r="O5" s="42"/>
      <c r="P5" s="42"/>
      <c r="Q5" s="42"/>
    </row>
    <row r="6" spans="1:17" x14ac:dyDescent="0.25">
      <c r="A6" s="42"/>
      <c r="B6" s="42"/>
      <c r="C6" s="42"/>
      <c r="D6" s="42"/>
      <c r="E6" s="42"/>
      <c r="F6" s="42"/>
      <c r="G6" s="42"/>
      <c r="H6" s="42"/>
      <c r="I6" s="42"/>
      <c r="J6" s="42"/>
      <c r="K6" s="42"/>
      <c r="L6" s="42"/>
      <c r="M6" s="42"/>
      <c r="N6" s="42"/>
      <c r="O6" s="42"/>
      <c r="P6" s="42"/>
      <c r="Q6" s="42"/>
    </row>
    <row r="7" spans="1:17" ht="17.25" x14ac:dyDescent="0.3">
      <c r="A7" s="99" t="s">
        <v>646</v>
      </c>
      <c r="B7" s="44"/>
      <c r="C7" s="44"/>
      <c r="D7" s="44"/>
      <c r="E7" s="410"/>
      <c r="F7" s="410"/>
      <c r="G7" s="44"/>
      <c r="H7" s="44"/>
      <c r="I7" s="44"/>
      <c r="J7" s="44"/>
      <c r="K7" s="44"/>
      <c r="L7" s="55"/>
      <c r="M7" s="55"/>
      <c r="N7" s="55"/>
      <c r="O7" s="55"/>
      <c r="P7" s="55"/>
      <c r="Q7" s="55"/>
    </row>
    <row r="8" spans="1:17" ht="60" x14ac:dyDescent="0.25">
      <c r="A8" s="201" t="s">
        <v>259</v>
      </c>
      <c r="B8" s="202" t="s">
        <v>601</v>
      </c>
      <c r="C8" s="202" t="s">
        <v>602</v>
      </c>
      <c r="D8" s="203" t="s">
        <v>603</v>
      </c>
      <c r="E8" s="202" t="s">
        <v>264</v>
      </c>
      <c r="F8" s="202" t="s">
        <v>265</v>
      </c>
      <c r="G8" s="203" t="s">
        <v>266</v>
      </c>
      <c r="H8" s="202" t="s">
        <v>570</v>
      </c>
      <c r="I8" s="202" t="s">
        <v>571</v>
      </c>
      <c r="J8" s="203" t="s">
        <v>572</v>
      </c>
      <c r="K8" s="202" t="s">
        <v>733</v>
      </c>
      <c r="L8" s="202" t="s">
        <v>734</v>
      </c>
      <c r="M8" s="203" t="s">
        <v>735</v>
      </c>
      <c r="N8" s="345" t="s">
        <v>736</v>
      </c>
      <c r="O8" s="344" t="s">
        <v>737</v>
      </c>
      <c r="P8" s="344" t="s">
        <v>738</v>
      </c>
      <c r="Q8" s="55"/>
    </row>
    <row r="9" spans="1:17" x14ac:dyDescent="0.25">
      <c r="A9" s="49" t="s">
        <v>260</v>
      </c>
      <c r="B9" s="297">
        <v>176</v>
      </c>
      <c r="C9" s="230">
        <v>207</v>
      </c>
      <c r="D9" s="298">
        <v>383</v>
      </c>
      <c r="E9" s="297">
        <v>122</v>
      </c>
      <c r="F9" s="297">
        <v>122</v>
      </c>
      <c r="G9" s="298">
        <v>244</v>
      </c>
      <c r="H9" s="297">
        <v>140</v>
      </c>
      <c r="I9" s="297">
        <v>133</v>
      </c>
      <c r="J9" s="298">
        <v>273</v>
      </c>
      <c r="K9" s="230">
        <v>155</v>
      </c>
      <c r="L9" s="230">
        <v>159</v>
      </c>
      <c r="M9" s="230">
        <v>314</v>
      </c>
      <c r="N9" s="312">
        <v>-0.11931818181818182</v>
      </c>
      <c r="O9" s="313">
        <v>-0.2318840579710145</v>
      </c>
      <c r="P9" s="313">
        <v>-0.18015665796344649</v>
      </c>
      <c r="Q9" s="42"/>
    </row>
    <row r="10" spans="1:17" x14ac:dyDescent="0.25">
      <c r="A10" s="49" t="s">
        <v>261</v>
      </c>
      <c r="B10" s="297">
        <v>490</v>
      </c>
      <c r="C10" s="230">
        <v>691</v>
      </c>
      <c r="D10" s="298">
        <v>1181</v>
      </c>
      <c r="E10" s="297">
        <v>391</v>
      </c>
      <c r="F10" s="297">
        <v>530</v>
      </c>
      <c r="G10" s="298">
        <v>921</v>
      </c>
      <c r="H10" s="297">
        <v>395</v>
      </c>
      <c r="I10" s="297">
        <v>568</v>
      </c>
      <c r="J10" s="298">
        <v>963</v>
      </c>
      <c r="K10" s="230">
        <v>354</v>
      </c>
      <c r="L10" s="230">
        <v>509</v>
      </c>
      <c r="M10" s="230">
        <v>863</v>
      </c>
      <c r="N10" s="312">
        <v>-0.27755102040816326</v>
      </c>
      <c r="O10" s="313">
        <v>-0.26338639652677281</v>
      </c>
      <c r="P10" s="313">
        <v>-0.26926333615580017</v>
      </c>
      <c r="Q10" s="42"/>
    </row>
    <row r="11" spans="1:17" x14ac:dyDescent="0.25">
      <c r="A11" s="49" t="s">
        <v>262</v>
      </c>
      <c r="B11" s="297">
        <v>2233</v>
      </c>
      <c r="C11" s="230">
        <v>3313</v>
      </c>
      <c r="D11" s="298">
        <v>5546</v>
      </c>
      <c r="E11" s="297">
        <v>1900</v>
      </c>
      <c r="F11" s="297">
        <v>2967</v>
      </c>
      <c r="G11" s="298">
        <v>4867</v>
      </c>
      <c r="H11" s="297">
        <v>1823</v>
      </c>
      <c r="I11" s="297">
        <v>2806</v>
      </c>
      <c r="J11" s="298">
        <v>4629</v>
      </c>
      <c r="K11" s="230">
        <v>1653</v>
      </c>
      <c r="L11" s="230">
        <v>2694</v>
      </c>
      <c r="M11" s="230">
        <v>4347</v>
      </c>
      <c r="N11" s="312">
        <v>-0.25974025974025972</v>
      </c>
      <c r="O11" s="313">
        <v>-0.18683972230606702</v>
      </c>
      <c r="P11" s="313">
        <v>-0.216191849981969</v>
      </c>
      <c r="Q11" s="42"/>
    </row>
    <row r="12" spans="1:17" x14ac:dyDescent="0.25">
      <c r="A12" s="49" t="s">
        <v>263</v>
      </c>
      <c r="B12" s="297">
        <v>4229</v>
      </c>
      <c r="C12" s="230">
        <v>6175</v>
      </c>
      <c r="D12" s="298">
        <v>10404</v>
      </c>
      <c r="E12" s="297">
        <v>3911</v>
      </c>
      <c r="F12" s="297">
        <v>5790</v>
      </c>
      <c r="G12" s="298">
        <v>9701</v>
      </c>
      <c r="H12" s="297">
        <v>3722</v>
      </c>
      <c r="I12" s="297">
        <v>5701</v>
      </c>
      <c r="J12" s="298">
        <v>9423</v>
      </c>
      <c r="K12" s="230">
        <v>3710</v>
      </c>
      <c r="L12" s="230">
        <v>5527</v>
      </c>
      <c r="M12" s="230">
        <v>9237</v>
      </c>
      <c r="N12" s="312">
        <v>-0.12272404823835423</v>
      </c>
      <c r="O12" s="313">
        <v>-0.10493927125506072</v>
      </c>
      <c r="P12" s="313">
        <v>-0.1121683967704729</v>
      </c>
      <c r="Q12" s="42"/>
    </row>
    <row r="13" spans="1:17" x14ac:dyDescent="0.25">
      <c r="A13" s="49" t="s">
        <v>71</v>
      </c>
      <c r="B13" s="297">
        <v>18155</v>
      </c>
      <c r="C13" s="230">
        <v>25051</v>
      </c>
      <c r="D13" s="298">
        <v>43206</v>
      </c>
      <c r="E13" s="297">
        <v>17242</v>
      </c>
      <c r="F13" s="297">
        <v>24012</v>
      </c>
      <c r="G13" s="298">
        <v>41254</v>
      </c>
      <c r="H13" s="297">
        <v>16976</v>
      </c>
      <c r="I13" s="297">
        <v>23922</v>
      </c>
      <c r="J13" s="298">
        <v>40898</v>
      </c>
      <c r="K13" s="230">
        <v>16782</v>
      </c>
      <c r="L13" s="230">
        <v>23810</v>
      </c>
      <c r="M13" s="230">
        <v>40592</v>
      </c>
      <c r="N13" s="312">
        <v>-7.562654916001102E-2</v>
      </c>
      <c r="O13" s="313">
        <v>-4.9538940561255039E-2</v>
      </c>
      <c r="P13" s="313">
        <v>-6.0500856362542238E-2</v>
      </c>
      <c r="Q13" s="42"/>
    </row>
    <row r="14" spans="1:17" x14ac:dyDescent="0.25">
      <c r="A14" s="49" t="s">
        <v>65</v>
      </c>
      <c r="B14" s="297">
        <v>8265</v>
      </c>
      <c r="C14" s="230">
        <v>11756</v>
      </c>
      <c r="D14" s="298">
        <v>20021</v>
      </c>
      <c r="E14" s="297">
        <v>8064</v>
      </c>
      <c r="F14" s="297">
        <v>11193</v>
      </c>
      <c r="G14" s="298">
        <v>19257</v>
      </c>
      <c r="H14" s="297">
        <v>8453</v>
      </c>
      <c r="I14" s="297">
        <v>11530</v>
      </c>
      <c r="J14" s="298">
        <v>19983</v>
      </c>
      <c r="K14" s="230">
        <v>8610</v>
      </c>
      <c r="L14" s="230">
        <v>11648</v>
      </c>
      <c r="M14" s="230">
        <v>20258</v>
      </c>
      <c r="N14" s="312">
        <v>4.1742286751361164E-2</v>
      </c>
      <c r="O14" s="313">
        <v>-9.1867982306907108E-3</v>
      </c>
      <c r="P14" s="313">
        <v>1.1837570550921533E-2</v>
      </c>
      <c r="Q14" s="42"/>
    </row>
    <row r="15" spans="1:17" x14ac:dyDescent="0.25">
      <c r="A15" s="49" t="s">
        <v>72</v>
      </c>
      <c r="B15" s="297">
        <v>5447</v>
      </c>
      <c r="C15" s="230">
        <v>10187</v>
      </c>
      <c r="D15" s="298">
        <v>15634</v>
      </c>
      <c r="E15" s="297">
        <v>5488</v>
      </c>
      <c r="F15" s="297">
        <v>9868</v>
      </c>
      <c r="G15" s="298">
        <v>15356</v>
      </c>
      <c r="H15" s="297">
        <v>5616</v>
      </c>
      <c r="I15" s="297">
        <v>10203</v>
      </c>
      <c r="J15" s="298">
        <v>15819</v>
      </c>
      <c r="K15" s="230">
        <v>5937</v>
      </c>
      <c r="L15" s="230">
        <v>10528</v>
      </c>
      <c r="M15" s="230">
        <v>16465</v>
      </c>
      <c r="N15" s="312">
        <v>8.9957774921975403E-2</v>
      </c>
      <c r="O15" s="313">
        <v>3.3474035535486404E-2</v>
      </c>
      <c r="P15" s="313">
        <v>5.3153383651017017E-2</v>
      </c>
      <c r="Q15" s="42"/>
    </row>
    <row r="16" spans="1:17" x14ac:dyDescent="0.25">
      <c r="A16" s="49" t="s">
        <v>60</v>
      </c>
      <c r="B16" s="297">
        <v>2096</v>
      </c>
      <c r="C16" s="230">
        <v>5972</v>
      </c>
      <c r="D16" s="298">
        <v>8068</v>
      </c>
      <c r="E16" s="297">
        <v>2236</v>
      </c>
      <c r="F16" s="297">
        <v>6319</v>
      </c>
      <c r="G16" s="298">
        <v>8555</v>
      </c>
      <c r="H16" s="297">
        <v>2318</v>
      </c>
      <c r="I16" s="297">
        <v>6479</v>
      </c>
      <c r="J16" s="298">
        <v>8797</v>
      </c>
      <c r="K16" s="230">
        <v>2383</v>
      </c>
      <c r="L16" s="230">
        <v>6687</v>
      </c>
      <c r="M16" s="230">
        <v>9070</v>
      </c>
      <c r="N16" s="312">
        <v>0.13692748091603055</v>
      </c>
      <c r="O16" s="313">
        <v>0.11972538513060951</v>
      </c>
      <c r="P16" s="313">
        <v>0.124194348041646</v>
      </c>
      <c r="Q16" s="42"/>
    </row>
    <row r="17" spans="1:17" x14ac:dyDescent="0.25">
      <c r="A17" s="64" t="s">
        <v>22</v>
      </c>
      <c r="B17" s="88">
        <v>41091</v>
      </c>
      <c r="C17" s="65">
        <v>63352</v>
      </c>
      <c r="D17" s="65">
        <v>104443</v>
      </c>
      <c r="E17" s="88">
        <v>39354</v>
      </c>
      <c r="F17" s="65">
        <v>60801</v>
      </c>
      <c r="G17" s="65">
        <v>100155</v>
      </c>
      <c r="H17" s="88">
        <v>39443</v>
      </c>
      <c r="I17" s="65">
        <v>61342</v>
      </c>
      <c r="J17" s="65">
        <v>100785</v>
      </c>
      <c r="K17" s="88">
        <v>39584</v>
      </c>
      <c r="L17" s="65">
        <v>61562</v>
      </c>
      <c r="M17" s="65">
        <v>101146</v>
      </c>
      <c r="N17" s="360">
        <v>-3.6674697622350393E-2</v>
      </c>
      <c r="O17" s="359">
        <v>-2.8254830155322642E-2</v>
      </c>
      <c r="P17" s="359">
        <v>-3.1567457847821299E-2</v>
      </c>
      <c r="Q17" s="42"/>
    </row>
    <row r="18" spans="1:17" x14ac:dyDescent="0.25">
      <c r="A18" s="62"/>
      <c r="B18" s="62"/>
      <c r="C18" s="297"/>
      <c r="D18" s="297"/>
      <c r="E18" s="299"/>
      <c r="F18" s="70"/>
      <c r="G18" s="70"/>
      <c r="H18" s="70"/>
      <c r="I18" s="42"/>
      <c r="J18" s="42"/>
      <c r="K18" s="42"/>
      <c r="L18" s="42"/>
      <c r="M18" s="42"/>
      <c r="N18" s="42"/>
      <c r="O18" s="42"/>
      <c r="P18" s="42"/>
      <c r="Q18" s="42"/>
    </row>
    <row r="19" spans="1:17" ht="17.25" x14ac:dyDescent="0.25">
      <c r="A19" s="98" t="s">
        <v>643</v>
      </c>
      <c r="B19" s="55"/>
      <c r="C19" s="55"/>
      <c r="D19" s="55"/>
      <c r="E19" s="405"/>
      <c r="F19" s="405"/>
      <c r="G19" s="55"/>
      <c r="H19" s="55"/>
      <c r="I19" s="55"/>
      <c r="J19" s="55"/>
      <c r="K19" s="55"/>
      <c r="L19" s="55"/>
      <c r="M19" s="55"/>
      <c r="N19" s="55"/>
      <c r="O19" s="55"/>
      <c r="P19" s="55"/>
      <c r="Q19" s="55"/>
    </row>
    <row r="20" spans="1:17" ht="60" x14ac:dyDescent="0.25">
      <c r="A20" s="201" t="s">
        <v>259</v>
      </c>
      <c r="B20" s="205" t="s">
        <v>601</v>
      </c>
      <c r="C20" s="205" t="s">
        <v>602</v>
      </c>
      <c r="D20" s="206" t="s">
        <v>603</v>
      </c>
      <c r="E20" s="205" t="s">
        <v>264</v>
      </c>
      <c r="F20" s="205" t="s">
        <v>265</v>
      </c>
      <c r="G20" s="206" t="s">
        <v>266</v>
      </c>
      <c r="H20" s="205" t="s">
        <v>570</v>
      </c>
      <c r="I20" s="205" t="s">
        <v>571</v>
      </c>
      <c r="J20" s="206" t="s">
        <v>572</v>
      </c>
      <c r="K20" s="205" t="s">
        <v>733</v>
      </c>
      <c r="L20" s="205" t="s">
        <v>734</v>
      </c>
      <c r="M20" s="206" t="s">
        <v>735</v>
      </c>
      <c r="N20" s="345" t="s">
        <v>736</v>
      </c>
      <c r="O20" s="344" t="s">
        <v>737</v>
      </c>
      <c r="P20" s="344" t="s">
        <v>738</v>
      </c>
      <c r="Q20" s="42"/>
    </row>
    <row r="21" spans="1:17" x14ac:dyDescent="0.25">
      <c r="A21" s="49" t="s">
        <v>260</v>
      </c>
      <c r="B21" s="299">
        <v>7.7962002383156668E-4</v>
      </c>
      <c r="C21" s="299">
        <v>9.6447741165946025E-4</v>
      </c>
      <c r="D21" s="300">
        <v>8.6971331251774057E-4</v>
      </c>
      <c r="E21" s="299">
        <v>5.3806833467850415E-4</v>
      </c>
      <c r="F21" s="299">
        <v>5.6612003600894651E-4</v>
      </c>
      <c r="G21" s="300">
        <v>5.5173786120174843E-4</v>
      </c>
      <c r="H21" s="299">
        <v>6.1524669195037597E-4</v>
      </c>
      <c r="I21" s="299">
        <v>6.1520812999856607E-4</v>
      </c>
      <c r="J21" s="300">
        <v>6.1522790475460748E-4</v>
      </c>
      <c r="K21" s="299">
        <v>6.8045129285745638E-4</v>
      </c>
      <c r="L21" s="299">
        <v>7.3412286169402313E-4</v>
      </c>
      <c r="M21" s="299">
        <v>7.0661040787623071E-4</v>
      </c>
      <c r="N21" s="312">
        <v>-0.12720136469395665</v>
      </c>
      <c r="O21" s="313">
        <v>-0.23883871947720761</v>
      </c>
      <c r="P21" s="313">
        <v>-0.18753640112664466</v>
      </c>
      <c r="Q21" s="42"/>
    </row>
    <row r="22" spans="1:17" x14ac:dyDescent="0.25">
      <c r="A22" s="49" t="s">
        <v>261</v>
      </c>
      <c r="B22" s="299">
        <v>5.8794590897637417E-3</v>
      </c>
      <c r="C22" s="299">
        <v>8.98359291713253E-3</v>
      </c>
      <c r="D22" s="300">
        <v>7.3693209117740655E-3</v>
      </c>
      <c r="E22" s="299">
        <v>4.7647481751380075E-3</v>
      </c>
      <c r="F22" s="299">
        <v>6.9793779135610629E-3</v>
      </c>
      <c r="G22" s="300">
        <v>5.8291508174102367E-3</v>
      </c>
      <c r="H22" s="299">
        <v>4.8848655734461182E-3</v>
      </c>
      <c r="I22" s="299">
        <v>7.5679852903947874E-3</v>
      </c>
      <c r="J22" s="300">
        <v>6.2020972966039187E-3</v>
      </c>
      <c r="K22" s="299">
        <v>4.4188136608747756E-3</v>
      </c>
      <c r="L22" s="299">
        <v>6.8599307268292029E-3</v>
      </c>
      <c r="M22" s="299">
        <v>5.5926019531984108E-3</v>
      </c>
      <c r="N22" s="312">
        <v>-0.24843194018170472</v>
      </c>
      <c r="O22" s="313">
        <v>-0.23639341295767197</v>
      </c>
      <c r="P22" s="313">
        <v>-0.24109670074714298</v>
      </c>
      <c r="Q22" s="42"/>
    </row>
    <row r="23" spans="1:17" x14ac:dyDescent="0.25">
      <c r="A23" s="49" t="s">
        <v>262</v>
      </c>
      <c r="B23" s="299">
        <v>1.8045902699208017E-2</v>
      </c>
      <c r="C23" s="299">
        <v>2.6610869250911662E-2</v>
      </c>
      <c r="D23" s="300">
        <v>2.2341462628606416E-2</v>
      </c>
      <c r="E23" s="299">
        <v>1.5348946173669286E-2</v>
      </c>
      <c r="F23" s="299">
        <v>2.4033632504941192E-2</v>
      </c>
      <c r="G23" s="300">
        <v>1.9685405619663563E-2</v>
      </c>
      <c r="H23" s="299">
        <v>1.4754562745336085E-2</v>
      </c>
      <c r="I23" s="299">
        <v>2.3000377055361565E-2</v>
      </c>
      <c r="J23" s="300">
        <v>1.8871689614869295E-2</v>
      </c>
      <c r="K23" s="299">
        <v>1.3439024390243902E-2</v>
      </c>
      <c r="L23" s="299">
        <v>2.233682674449456E-2</v>
      </c>
      <c r="M23" s="299">
        <v>1.7844241568421397E-2</v>
      </c>
      <c r="N23" s="312">
        <v>-0.25528666455495724</v>
      </c>
      <c r="O23" s="313">
        <v>-0.16061266041772299</v>
      </c>
      <c r="P23" s="313">
        <v>-0.20129483619513322</v>
      </c>
      <c r="Q23" s="42"/>
    </row>
    <row r="24" spans="1:17" x14ac:dyDescent="0.25">
      <c r="A24" s="49" t="s">
        <v>263</v>
      </c>
      <c r="B24" s="299">
        <v>3.6182409308692674E-2</v>
      </c>
      <c r="C24" s="299">
        <v>4.9944999838234819E-2</v>
      </c>
      <c r="D24" s="300">
        <v>4.3256997455470736E-2</v>
      </c>
      <c r="E24" s="299">
        <v>3.3099747795324902E-2</v>
      </c>
      <c r="F24" s="299">
        <v>4.6448197023785651E-2</v>
      </c>
      <c r="G24" s="300">
        <v>3.9952556082252601E-2</v>
      </c>
      <c r="H24" s="299">
        <v>3.1069744146249842E-2</v>
      </c>
      <c r="I24" s="299">
        <v>4.5234543607972577E-2</v>
      </c>
      <c r="J24" s="300">
        <v>3.8348106595288554E-2</v>
      </c>
      <c r="K24" s="299">
        <v>3.0515389297405781E-2</v>
      </c>
      <c r="L24" s="299">
        <v>4.3415078629444014E-2</v>
      </c>
      <c r="M24" s="299">
        <v>3.7113675447196286E-2</v>
      </c>
      <c r="N24" s="312">
        <v>-0.15662362235025115</v>
      </c>
      <c r="O24" s="313">
        <v>-0.13074224106397733</v>
      </c>
      <c r="P24" s="313">
        <v>-0.14201914995599171</v>
      </c>
      <c r="Q24" s="42"/>
    </row>
    <row r="25" spans="1:17" x14ac:dyDescent="0.25">
      <c r="A25" s="49" t="s">
        <v>71</v>
      </c>
      <c r="B25" s="299">
        <v>7.5886456639594715E-2</v>
      </c>
      <c r="C25" s="299">
        <v>0.10061814428186415</v>
      </c>
      <c r="D25" s="300">
        <v>8.8498801745150651E-2</v>
      </c>
      <c r="E25" s="299">
        <v>7.1787825797318683E-2</v>
      </c>
      <c r="F25" s="299">
        <v>9.5766446646858239E-2</v>
      </c>
      <c r="G25" s="300">
        <v>8.4034914394548951E-2</v>
      </c>
      <c r="H25" s="299">
        <v>7.0577181319663576E-2</v>
      </c>
      <c r="I25" s="299">
        <v>9.5018310944463419E-2</v>
      </c>
      <c r="J25" s="300">
        <v>8.3082635747410594E-2</v>
      </c>
      <c r="K25" s="299">
        <v>6.9767151819009485E-2</v>
      </c>
      <c r="L25" s="299">
        <v>9.4396473116233337E-2</v>
      </c>
      <c r="M25" s="299">
        <v>8.2373974434683431E-2</v>
      </c>
      <c r="N25" s="312">
        <v>-8.0637640648415859E-2</v>
      </c>
      <c r="O25" s="313">
        <v>-6.1834485321075772E-2</v>
      </c>
      <c r="P25" s="313">
        <v>-6.9208025303041293E-2</v>
      </c>
      <c r="Q25" s="42"/>
    </row>
    <row r="26" spans="1:17" x14ac:dyDescent="0.25">
      <c r="A26" s="49" t="s">
        <v>65</v>
      </c>
      <c r="B26" s="299">
        <v>9.9711662584902702E-2</v>
      </c>
      <c r="C26" s="299">
        <v>0.13303759364461445</v>
      </c>
      <c r="D26" s="300">
        <v>0.1169075355464074</v>
      </c>
      <c r="E26" s="299">
        <v>9.6016002667111189E-2</v>
      </c>
      <c r="F26" s="299">
        <v>0.12576828432419071</v>
      </c>
      <c r="G26" s="300">
        <v>0.11132307799032275</v>
      </c>
      <c r="H26" s="299">
        <v>9.9032288298420729E-2</v>
      </c>
      <c r="I26" s="299">
        <v>0.12789085463923244</v>
      </c>
      <c r="J26" s="300">
        <v>0.11386180923133023</v>
      </c>
      <c r="K26" s="299">
        <v>9.9430669915582096E-2</v>
      </c>
      <c r="L26" s="299">
        <v>0.12760875995574009</v>
      </c>
      <c r="M26" s="299">
        <v>0.11389088782945039</v>
      </c>
      <c r="N26" s="312">
        <v>-2.8180521920527237E-3</v>
      </c>
      <c r="O26" s="313">
        <v>-4.0806764014211669E-2</v>
      </c>
      <c r="P26" s="313">
        <v>-2.5803706346709549E-2</v>
      </c>
      <c r="Q26" s="42"/>
    </row>
    <row r="27" spans="1:17" x14ac:dyDescent="0.25">
      <c r="A27" s="49" t="s">
        <v>72</v>
      </c>
      <c r="B27" s="299">
        <v>0.11668558942610484</v>
      </c>
      <c r="C27" s="299">
        <v>0.17540506568865472</v>
      </c>
      <c r="D27" s="300">
        <v>0.14923919891559595</v>
      </c>
      <c r="E27" s="299">
        <v>0.1133018147284101</v>
      </c>
      <c r="F27" s="299">
        <v>0.16527652162261749</v>
      </c>
      <c r="G27" s="300">
        <v>0.14199717041324914</v>
      </c>
      <c r="H27" s="299">
        <v>0.1121405750798722</v>
      </c>
      <c r="I27" s="299">
        <v>0.16662856022994513</v>
      </c>
      <c r="J27" s="300">
        <v>0.14211405778352737</v>
      </c>
      <c r="K27" s="299">
        <v>0.11442172413128529</v>
      </c>
      <c r="L27" s="299">
        <v>0.16676170563264273</v>
      </c>
      <c r="M27" s="299">
        <v>0.1431502621306045</v>
      </c>
      <c r="N27" s="312">
        <v>-1.9401412856154085E-2</v>
      </c>
      <c r="O27" s="313">
        <v>-4.9276570332090736E-2</v>
      </c>
      <c r="P27" s="313">
        <v>-4.0799849029175793E-2</v>
      </c>
      <c r="Q27" s="42"/>
    </row>
    <row r="28" spans="1:17" x14ac:dyDescent="0.25">
      <c r="A28" s="49" t="s">
        <v>60</v>
      </c>
      <c r="B28" s="299">
        <v>0.15535131930032611</v>
      </c>
      <c r="C28" s="299">
        <v>0.23733259150339783</v>
      </c>
      <c r="D28" s="300">
        <v>0.20871814771698358</v>
      </c>
      <c r="E28" s="299">
        <v>0.15969147264676475</v>
      </c>
      <c r="F28" s="299">
        <v>0.24758061356423619</v>
      </c>
      <c r="G28" s="300">
        <v>0.21644528779253636</v>
      </c>
      <c r="H28" s="299">
        <v>0.15961988706789698</v>
      </c>
      <c r="I28" s="299">
        <v>0.24965320591861898</v>
      </c>
      <c r="J28" s="300">
        <v>0.21734940949745515</v>
      </c>
      <c r="K28" s="299">
        <v>0.15704494530117305</v>
      </c>
      <c r="L28" s="299">
        <v>0.2527115377347795</v>
      </c>
      <c r="M28" s="299">
        <v>0.21784556262759697</v>
      </c>
      <c r="N28" s="312">
        <v>1.0901909352779999E-2</v>
      </c>
      <c r="O28" s="313">
        <v>6.47991332920725E-2</v>
      </c>
      <c r="P28" s="313">
        <v>4.3730815985344645E-2</v>
      </c>
      <c r="Q28" s="42"/>
    </row>
    <row r="29" spans="1:17" x14ac:dyDescent="0.25">
      <c r="A29" s="64" t="s">
        <v>22</v>
      </c>
      <c r="B29" s="96">
        <v>4.4055163570514956E-2</v>
      </c>
      <c r="C29" s="240">
        <v>6.5926426973307667E-2</v>
      </c>
      <c r="D29" s="240">
        <v>5.5153836445372917E-2</v>
      </c>
      <c r="E29" s="96">
        <v>4.2127912391412559E-2</v>
      </c>
      <c r="F29" s="240">
        <v>6.3245107166447365E-2</v>
      </c>
      <c r="G29" s="240">
        <v>5.2838022484713879E-2</v>
      </c>
      <c r="H29" s="96">
        <v>4.2139957264957263E-2</v>
      </c>
      <c r="I29" s="240">
        <v>6.3435367114788005E-2</v>
      </c>
      <c r="J29" s="240">
        <v>5.2958331143923072E-2</v>
      </c>
      <c r="K29" s="96">
        <v>4.1813628090679289E-2</v>
      </c>
      <c r="L29" s="240">
        <v>6.33481648562879E-2</v>
      </c>
      <c r="M29" s="240">
        <v>5.2721919059922927E-2</v>
      </c>
      <c r="N29" s="360">
        <v>-5.0880198781871555E-2</v>
      </c>
      <c r="O29" s="359">
        <v>-3.9108173086092698E-2</v>
      </c>
      <c r="P29" s="359">
        <v>-4.4093349478212293E-2</v>
      </c>
      <c r="Q29" s="42"/>
    </row>
    <row r="30" spans="1:17" x14ac:dyDescent="0.25">
      <c r="A30" s="411"/>
      <c r="B30" s="411"/>
      <c r="C30" s="366"/>
      <c r="D30" s="366"/>
      <c r="E30" s="366"/>
      <c r="F30" s="366"/>
      <c r="G30" s="366"/>
      <c r="H30" s="366"/>
      <c r="I30" s="20"/>
      <c r="J30" s="20"/>
      <c r="K30" s="20"/>
      <c r="L30" s="20"/>
      <c r="M30" s="20"/>
      <c r="N30" s="20"/>
      <c r="O30" s="20"/>
      <c r="P30" s="20"/>
      <c r="Q30" s="20"/>
    </row>
    <row r="31" spans="1:17" x14ac:dyDescent="0.25">
      <c r="A31" s="31" t="s">
        <v>44</v>
      </c>
      <c r="B31" s="11"/>
      <c r="C31" s="412"/>
      <c r="D31" s="412"/>
      <c r="E31" s="413"/>
      <c r="F31" s="366"/>
      <c r="G31" s="366"/>
      <c r="H31" s="366"/>
      <c r="I31" s="20"/>
      <c r="J31" s="20"/>
      <c r="K31" s="20"/>
      <c r="L31" s="20"/>
      <c r="M31" s="20"/>
      <c r="N31" s="20"/>
      <c r="O31" s="20"/>
      <c r="P31" s="20"/>
      <c r="Q31" s="20"/>
    </row>
    <row r="32" spans="1:17" x14ac:dyDescent="0.25">
      <c r="A32" s="318" t="s">
        <v>529</v>
      </c>
      <c r="B32" s="11"/>
      <c r="C32" s="412"/>
      <c r="D32" s="412"/>
      <c r="E32" s="413"/>
      <c r="F32" s="366"/>
      <c r="G32" s="366"/>
      <c r="H32" s="366"/>
      <c r="I32" s="20"/>
      <c r="J32" s="20"/>
      <c r="K32" s="20"/>
      <c r="L32" s="20"/>
      <c r="M32" s="20"/>
      <c r="N32" s="20"/>
      <c r="O32" s="20"/>
      <c r="P32" s="20"/>
      <c r="Q32" s="20"/>
    </row>
  </sheetData>
  <hyperlinks>
    <hyperlink ref="A31" location="'Table List'!A1" display="Back to Table List" xr:uid="{5F6030B0-2074-40F5-B59B-EC734AF1E5D9}"/>
    <hyperlink ref="A32" location="notes!A1" display="Notes" xr:uid="{770FA109-BE9F-48AA-A71C-9CAAE6814BF4}"/>
  </hyperlinks>
  <pageMargins left="0.7" right="0.7" top="0.75" bottom="0.75" header="0.3" footer="0.3"/>
  <tableParts count="2">
    <tablePart r:id="rId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125C-B22B-4CFE-9BBE-9B06BAB26010}">
  <dimension ref="A1:N27"/>
  <sheetViews>
    <sheetView workbookViewId="0"/>
  </sheetViews>
  <sheetFormatPr defaultColWidth="0" defaultRowHeight="15" zeroHeight="1" x14ac:dyDescent="0.25"/>
  <cols>
    <col min="1" max="1" width="27.85546875" customWidth="1"/>
    <col min="2" max="6" width="11" customWidth="1"/>
    <col min="7" max="14" width="9.140625" customWidth="1"/>
    <col min="15" max="16384" width="9.140625" hidden="1"/>
  </cols>
  <sheetData>
    <row r="1" spans="1:14" ht="19.5" x14ac:dyDescent="0.25">
      <c r="A1" s="207" t="s">
        <v>594</v>
      </c>
      <c r="B1" s="20"/>
      <c r="C1" s="20"/>
      <c r="D1" s="20"/>
      <c r="E1" s="20"/>
      <c r="F1" s="20"/>
      <c r="G1" s="20"/>
      <c r="H1" s="20"/>
      <c r="I1" s="20"/>
      <c r="J1" s="20"/>
      <c r="K1" s="20"/>
      <c r="L1" s="20"/>
      <c r="M1" s="20"/>
      <c r="N1" s="20"/>
    </row>
    <row r="2" spans="1:14" x14ac:dyDescent="0.25">
      <c r="A2" s="42" t="s">
        <v>553</v>
      </c>
      <c r="B2" s="20"/>
      <c r="C2" s="20"/>
      <c r="D2" s="20"/>
      <c r="E2" s="20"/>
      <c r="F2" s="20"/>
      <c r="G2" s="20"/>
      <c r="H2" s="20"/>
      <c r="I2" s="20"/>
      <c r="J2" s="20"/>
      <c r="K2" s="20"/>
      <c r="L2" s="20"/>
      <c r="M2" s="20"/>
      <c r="N2" s="20"/>
    </row>
    <row r="3" spans="1:14" x14ac:dyDescent="0.25">
      <c r="A3" s="42" t="s">
        <v>801</v>
      </c>
      <c r="B3" s="20"/>
      <c r="C3" s="20"/>
      <c r="D3" s="20"/>
      <c r="E3" s="20"/>
      <c r="F3" s="20"/>
      <c r="G3" s="20"/>
      <c r="H3" s="20"/>
      <c r="I3" s="20"/>
      <c r="J3" s="20"/>
      <c r="K3" s="20"/>
      <c r="L3" s="20"/>
      <c r="M3" s="20"/>
      <c r="N3" s="20"/>
    </row>
    <row r="4" spans="1:14" x14ac:dyDescent="0.25">
      <c r="A4" s="42"/>
      <c r="B4" s="20"/>
      <c r="C4" s="20"/>
      <c r="D4" s="20"/>
      <c r="E4" s="20"/>
      <c r="F4" s="20"/>
      <c r="G4" s="20"/>
      <c r="H4" s="20"/>
      <c r="I4" s="20"/>
      <c r="J4" s="20"/>
      <c r="K4" s="20"/>
      <c r="L4" s="20"/>
      <c r="M4" s="20"/>
      <c r="N4" s="20"/>
    </row>
    <row r="5" spans="1:14" x14ac:dyDescent="0.25">
      <c r="A5" s="42" t="s">
        <v>674</v>
      </c>
      <c r="B5" s="20"/>
      <c r="C5" s="20"/>
      <c r="D5" s="20"/>
      <c r="E5" s="20"/>
      <c r="F5" s="20"/>
      <c r="G5" s="20"/>
      <c r="H5" s="20"/>
      <c r="I5" s="20"/>
      <c r="J5" s="20"/>
      <c r="K5" s="20"/>
      <c r="L5" s="20"/>
      <c r="M5" s="20"/>
      <c r="N5" s="20"/>
    </row>
    <row r="6" spans="1:14" x14ac:dyDescent="0.25">
      <c r="A6" s="42"/>
      <c r="B6" s="20"/>
      <c r="C6" s="20"/>
      <c r="D6" s="20"/>
      <c r="E6" s="20"/>
      <c r="F6" s="20"/>
      <c r="G6" s="20"/>
      <c r="H6" s="20"/>
      <c r="I6" s="20"/>
      <c r="J6" s="20"/>
      <c r="K6" s="20"/>
      <c r="L6" s="20"/>
      <c r="M6" s="20"/>
      <c r="N6" s="20"/>
    </row>
    <row r="7" spans="1:14" ht="17.25" x14ac:dyDescent="0.3">
      <c r="A7" s="99" t="s">
        <v>609</v>
      </c>
      <c r="B7" s="44"/>
      <c r="C7" s="44"/>
      <c r="D7" s="44"/>
      <c r="E7" s="20"/>
      <c r="F7" s="20"/>
      <c r="G7" s="20"/>
      <c r="H7" s="20"/>
      <c r="I7" s="20"/>
      <c r="J7" s="20"/>
      <c r="K7" s="20"/>
      <c r="L7" s="20"/>
      <c r="M7" s="20"/>
      <c r="N7" s="20"/>
    </row>
    <row r="8" spans="1:14" ht="45" x14ac:dyDescent="0.25">
      <c r="A8" s="208" t="s">
        <v>574</v>
      </c>
      <c r="B8" s="199" t="s">
        <v>88</v>
      </c>
      <c r="C8" s="199" t="s">
        <v>139</v>
      </c>
      <c r="D8" s="199" t="s">
        <v>557</v>
      </c>
      <c r="E8" s="199" t="s">
        <v>682</v>
      </c>
      <c r="F8" s="90" t="s">
        <v>732</v>
      </c>
      <c r="G8" s="20"/>
      <c r="H8" s="20"/>
      <c r="I8" s="20"/>
      <c r="J8" s="20"/>
      <c r="K8" s="20"/>
      <c r="L8" s="20"/>
      <c r="M8" s="20"/>
      <c r="N8" s="20"/>
    </row>
    <row r="9" spans="1:14" x14ac:dyDescent="0.25">
      <c r="A9" s="49" t="s">
        <v>575</v>
      </c>
      <c r="B9" s="418">
        <v>25381</v>
      </c>
      <c r="C9" s="418">
        <v>24163</v>
      </c>
      <c r="D9" s="297">
        <v>24242</v>
      </c>
      <c r="E9" s="297">
        <v>24043</v>
      </c>
      <c r="F9" s="348">
        <v>-5.2716599030771048E-2</v>
      </c>
      <c r="G9" s="20"/>
      <c r="H9" s="20"/>
      <c r="I9" s="20"/>
      <c r="J9" s="20"/>
      <c r="K9" s="20"/>
      <c r="L9" s="20"/>
      <c r="M9" s="20"/>
      <c r="N9" s="20"/>
    </row>
    <row r="10" spans="1:14" x14ac:dyDescent="0.25">
      <c r="A10" s="49">
        <v>2</v>
      </c>
      <c r="B10" s="418">
        <v>23199</v>
      </c>
      <c r="C10" s="418">
        <v>22425</v>
      </c>
      <c r="D10" s="297">
        <v>22654</v>
      </c>
      <c r="E10" s="297">
        <v>22702</v>
      </c>
      <c r="F10" s="348">
        <v>-2.1423337212810898E-2</v>
      </c>
      <c r="G10" s="20"/>
      <c r="H10" s="20"/>
      <c r="I10" s="20"/>
      <c r="J10" s="20"/>
      <c r="K10" s="20"/>
      <c r="L10" s="20"/>
      <c r="M10" s="20"/>
      <c r="N10" s="20"/>
    </row>
    <row r="11" spans="1:14" x14ac:dyDescent="0.25">
      <c r="A11" s="49">
        <v>3</v>
      </c>
      <c r="B11" s="418">
        <v>20933</v>
      </c>
      <c r="C11" s="418">
        <v>19983</v>
      </c>
      <c r="D11" s="297">
        <v>20143</v>
      </c>
      <c r="E11" s="297">
        <v>20508</v>
      </c>
      <c r="F11" s="348">
        <v>-2.0302871064825874E-2</v>
      </c>
      <c r="G11" s="20"/>
      <c r="H11" s="20"/>
      <c r="I11" s="20"/>
      <c r="J11" s="20"/>
      <c r="K11" s="20"/>
      <c r="L11" s="20"/>
      <c r="M11" s="20"/>
      <c r="N11" s="20"/>
    </row>
    <row r="12" spans="1:14" x14ac:dyDescent="0.25">
      <c r="A12" s="49">
        <v>4</v>
      </c>
      <c r="B12" s="418">
        <v>18573</v>
      </c>
      <c r="C12" s="418">
        <v>17887</v>
      </c>
      <c r="D12" s="297">
        <v>18300</v>
      </c>
      <c r="E12" s="297">
        <v>18406</v>
      </c>
      <c r="F12" s="348">
        <v>-8.9915468691110761E-3</v>
      </c>
      <c r="G12" s="20"/>
      <c r="H12" s="20"/>
      <c r="I12" s="20"/>
      <c r="J12" s="20"/>
      <c r="K12" s="20"/>
      <c r="L12" s="20"/>
      <c r="M12" s="20"/>
      <c r="N12" s="20"/>
    </row>
    <row r="13" spans="1:14" x14ac:dyDescent="0.25">
      <c r="A13" s="49" t="s">
        <v>576</v>
      </c>
      <c r="B13" s="418">
        <v>15870</v>
      </c>
      <c r="C13" s="418">
        <v>15199</v>
      </c>
      <c r="D13" s="297">
        <v>15243</v>
      </c>
      <c r="E13" s="297">
        <v>15377</v>
      </c>
      <c r="F13" s="348">
        <v>-3.1064902331442976E-2</v>
      </c>
      <c r="G13" s="20"/>
      <c r="H13" s="20"/>
      <c r="I13" s="20"/>
      <c r="J13" s="20"/>
      <c r="K13" s="20"/>
      <c r="L13" s="20"/>
      <c r="M13" s="20"/>
      <c r="N13" s="20"/>
    </row>
    <row r="14" spans="1:14" x14ac:dyDescent="0.25">
      <c r="A14" s="49" t="s">
        <v>370</v>
      </c>
      <c r="B14" s="418">
        <v>487</v>
      </c>
      <c r="C14" s="418">
        <v>498</v>
      </c>
      <c r="D14" s="297">
        <v>203</v>
      </c>
      <c r="E14" s="20">
        <v>110</v>
      </c>
      <c r="F14" s="348">
        <v>-0.77412731006160163</v>
      </c>
      <c r="G14" s="20"/>
      <c r="H14" s="20"/>
      <c r="I14" s="20"/>
      <c r="J14" s="20"/>
      <c r="K14" s="20"/>
      <c r="L14" s="20"/>
      <c r="M14" s="20"/>
      <c r="N14" s="20"/>
    </row>
    <row r="15" spans="1:14" x14ac:dyDescent="0.25">
      <c r="A15" s="50" t="s">
        <v>22</v>
      </c>
      <c r="B15" s="65">
        <v>104443</v>
      </c>
      <c r="C15" s="310">
        <v>100155</v>
      </c>
      <c r="D15" s="65">
        <v>100785</v>
      </c>
      <c r="E15" s="65">
        <v>101146</v>
      </c>
      <c r="F15" s="311">
        <v>-3.1567457847821299E-2</v>
      </c>
      <c r="G15" s="20"/>
      <c r="H15" s="20"/>
      <c r="I15" s="20"/>
      <c r="J15" s="20"/>
      <c r="K15" s="20"/>
      <c r="L15" s="20"/>
      <c r="M15" s="20"/>
      <c r="N15" s="20"/>
    </row>
    <row r="16" spans="1:14" x14ac:dyDescent="0.25">
      <c r="A16" s="129"/>
      <c r="B16" s="368"/>
      <c r="C16" s="368"/>
      <c r="D16" s="417"/>
      <c r="E16" s="20"/>
      <c r="F16" s="20"/>
      <c r="G16" s="20"/>
      <c r="H16" s="20"/>
      <c r="I16" s="20"/>
      <c r="J16" s="20"/>
      <c r="K16" s="20"/>
      <c r="L16" s="20"/>
      <c r="M16" s="20"/>
      <c r="N16" s="20"/>
    </row>
    <row r="17" spans="1:14" ht="17.25" x14ac:dyDescent="0.3">
      <c r="A17" s="99" t="s">
        <v>644</v>
      </c>
      <c r="B17" s="55"/>
      <c r="C17" s="55"/>
      <c r="D17" s="55"/>
      <c r="E17" s="20"/>
      <c r="F17" s="20"/>
      <c r="G17" s="20"/>
      <c r="H17" s="20"/>
      <c r="I17" s="20"/>
      <c r="J17" s="20"/>
      <c r="K17" s="20"/>
      <c r="L17" s="20"/>
      <c r="M17" s="20"/>
      <c r="N17" s="20"/>
    </row>
    <row r="18" spans="1:14" ht="45" x14ac:dyDescent="0.25">
      <c r="A18" s="231" t="s">
        <v>574</v>
      </c>
      <c r="B18" s="233" t="s">
        <v>88</v>
      </c>
      <c r="C18" s="199" t="s">
        <v>139</v>
      </c>
      <c r="D18" s="199" t="s">
        <v>557</v>
      </c>
      <c r="E18" s="199" t="s">
        <v>682</v>
      </c>
      <c r="F18" s="90" t="s">
        <v>732</v>
      </c>
      <c r="G18" s="20"/>
      <c r="H18" s="20"/>
      <c r="I18" s="20"/>
      <c r="J18" s="20"/>
      <c r="K18" s="20"/>
      <c r="L18" s="20"/>
      <c r="M18" s="20"/>
      <c r="N18" s="20"/>
    </row>
    <row r="19" spans="1:14" x14ac:dyDescent="0.25">
      <c r="A19" s="62" t="s">
        <v>575</v>
      </c>
      <c r="B19" s="296">
        <v>7.1527206321651202E-2</v>
      </c>
      <c r="C19" s="419">
        <v>6.8206003980071414E-2</v>
      </c>
      <c r="D19" s="299">
        <v>6.8429000889164884E-2</v>
      </c>
      <c r="E19" s="420">
        <v>6.7865741956062139E-2</v>
      </c>
      <c r="F19" s="347">
        <v>-5.1189813693041458E-2</v>
      </c>
      <c r="G19" s="20"/>
      <c r="H19" s="20"/>
      <c r="I19" s="20"/>
      <c r="J19" s="20"/>
      <c r="K19" s="20"/>
      <c r="L19" s="20"/>
      <c r="M19" s="20"/>
      <c r="N19" s="20"/>
    </row>
    <row r="20" spans="1:14" x14ac:dyDescent="0.25">
      <c r="A20" s="62">
        <v>2</v>
      </c>
      <c r="B20" s="296">
        <v>6.0126582278481014E-2</v>
      </c>
      <c r="C20" s="419">
        <v>5.8022500051748048E-2</v>
      </c>
      <c r="D20" s="299">
        <v>5.8615015213926432E-2</v>
      </c>
      <c r="E20" s="420">
        <v>5.8739210531762953E-2</v>
      </c>
      <c r="F20" s="347">
        <v>-2.3074182734889852E-2</v>
      </c>
      <c r="G20" s="20"/>
      <c r="H20" s="20"/>
      <c r="I20" s="20"/>
      <c r="J20" s="20"/>
      <c r="K20" s="20"/>
      <c r="L20" s="20"/>
      <c r="M20" s="20"/>
      <c r="N20" s="20"/>
    </row>
    <row r="21" spans="1:14" x14ac:dyDescent="0.25">
      <c r="A21" s="62">
        <v>3</v>
      </c>
      <c r="B21" s="296">
        <v>5.2542143151173178E-2</v>
      </c>
      <c r="C21" s="419">
        <v>5.0121899831447145E-2</v>
      </c>
      <c r="D21" s="299">
        <v>5.0523216148968618E-2</v>
      </c>
      <c r="E21" s="420">
        <v>5.1438718998314474E-2</v>
      </c>
      <c r="F21" s="347">
        <v>-2.1000745053051113E-2</v>
      </c>
      <c r="G21" s="20"/>
      <c r="H21" s="20"/>
      <c r="I21" s="20"/>
      <c r="J21" s="20"/>
      <c r="K21" s="20"/>
      <c r="L21" s="20"/>
      <c r="M21" s="20"/>
      <c r="N21" s="20"/>
    </row>
    <row r="22" spans="1:14" x14ac:dyDescent="0.25">
      <c r="A22" s="62">
        <v>4</v>
      </c>
      <c r="B22" s="296">
        <v>4.711436261291542E-2</v>
      </c>
      <c r="C22" s="419">
        <v>4.5317733378599553E-2</v>
      </c>
      <c r="D22" s="299">
        <v>4.6364092403889515E-2</v>
      </c>
      <c r="E22" s="420">
        <v>4.6632885736002029E-2</v>
      </c>
      <c r="F22" s="347">
        <v>-1.0219322733263588E-2</v>
      </c>
      <c r="G22" s="20"/>
      <c r="H22" s="20"/>
      <c r="I22" s="20"/>
      <c r="J22" s="20"/>
      <c r="K22" s="20"/>
      <c r="L22" s="20"/>
      <c r="M22" s="20"/>
      <c r="N22" s="20"/>
    </row>
    <row r="23" spans="1:14" x14ac:dyDescent="0.25">
      <c r="A23" s="62" t="s">
        <v>576</v>
      </c>
      <c r="B23" s="296">
        <v>4.4036483407929899E-2</v>
      </c>
      <c r="C23" s="419">
        <v>4.2060199854439997E-2</v>
      </c>
      <c r="D23" s="299">
        <v>4.2181961075151576E-2</v>
      </c>
      <c r="E23" s="420">
        <v>4.2553132610139474E-2</v>
      </c>
      <c r="F23" s="347">
        <v>-3.3684587936994762E-2</v>
      </c>
      <c r="G23" s="20"/>
      <c r="H23" s="20"/>
      <c r="I23" s="20"/>
      <c r="J23" s="20"/>
      <c r="K23" s="20"/>
      <c r="L23" s="20"/>
      <c r="M23" s="20"/>
      <c r="N23" s="20"/>
    </row>
    <row r="24" spans="1:14" x14ac:dyDescent="0.25">
      <c r="A24" s="64" t="s">
        <v>22</v>
      </c>
      <c r="B24" s="96">
        <v>5.5153836445372917E-2</v>
      </c>
      <c r="C24" s="311">
        <v>5.2838022484713879E-2</v>
      </c>
      <c r="D24" s="240">
        <v>5.2958331143923072E-2</v>
      </c>
      <c r="E24" s="361">
        <v>5.2721919059922927E-2</v>
      </c>
      <c r="F24" s="311">
        <v>-4.4093349478212293E-2</v>
      </c>
      <c r="G24" s="20"/>
      <c r="H24" s="20"/>
      <c r="I24" s="20"/>
      <c r="J24" s="20"/>
      <c r="K24" s="20"/>
      <c r="L24" s="20"/>
      <c r="M24" s="20"/>
      <c r="N24" s="20"/>
    </row>
    <row r="25" spans="1:14" x14ac:dyDescent="0.25">
      <c r="A25" s="414"/>
      <c r="B25" s="415"/>
      <c r="C25" s="415"/>
      <c r="D25" s="416"/>
      <c r="E25" s="20"/>
      <c r="F25" s="20"/>
      <c r="G25" s="20"/>
      <c r="H25" s="20"/>
      <c r="I25" s="20"/>
      <c r="J25" s="20"/>
      <c r="K25" s="20"/>
      <c r="L25" s="20"/>
      <c r="M25" s="20"/>
      <c r="N25" s="20"/>
    </row>
    <row r="26" spans="1:14" x14ac:dyDescent="0.25">
      <c r="A26" s="22" t="s">
        <v>44</v>
      </c>
      <c r="B26" s="20"/>
      <c r="C26" s="20"/>
      <c r="D26" s="20"/>
      <c r="E26" s="20"/>
      <c r="F26" s="20"/>
      <c r="G26" s="20"/>
      <c r="H26" s="20"/>
      <c r="I26" s="20"/>
      <c r="J26" s="20"/>
      <c r="K26" s="20"/>
      <c r="L26" s="20"/>
      <c r="M26" s="20"/>
      <c r="N26" s="20"/>
    </row>
    <row r="27" spans="1:14" x14ac:dyDescent="0.25">
      <c r="A27" s="318" t="s">
        <v>529</v>
      </c>
      <c r="B27" s="20"/>
      <c r="C27" s="20"/>
      <c r="D27" s="20"/>
      <c r="E27" s="20"/>
      <c r="F27" s="20"/>
      <c r="G27" s="20"/>
      <c r="H27" s="20"/>
      <c r="I27" s="20"/>
      <c r="J27" s="20"/>
      <c r="K27" s="20"/>
      <c r="L27" s="20"/>
      <c r="M27" s="20"/>
      <c r="N27" s="20"/>
    </row>
  </sheetData>
  <hyperlinks>
    <hyperlink ref="A26" location="'Table List'!A1" display="Back to Table List" xr:uid="{664E61F9-613D-4767-BBD7-F5FB468F52AC}"/>
    <hyperlink ref="A27" location="notes!A1" display="Notes" xr:uid="{13BB7F7E-618F-471E-AD8B-B3DA704FA21F}"/>
  </hyperlinks>
  <pageMargins left="0.7" right="0.7" top="0.75" bottom="0.75" header="0.3" footer="0.3"/>
  <tableParts count="2">
    <tablePart r:id="rId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A882-0D20-4A3F-9EC8-3DBB0DBAE31D}">
  <dimension ref="A1:C59"/>
  <sheetViews>
    <sheetView workbookViewId="0"/>
  </sheetViews>
  <sheetFormatPr defaultColWidth="0" defaultRowHeight="15" zeroHeight="1" x14ac:dyDescent="0.25"/>
  <cols>
    <col min="1" max="1" width="127.7109375" bestFit="1" customWidth="1"/>
    <col min="2" max="3" width="9.140625" customWidth="1"/>
    <col min="4" max="16384" width="9.140625" hidden="1"/>
  </cols>
  <sheetData>
    <row r="1" spans="1:3" ht="15.75" x14ac:dyDescent="0.25">
      <c r="A1" s="33" t="s">
        <v>66</v>
      </c>
      <c r="B1" s="12"/>
      <c r="C1" s="12"/>
    </row>
    <row r="2" spans="1:3" ht="18.75" x14ac:dyDescent="0.3">
      <c r="A2" s="5"/>
      <c r="B2" s="5"/>
      <c r="C2" s="5"/>
    </row>
    <row r="3" spans="1:3" ht="15.75" x14ac:dyDescent="0.25">
      <c r="A3" s="33" t="s">
        <v>63</v>
      </c>
      <c r="B3" s="16"/>
      <c r="C3" s="16"/>
    </row>
    <row r="4" spans="1:3" ht="60" x14ac:dyDescent="0.25">
      <c r="A4" s="181" t="s">
        <v>677</v>
      </c>
      <c r="B4" s="7"/>
      <c r="C4" s="7"/>
    </row>
    <row r="5" spans="1:3" ht="75" x14ac:dyDescent="0.25">
      <c r="A5" s="181" t="s">
        <v>676</v>
      </c>
      <c r="B5" s="7"/>
      <c r="C5" s="7"/>
    </row>
    <row r="6" spans="1:3" ht="45" x14ac:dyDescent="0.25">
      <c r="A6" s="181" t="s">
        <v>675</v>
      </c>
      <c r="B6" s="7"/>
      <c r="C6" s="7"/>
    </row>
    <row r="7" spans="1:3" x14ac:dyDescent="0.25">
      <c r="A7" s="7"/>
      <c r="B7" s="7"/>
      <c r="C7" s="7"/>
    </row>
    <row r="8" spans="1:3" ht="15.75" x14ac:dyDescent="0.25">
      <c r="A8" s="33" t="s">
        <v>783</v>
      </c>
      <c r="B8" s="16"/>
      <c r="C8" s="16"/>
    </row>
    <row r="9" spans="1:3" ht="30" x14ac:dyDescent="0.25">
      <c r="A9" s="4" t="s">
        <v>614</v>
      </c>
      <c r="B9" s="21"/>
      <c r="C9" s="21"/>
    </row>
    <row r="10" spans="1:3" ht="75" x14ac:dyDescent="0.25">
      <c r="A10" s="4" t="s">
        <v>654</v>
      </c>
      <c r="B10" s="21"/>
      <c r="C10" s="21"/>
    </row>
    <row r="11" spans="1:3" x14ac:dyDescent="0.25">
      <c r="A11" s="4"/>
      <c r="B11" s="21"/>
      <c r="C11" s="21"/>
    </row>
    <row r="12" spans="1:3" x14ac:dyDescent="0.25">
      <c r="A12" s="307" t="s">
        <v>612</v>
      </c>
      <c r="B12" s="1"/>
      <c r="C12" s="1"/>
    </row>
    <row r="13" spans="1:3" ht="30" x14ac:dyDescent="0.25">
      <c r="A13" s="4" t="s">
        <v>615</v>
      </c>
      <c r="B13" s="6"/>
      <c r="C13" s="6"/>
    </row>
    <row r="14" spans="1:3" ht="30" x14ac:dyDescent="0.25">
      <c r="A14" s="4" t="s">
        <v>669</v>
      </c>
      <c r="B14" s="38"/>
      <c r="C14" s="38"/>
    </row>
    <row r="15" spans="1:3" x14ac:dyDescent="0.25">
      <c r="A15" s="7"/>
      <c r="B15" s="6"/>
      <c r="C15" s="6"/>
    </row>
    <row r="16" spans="1:3" x14ac:dyDescent="0.25">
      <c r="A16" s="307" t="s">
        <v>613</v>
      </c>
      <c r="B16" s="13"/>
      <c r="C16" s="13"/>
    </row>
    <row r="17" spans="1:3" ht="30" x14ac:dyDescent="0.25">
      <c r="A17" s="4" t="s">
        <v>616</v>
      </c>
      <c r="B17" s="2"/>
      <c r="C17" s="2"/>
    </row>
    <row r="18" spans="1:3" x14ac:dyDescent="0.25">
      <c r="A18" s="306"/>
      <c r="B18" s="2"/>
      <c r="C18" s="2"/>
    </row>
    <row r="19" spans="1:3" x14ac:dyDescent="0.25">
      <c r="A19" s="307" t="s">
        <v>617</v>
      </c>
      <c r="B19" s="7"/>
      <c r="C19" s="7"/>
    </row>
    <row r="20" spans="1:3" ht="45" x14ac:dyDescent="0.25">
      <c r="A20" s="4" t="s">
        <v>632</v>
      </c>
      <c r="B20" s="7"/>
      <c r="C20" s="7"/>
    </row>
    <row r="21" spans="1:3" ht="75" x14ac:dyDescent="0.25">
      <c r="A21" s="4" t="s">
        <v>618</v>
      </c>
      <c r="B21" s="7"/>
      <c r="C21" s="7"/>
    </row>
    <row r="22" spans="1:3" x14ac:dyDescent="0.25">
      <c r="A22" s="307" t="s">
        <v>619</v>
      </c>
      <c r="B22" s="7"/>
      <c r="C22" s="7"/>
    </row>
    <row r="23" spans="1:3" ht="30" x14ac:dyDescent="0.25">
      <c r="A23" s="4" t="s">
        <v>620</v>
      </c>
      <c r="B23" s="15"/>
      <c r="C23" s="15"/>
    </row>
    <row r="24" spans="1:3" x14ac:dyDescent="0.25">
      <c r="A24" s="305"/>
      <c r="B24" s="4"/>
      <c r="C24" s="4"/>
    </row>
    <row r="25" spans="1:3" ht="15.75" x14ac:dyDescent="0.25">
      <c r="A25" s="33" t="s">
        <v>625</v>
      </c>
      <c r="B25" s="4"/>
      <c r="C25" s="4"/>
    </row>
    <row r="26" spans="1:3" ht="75" x14ac:dyDescent="0.25">
      <c r="A26" s="181" t="s">
        <v>784</v>
      </c>
      <c r="B26" s="4"/>
      <c r="C26" s="4"/>
    </row>
    <row r="27" spans="1:3" x14ac:dyDescent="0.25">
      <c r="A27" s="319" t="s">
        <v>621</v>
      </c>
      <c r="B27" s="4"/>
      <c r="C27" s="4"/>
    </row>
    <row r="28" spans="1:3" x14ac:dyDescent="0.25">
      <c r="A28" s="181"/>
      <c r="B28" s="4"/>
      <c r="C28" s="4"/>
    </row>
    <row r="29" spans="1:3" x14ac:dyDescent="0.25">
      <c r="A29" s="181" t="s">
        <v>622</v>
      </c>
      <c r="B29" s="4"/>
      <c r="C29" s="4"/>
    </row>
    <row r="30" spans="1:3" x14ac:dyDescent="0.25">
      <c r="A30" s="319" t="s">
        <v>623</v>
      </c>
      <c r="B30" s="4"/>
      <c r="C30" s="4"/>
    </row>
    <row r="31" spans="1:3" x14ac:dyDescent="0.25">
      <c r="A31" s="21"/>
      <c r="B31" s="7"/>
      <c r="C31" s="7"/>
    </row>
    <row r="32" spans="1:3" ht="15.75" x14ac:dyDescent="0.25">
      <c r="A32" s="34" t="s">
        <v>626</v>
      </c>
      <c r="B32" s="4"/>
      <c r="C32" s="4"/>
    </row>
    <row r="33" spans="1:3" ht="135" x14ac:dyDescent="0.25">
      <c r="A33" s="16" t="s">
        <v>624</v>
      </c>
      <c r="B33" s="7"/>
      <c r="C33" s="7"/>
    </row>
    <row r="34" spans="1:3" x14ac:dyDescent="0.25">
      <c r="A34" s="320" t="s">
        <v>87</v>
      </c>
      <c r="B34" s="7"/>
      <c r="C34" s="7"/>
    </row>
    <row r="35" spans="1:3" x14ac:dyDescent="0.25">
      <c r="A35" s="6"/>
      <c r="B35" s="7"/>
      <c r="C35" s="7"/>
    </row>
    <row r="36" spans="1:3" ht="105" x14ac:dyDescent="0.25">
      <c r="A36" s="16" t="s">
        <v>525</v>
      </c>
      <c r="B36" s="7"/>
      <c r="C36" s="7"/>
    </row>
    <row r="37" spans="1:3" x14ac:dyDescent="0.25">
      <c r="A37" s="16"/>
      <c r="B37" s="7"/>
      <c r="C37" s="7"/>
    </row>
    <row r="38" spans="1:3" ht="30" x14ac:dyDescent="0.25">
      <c r="A38" s="4" t="s">
        <v>807</v>
      </c>
      <c r="B38" s="7"/>
      <c r="C38" s="7"/>
    </row>
    <row r="39" spans="1:3" x14ac:dyDescent="0.25">
      <c r="A39" s="2"/>
      <c r="B39" s="7"/>
      <c r="C39" s="7"/>
    </row>
    <row r="40" spans="1:3" ht="15.75" x14ac:dyDescent="0.25">
      <c r="A40" s="35" t="s">
        <v>627</v>
      </c>
      <c r="B40" s="7"/>
      <c r="C40" s="7"/>
    </row>
    <row r="41" spans="1:3" ht="75" x14ac:dyDescent="0.25">
      <c r="A41" s="4" t="s">
        <v>526</v>
      </c>
      <c r="B41" s="7"/>
      <c r="C41" s="7"/>
    </row>
    <row r="42" spans="1:3" x14ac:dyDescent="0.25">
      <c r="A42" s="4"/>
      <c r="B42" s="7"/>
      <c r="C42" s="7"/>
    </row>
    <row r="43" spans="1:3" ht="30" x14ac:dyDescent="0.25">
      <c r="A43" s="4" t="s">
        <v>555</v>
      </c>
      <c r="B43" s="7"/>
      <c r="C43" s="7"/>
    </row>
    <row r="44" spans="1:3" x14ac:dyDescent="0.25">
      <c r="A44" s="7"/>
      <c r="B44" s="7"/>
      <c r="C44" s="7"/>
    </row>
    <row r="45" spans="1:3" ht="15.75" x14ac:dyDescent="0.25">
      <c r="A45" s="35" t="s">
        <v>628</v>
      </c>
      <c r="B45" s="7"/>
      <c r="C45" s="7"/>
    </row>
    <row r="46" spans="1:3" ht="120" x14ac:dyDescent="0.25">
      <c r="A46" s="4" t="s">
        <v>819</v>
      </c>
      <c r="B46" s="7"/>
      <c r="C46" s="7"/>
    </row>
    <row r="47" spans="1:3" x14ac:dyDescent="0.25">
      <c r="A47" s="4"/>
      <c r="B47" s="7"/>
      <c r="C47" s="7"/>
    </row>
    <row r="48" spans="1:3" ht="60" x14ac:dyDescent="0.25">
      <c r="A48" s="4" t="s">
        <v>527</v>
      </c>
      <c r="B48" s="7"/>
      <c r="C48" s="7"/>
    </row>
    <row r="49" spans="1:3" x14ac:dyDescent="0.25">
      <c r="A49" s="4"/>
      <c r="B49" s="7"/>
      <c r="C49" s="7"/>
    </row>
    <row r="50" spans="1:3" ht="45" x14ac:dyDescent="0.25">
      <c r="A50" s="4" t="s">
        <v>670</v>
      </c>
      <c r="B50" s="7"/>
      <c r="C50" s="7"/>
    </row>
    <row r="51" spans="1:3" x14ac:dyDescent="0.25">
      <c r="A51" s="4"/>
      <c r="B51" s="7"/>
      <c r="C51" s="7"/>
    </row>
    <row r="52" spans="1:3" ht="15.75" x14ac:dyDescent="0.25">
      <c r="A52" s="33" t="s">
        <v>629</v>
      </c>
      <c r="B52" s="7"/>
      <c r="C52" s="7"/>
    </row>
    <row r="53" spans="1:3" ht="45" x14ac:dyDescent="0.25">
      <c r="A53" s="4" t="s">
        <v>671</v>
      </c>
      <c r="B53" s="7"/>
      <c r="C53" s="7"/>
    </row>
    <row r="54" spans="1:3" x14ac:dyDescent="0.25">
      <c r="A54" s="7"/>
      <c r="B54" s="7"/>
      <c r="C54" s="7"/>
    </row>
    <row r="55" spans="1:3" ht="15.75" x14ac:dyDescent="0.25">
      <c r="A55" s="33" t="s">
        <v>630</v>
      </c>
      <c r="B55" s="7"/>
      <c r="C55" s="7"/>
    </row>
    <row r="56" spans="1:3" ht="30" x14ac:dyDescent="0.25">
      <c r="A56" s="4" t="s">
        <v>528</v>
      </c>
      <c r="B56" s="7"/>
      <c r="C56" s="7"/>
    </row>
    <row r="57" spans="1:3" x14ac:dyDescent="0.25">
      <c r="A57" s="7"/>
      <c r="B57" s="7"/>
      <c r="C57" s="7"/>
    </row>
    <row r="58" spans="1:3" x14ac:dyDescent="0.25">
      <c r="A58" s="31" t="s">
        <v>44</v>
      </c>
      <c r="B58" s="37"/>
      <c r="C58" s="37"/>
    </row>
    <row r="59" spans="1:3" x14ac:dyDescent="0.25">
      <c r="A59" s="318" t="s">
        <v>529</v>
      </c>
      <c r="B59" s="7"/>
      <c r="C59" s="7"/>
    </row>
  </sheetData>
  <hyperlinks>
    <hyperlink ref="A58" location="'Table List'!A1" display="Back to Table List" xr:uid="{FE9E75D1-4692-46E4-A27B-DCE1DD0FBF43}"/>
    <hyperlink ref="A34" r:id="rId1" xr:uid="{00108327-D9F1-4BCA-8111-B8B76835F351}"/>
    <hyperlink ref="A27" r:id="rId2" xr:uid="{267FE612-0733-4477-A7CA-BED3FCAD5016}"/>
    <hyperlink ref="A30" r:id="rId3" xr:uid="{84971368-23D2-47BE-BD44-6E5E80558D71}"/>
    <hyperlink ref="A59" location="notes!A1" display="Notes" xr:uid="{E321C542-F782-4D91-BB3F-D79C1E620EB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62753-DA89-4B69-86C9-FA2EFD0BBE71}">
  <dimension ref="A1:C32"/>
  <sheetViews>
    <sheetView workbookViewId="0"/>
  </sheetViews>
  <sheetFormatPr defaultColWidth="0" defaultRowHeight="15" zeroHeight="1" x14ac:dyDescent="0.25"/>
  <cols>
    <col min="1" max="1" width="9.140625" customWidth="1"/>
    <col min="2" max="2" width="115.140625" customWidth="1"/>
    <col min="3" max="3" width="9.140625" customWidth="1"/>
    <col min="4" max="16384" width="9.140625" hidden="1"/>
  </cols>
  <sheetData>
    <row r="1" spans="1:3" x14ac:dyDescent="0.25">
      <c r="A1" s="212" t="s">
        <v>298</v>
      </c>
      <c r="B1" s="213" t="s">
        <v>299</v>
      </c>
      <c r="C1" s="214"/>
    </row>
    <row r="2" spans="1:3" x14ac:dyDescent="0.25">
      <c r="A2" s="215">
        <v>1</v>
      </c>
      <c r="B2" s="216" t="s">
        <v>778</v>
      </c>
      <c r="C2" s="57"/>
    </row>
    <row r="3" spans="1:3" x14ac:dyDescent="0.25">
      <c r="A3" s="215">
        <v>2</v>
      </c>
      <c r="B3" s="216" t="s">
        <v>808</v>
      </c>
      <c r="C3" s="57"/>
    </row>
    <row r="4" spans="1:3" ht="24" x14ac:dyDescent="0.25">
      <c r="A4" s="215">
        <v>3</v>
      </c>
      <c r="B4" s="216" t="s">
        <v>809</v>
      </c>
      <c r="C4" s="57"/>
    </row>
    <row r="5" spans="1:3" x14ac:dyDescent="0.25">
      <c r="A5" s="215">
        <v>4</v>
      </c>
      <c r="B5" s="217" t="s">
        <v>779</v>
      </c>
      <c r="C5" s="57"/>
    </row>
    <row r="6" spans="1:3" ht="24" x14ac:dyDescent="0.25">
      <c r="A6" s="215">
        <v>5</v>
      </c>
      <c r="B6" s="217" t="s">
        <v>305</v>
      </c>
      <c r="C6" s="57"/>
    </row>
    <row r="7" spans="1:3" x14ac:dyDescent="0.25">
      <c r="A7" s="215">
        <v>6</v>
      </c>
      <c r="B7" s="217" t="s">
        <v>531</v>
      </c>
      <c r="C7" s="57"/>
    </row>
    <row r="8" spans="1:3" ht="36" x14ac:dyDescent="0.25">
      <c r="A8" s="215">
        <v>7</v>
      </c>
      <c r="B8" s="216" t="s">
        <v>651</v>
      </c>
      <c r="C8" s="57"/>
    </row>
    <row r="9" spans="1:3" ht="72" x14ac:dyDescent="0.25">
      <c r="A9" s="215">
        <v>8</v>
      </c>
      <c r="B9" s="216" t="s">
        <v>810</v>
      </c>
      <c r="C9" s="57"/>
    </row>
    <row r="10" spans="1:3" x14ac:dyDescent="0.25">
      <c r="A10" s="215"/>
      <c r="B10" s="321" t="s">
        <v>653</v>
      </c>
      <c r="C10" s="57"/>
    </row>
    <row r="11" spans="1:3" ht="24.75" x14ac:dyDescent="0.25">
      <c r="A11" s="215">
        <v>9</v>
      </c>
      <c r="B11" s="470" t="s">
        <v>647</v>
      </c>
      <c r="C11" s="57"/>
    </row>
    <row r="12" spans="1:3" ht="24.75" x14ac:dyDescent="0.25">
      <c r="A12" s="218">
        <v>10</v>
      </c>
      <c r="B12" s="308" t="s">
        <v>650</v>
      </c>
      <c r="C12" s="57"/>
    </row>
    <row r="13" spans="1:3" ht="36.75" x14ac:dyDescent="0.25">
      <c r="A13" s="218">
        <v>11</v>
      </c>
      <c r="B13" s="308" t="s">
        <v>367</v>
      </c>
      <c r="C13" s="57"/>
    </row>
    <row r="14" spans="1:3" ht="36" x14ac:dyDescent="0.25">
      <c r="A14" s="218">
        <v>12</v>
      </c>
      <c r="B14" s="219" t="s">
        <v>648</v>
      </c>
      <c r="C14" s="57"/>
    </row>
    <row r="15" spans="1:3" ht="36" x14ac:dyDescent="0.25">
      <c r="A15" s="218">
        <v>13</v>
      </c>
      <c r="B15" s="219" t="s">
        <v>649</v>
      </c>
      <c r="C15" s="57"/>
    </row>
    <row r="16" spans="1:3" ht="60" x14ac:dyDescent="0.25">
      <c r="A16" s="218">
        <v>14</v>
      </c>
      <c r="B16" s="219" t="s">
        <v>780</v>
      </c>
      <c r="C16" s="57"/>
    </row>
    <row r="17" spans="1:3" ht="60" x14ac:dyDescent="0.25">
      <c r="A17" s="218">
        <v>15</v>
      </c>
      <c r="B17" s="219" t="s">
        <v>499</v>
      </c>
      <c r="C17" s="57"/>
    </row>
    <row r="18" spans="1:3" ht="24.75" x14ac:dyDescent="0.25">
      <c r="A18" s="218">
        <v>16</v>
      </c>
      <c r="B18" s="308" t="s">
        <v>781</v>
      </c>
      <c r="C18" s="57"/>
    </row>
    <row r="19" spans="1:3" ht="48" x14ac:dyDescent="0.25">
      <c r="A19" s="218">
        <v>17</v>
      </c>
      <c r="B19" s="219" t="s">
        <v>636</v>
      </c>
      <c r="C19" s="57"/>
    </row>
    <row r="20" spans="1:3" x14ac:dyDescent="0.25">
      <c r="A20" s="218"/>
      <c r="B20" s="322" t="s">
        <v>637</v>
      </c>
      <c r="C20" s="57"/>
    </row>
    <row r="21" spans="1:3" ht="48" x14ac:dyDescent="0.25">
      <c r="A21" s="218">
        <v>18</v>
      </c>
      <c r="B21" s="219" t="s">
        <v>532</v>
      </c>
      <c r="C21" s="57"/>
    </row>
    <row r="22" spans="1:3" x14ac:dyDescent="0.25">
      <c r="A22" s="218">
        <v>19</v>
      </c>
      <c r="B22" s="219" t="s">
        <v>533</v>
      </c>
      <c r="C22" s="57"/>
    </row>
    <row r="23" spans="1:3" x14ac:dyDescent="0.25">
      <c r="A23" s="218">
        <v>20</v>
      </c>
      <c r="B23" s="219" t="s">
        <v>534</v>
      </c>
      <c r="C23" s="57"/>
    </row>
    <row r="24" spans="1:3" x14ac:dyDescent="0.25">
      <c r="A24" s="218">
        <v>21</v>
      </c>
      <c r="B24" s="219" t="s">
        <v>535</v>
      </c>
      <c r="C24" s="57"/>
    </row>
    <row r="25" spans="1:3" ht="48" x14ac:dyDescent="0.25">
      <c r="A25" s="218">
        <v>22</v>
      </c>
      <c r="B25" s="219" t="s">
        <v>820</v>
      </c>
      <c r="C25" s="57"/>
    </row>
    <row r="26" spans="1:3" ht="48" x14ac:dyDescent="0.25">
      <c r="A26" s="218">
        <v>23</v>
      </c>
      <c r="B26" s="219" t="s">
        <v>652</v>
      </c>
      <c r="C26" s="57"/>
    </row>
    <row r="27" spans="1:3" ht="36" x14ac:dyDescent="0.25">
      <c r="A27" s="218">
        <v>24</v>
      </c>
      <c r="B27" s="219" t="s">
        <v>802</v>
      </c>
      <c r="C27" s="57"/>
    </row>
    <row r="28" spans="1:3" ht="36" x14ac:dyDescent="0.25">
      <c r="A28" s="218">
        <v>25</v>
      </c>
      <c r="B28" s="219" t="s">
        <v>782</v>
      </c>
      <c r="C28" s="57"/>
    </row>
    <row r="29" spans="1:3" ht="24" x14ac:dyDescent="0.25">
      <c r="A29" s="218">
        <v>26</v>
      </c>
      <c r="B29" s="219" t="s">
        <v>821</v>
      </c>
      <c r="C29" s="57"/>
    </row>
    <row r="30" spans="1:3" x14ac:dyDescent="0.25">
      <c r="A30" s="218"/>
      <c r="B30" s="219"/>
      <c r="C30" s="57"/>
    </row>
    <row r="31" spans="1:3" x14ac:dyDescent="0.25">
      <c r="A31" s="218"/>
      <c r="B31" s="219"/>
      <c r="C31" s="57"/>
    </row>
    <row r="32" spans="1:3" x14ac:dyDescent="0.25">
      <c r="A32" s="31" t="s">
        <v>44</v>
      </c>
      <c r="B32" s="219"/>
      <c r="C32" s="57"/>
    </row>
  </sheetData>
  <hyperlinks>
    <hyperlink ref="B20" r:id="rId1" xr:uid="{A9120420-5DAC-4EA6-81E3-2754B84F5178}"/>
    <hyperlink ref="B10" r:id="rId2" xr:uid="{8F487606-1909-4B2E-8CB1-7973BACEB094}"/>
    <hyperlink ref="A32" location="'Table List'!A1" display="Back to Table List" xr:uid="{EDB1AC86-3D15-4743-9DB4-AE4CE257EABB}"/>
  </hyperlinks>
  <pageMargins left="0.7" right="0.7" top="0.75" bottom="0.75" header="0.3" footer="0.3"/>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1C5DC-C6C3-46AB-94C0-65F408B7A2E8}">
  <dimension ref="A1:P31"/>
  <sheetViews>
    <sheetView workbookViewId="0"/>
  </sheetViews>
  <sheetFormatPr defaultColWidth="0" defaultRowHeight="15" zeroHeight="1" x14ac:dyDescent="0.25"/>
  <cols>
    <col min="1" max="1" width="40.140625" customWidth="1"/>
    <col min="2" max="2" width="9.5703125" customWidth="1"/>
    <col min="3" max="3" width="10.85546875" customWidth="1"/>
    <col min="4" max="4" width="12" customWidth="1"/>
    <col min="5" max="5" width="11.140625" customWidth="1"/>
    <col min="6" max="12" width="9.140625" customWidth="1"/>
    <col min="13" max="13" width="10.140625" customWidth="1"/>
    <col min="14" max="16" width="9.140625" customWidth="1"/>
    <col min="17" max="16384" width="9.140625" hidden="1"/>
  </cols>
  <sheetData>
    <row r="1" spans="1:16" ht="19.5" x14ac:dyDescent="0.3">
      <c r="A1" s="39" t="s">
        <v>683</v>
      </c>
      <c r="B1" s="42"/>
      <c r="C1" s="42"/>
      <c r="D1" s="42"/>
      <c r="E1" s="42"/>
      <c r="F1" s="42"/>
      <c r="G1" s="42"/>
      <c r="H1" s="42"/>
      <c r="I1" s="42"/>
      <c r="J1" s="42"/>
      <c r="K1" s="42"/>
      <c r="L1" s="42"/>
      <c r="M1" s="42"/>
      <c r="N1" s="42"/>
      <c r="O1" s="42"/>
      <c r="P1" s="42"/>
    </row>
    <row r="2" spans="1:16" x14ac:dyDescent="0.25">
      <c r="A2" s="42" t="s">
        <v>788</v>
      </c>
      <c r="B2" s="42"/>
      <c r="C2" s="42"/>
      <c r="D2" s="42"/>
      <c r="E2" s="42"/>
      <c r="F2" s="42"/>
      <c r="G2" s="42"/>
      <c r="H2" s="42"/>
      <c r="I2" s="42"/>
      <c r="J2" s="42"/>
      <c r="K2" s="42"/>
      <c r="L2" s="42"/>
      <c r="M2" s="42"/>
      <c r="N2" s="42"/>
      <c r="O2" s="42"/>
      <c r="P2" s="42"/>
    </row>
    <row r="3" spans="1:16" x14ac:dyDescent="0.25">
      <c r="A3" s="42" t="s">
        <v>303</v>
      </c>
      <c r="B3" s="42"/>
      <c r="C3" s="42"/>
      <c r="D3" s="42"/>
      <c r="E3" s="42"/>
      <c r="F3" s="42"/>
      <c r="G3" s="42"/>
      <c r="H3" s="42"/>
      <c r="I3" s="42"/>
      <c r="J3" s="42"/>
      <c r="K3" s="42"/>
      <c r="L3" s="42"/>
      <c r="M3" s="42"/>
      <c r="N3" s="42"/>
      <c r="O3" s="42"/>
      <c r="P3" s="42"/>
    </row>
    <row r="4" spans="1:16" x14ac:dyDescent="0.25">
      <c r="A4" s="42" t="s">
        <v>304</v>
      </c>
      <c r="B4" s="42"/>
      <c r="C4" s="42"/>
      <c r="D4" s="42"/>
      <c r="E4" s="42"/>
      <c r="F4" s="42"/>
      <c r="G4" s="42"/>
      <c r="H4" s="42"/>
      <c r="I4" s="42"/>
      <c r="J4" s="42"/>
      <c r="K4" s="42"/>
      <c r="L4" s="42"/>
      <c r="M4" s="42"/>
      <c r="N4" s="42"/>
      <c r="O4" s="42"/>
      <c r="P4" s="42"/>
    </row>
    <row r="5" spans="1:16" x14ac:dyDescent="0.25">
      <c r="A5" s="42"/>
      <c r="B5" s="42"/>
      <c r="C5" s="42"/>
      <c r="D5" s="42"/>
      <c r="E5" s="42"/>
      <c r="F5" s="42"/>
      <c r="G5" s="42"/>
      <c r="H5" s="42"/>
      <c r="I5" s="42"/>
      <c r="J5" s="42"/>
      <c r="K5" s="42"/>
      <c r="L5" s="42"/>
      <c r="M5" s="42"/>
      <c r="N5" s="42"/>
      <c r="O5" s="42"/>
      <c r="P5" s="42"/>
    </row>
    <row r="6" spans="1:16" ht="18" thickBot="1" x14ac:dyDescent="0.35">
      <c r="A6" s="40" t="s">
        <v>684</v>
      </c>
      <c r="B6" s="43"/>
      <c r="C6" s="43"/>
      <c r="D6" s="43"/>
      <c r="E6" s="43"/>
      <c r="F6" s="44"/>
      <c r="G6" s="44"/>
      <c r="H6" s="44"/>
      <c r="I6" s="44"/>
      <c r="J6" s="44"/>
      <c r="K6" s="44"/>
      <c r="L6" s="44"/>
      <c r="M6" s="44"/>
      <c r="N6" s="44"/>
      <c r="O6" s="44"/>
      <c r="P6" s="44"/>
    </row>
    <row r="7" spans="1:16" ht="60.75" thickTop="1" x14ac:dyDescent="0.25">
      <c r="A7" s="45" t="s">
        <v>67</v>
      </c>
      <c r="B7" s="46" t="s">
        <v>148</v>
      </c>
      <c r="C7" s="47" t="s">
        <v>248</v>
      </c>
      <c r="D7" s="48" t="s">
        <v>249</v>
      </c>
      <c r="E7" s="48" t="s">
        <v>250</v>
      </c>
      <c r="F7" s="42"/>
      <c r="G7" s="42"/>
      <c r="H7" s="42"/>
      <c r="I7" s="42"/>
      <c r="J7" s="42"/>
      <c r="K7" s="42"/>
      <c r="L7" s="42"/>
      <c r="M7" s="42"/>
      <c r="N7" s="42"/>
      <c r="O7" s="42"/>
      <c r="P7" s="42"/>
    </row>
    <row r="8" spans="1:16" x14ac:dyDescent="0.25">
      <c r="A8" s="49" t="s">
        <v>1</v>
      </c>
      <c r="B8" s="437">
        <v>0.28736789193163398</v>
      </c>
      <c r="C8" s="291">
        <v>97.782095795749598</v>
      </c>
      <c r="D8" s="291">
        <v>100</v>
      </c>
      <c r="E8" s="291">
        <v>100</v>
      </c>
      <c r="F8" s="42"/>
      <c r="G8" s="42"/>
      <c r="H8" s="42"/>
      <c r="I8" s="42"/>
      <c r="J8" s="42"/>
      <c r="K8" s="42"/>
      <c r="L8" s="42"/>
      <c r="M8" s="42"/>
      <c r="N8" s="42"/>
      <c r="O8" s="42"/>
      <c r="P8" s="42"/>
    </row>
    <row r="9" spans="1:16" x14ac:dyDescent="0.25">
      <c r="A9" s="49" t="s">
        <v>5</v>
      </c>
      <c r="B9" s="437">
        <v>1.1204542531834101</v>
      </c>
      <c r="C9" s="291">
        <v>65.023627407793001</v>
      </c>
      <c r="D9" s="291">
        <v>90.100516599255101</v>
      </c>
      <c r="E9" s="291">
        <v>99.204877658083404</v>
      </c>
      <c r="F9" s="42"/>
      <c r="G9" s="42"/>
      <c r="H9" s="42"/>
      <c r="I9" s="42"/>
      <c r="J9" s="42"/>
      <c r="K9" s="42"/>
      <c r="L9" s="42"/>
      <c r="M9" s="42"/>
      <c r="N9" s="42"/>
      <c r="O9" s="42"/>
      <c r="P9" s="42"/>
    </row>
    <row r="10" spans="1:16" x14ac:dyDescent="0.25">
      <c r="A10" s="49" t="s">
        <v>2</v>
      </c>
      <c r="B10" s="437">
        <v>0.775562401366795</v>
      </c>
      <c r="C10" s="291">
        <v>78.431290437404499</v>
      </c>
      <c r="D10" s="291">
        <v>96.090265709080995</v>
      </c>
      <c r="E10" s="291">
        <v>100</v>
      </c>
      <c r="F10" s="42"/>
      <c r="G10" s="42"/>
      <c r="H10" s="42"/>
      <c r="I10" s="42"/>
      <c r="J10" s="42"/>
      <c r="K10" s="42"/>
      <c r="L10" s="42"/>
      <c r="M10" s="42"/>
      <c r="N10" s="42"/>
      <c r="O10" s="42"/>
      <c r="P10" s="42"/>
    </row>
    <row r="11" spans="1:16" x14ac:dyDescent="0.25">
      <c r="A11" s="49" t="s">
        <v>4</v>
      </c>
      <c r="B11" s="437">
        <v>1.2400781311245099</v>
      </c>
      <c r="C11" s="291">
        <v>57.69488481007</v>
      </c>
      <c r="D11" s="291">
        <v>90.076197686091902</v>
      </c>
      <c r="E11" s="291">
        <v>99.3379429681126</v>
      </c>
      <c r="F11" s="42"/>
      <c r="G11" s="42"/>
      <c r="H11" s="42"/>
      <c r="I11" s="42"/>
      <c r="J11" s="42"/>
      <c r="K11" s="42"/>
      <c r="L11" s="42"/>
      <c r="M11" s="42"/>
      <c r="N11" s="42"/>
      <c r="O11" s="42"/>
      <c r="P11" s="42"/>
    </row>
    <row r="12" spans="1:16" x14ac:dyDescent="0.25">
      <c r="A12" s="49" t="s">
        <v>3</v>
      </c>
      <c r="B12" s="437">
        <v>1.15243812394177</v>
      </c>
      <c r="C12" s="291">
        <v>66.096522463823007</v>
      </c>
      <c r="D12" s="291">
        <v>88.951890294719306</v>
      </c>
      <c r="E12" s="291">
        <v>98.510796272444907</v>
      </c>
      <c r="F12" s="42"/>
      <c r="G12" s="42"/>
      <c r="H12" s="42"/>
      <c r="I12" s="42"/>
      <c r="J12" s="42"/>
      <c r="K12" s="42"/>
      <c r="L12" s="42"/>
      <c r="M12" s="42"/>
      <c r="N12" s="42"/>
      <c r="O12" s="42"/>
      <c r="P12" s="42"/>
    </row>
    <row r="13" spans="1:16" x14ac:dyDescent="0.25">
      <c r="A13" s="50" t="s">
        <v>22</v>
      </c>
      <c r="B13" s="51">
        <v>0.92736648590506998</v>
      </c>
      <c r="C13" s="264">
        <v>72.415103658135294</v>
      </c>
      <c r="D13" s="264">
        <v>92.921168548578294</v>
      </c>
      <c r="E13" s="264">
        <v>99.420951547683998</v>
      </c>
      <c r="F13" s="42"/>
      <c r="G13" s="42"/>
      <c r="H13" s="42"/>
      <c r="I13" s="42"/>
      <c r="J13" s="42"/>
      <c r="K13" s="42"/>
      <c r="L13" s="42"/>
      <c r="M13" s="42"/>
      <c r="N13" s="42"/>
      <c r="O13" s="42"/>
      <c r="P13" s="42"/>
    </row>
    <row r="14" spans="1:16" x14ac:dyDescent="0.25">
      <c r="A14" s="52"/>
      <c r="B14" s="53"/>
      <c r="C14" s="53"/>
      <c r="D14" s="53"/>
      <c r="E14" s="53"/>
      <c r="F14" s="42"/>
      <c r="G14" s="42"/>
      <c r="H14" s="42"/>
      <c r="I14" s="42"/>
      <c r="J14" s="42"/>
      <c r="K14" s="42"/>
      <c r="L14" s="42"/>
      <c r="M14" s="42"/>
      <c r="N14" s="42"/>
      <c r="O14" s="42"/>
      <c r="P14" s="42"/>
    </row>
    <row r="15" spans="1:16" ht="18" thickBot="1" x14ac:dyDescent="0.35">
      <c r="A15" s="302" t="s">
        <v>685</v>
      </c>
      <c r="B15" s="303"/>
      <c r="C15" s="303"/>
      <c r="D15" s="303"/>
      <c r="E15" s="303"/>
      <c r="F15" s="304"/>
      <c r="G15" s="304"/>
      <c r="H15" s="304"/>
      <c r="I15" s="304"/>
      <c r="J15" s="304"/>
      <c r="K15" s="304"/>
      <c r="L15" s="44"/>
      <c r="M15" s="44"/>
      <c r="N15" s="44"/>
      <c r="O15" s="44"/>
      <c r="P15" s="44"/>
    </row>
    <row r="16" spans="1:16" ht="60.75" thickTop="1" x14ac:dyDescent="0.25">
      <c r="A16" s="45" t="s">
        <v>68</v>
      </c>
      <c r="B16" s="46" t="s">
        <v>149</v>
      </c>
      <c r="C16" s="47" t="s">
        <v>248</v>
      </c>
      <c r="D16" s="48" t="s">
        <v>249</v>
      </c>
      <c r="E16" s="48" t="s">
        <v>250</v>
      </c>
      <c r="F16" s="42"/>
      <c r="G16" s="42"/>
      <c r="H16" s="42"/>
      <c r="I16" s="42"/>
      <c r="J16" s="42"/>
      <c r="K16" s="42"/>
      <c r="L16" s="42"/>
      <c r="M16" s="42"/>
      <c r="N16" s="42"/>
      <c r="O16" s="42"/>
      <c r="P16" s="42"/>
    </row>
    <row r="17" spans="1:16" x14ac:dyDescent="0.25">
      <c r="A17" s="49" t="s">
        <v>12</v>
      </c>
      <c r="B17" s="437">
        <v>0.77010939625067998</v>
      </c>
      <c r="C17" s="291">
        <v>76.240248882493603</v>
      </c>
      <c r="D17" s="291">
        <v>96.779050169541193</v>
      </c>
      <c r="E17" s="291">
        <v>100</v>
      </c>
      <c r="F17" s="42"/>
      <c r="G17" s="42"/>
      <c r="H17" s="42"/>
      <c r="I17" s="42"/>
      <c r="J17" s="56"/>
      <c r="K17" s="56"/>
      <c r="L17" s="56"/>
      <c r="M17" s="56"/>
      <c r="N17" s="42"/>
      <c r="O17" s="42"/>
      <c r="P17" s="42"/>
    </row>
    <row r="18" spans="1:16" x14ac:dyDescent="0.25">
      <c r="A18" s="49" t="s">
        <v>21</v>
      </c>
      <c r="B18" s="437">
        <v>0.61855380130591597</v>
      </c>
      <c r="C18" s="291">
        <v>84.147529657689105</v>
      </c>
      <c r="D18" s="291">
        <v>99.046938570644102</v>
      </c>
      <c r="E18" s="291">
        <v>100</v>
      </c>
      <c r="F18" s="42"/>
      <c r="G18" s="42"/>
      <c r="H18" s="42"/>
      <c r="I18" s="42"/>
      <c r="J18" s="56"/>
      <c r="K18" s="56"/>
      <c r="L18" s="56"/>
      <c r="M18" s="56"/>
      <c r="N18" s="42"/>
      <c r="O18" s="42"/>
      <c r="P18" s="42"/>
    </row>
    <row r="19" spans="1:16" x14ac:dyDescent="0.25">
      <c r="A19" s="49" t="s">
        <v>13</v>
      </c>
      <c r="B19" s="437">
        <v>1.2134961142495799</v>
      </c>
      <c r="C19" s="291">
        <v>60.221770910991701</v>
      </c>
      <c r="D19" s="291">
        <v>90.385785410079095</v>
      </c>
      <c r="E19" s="291">
        <v>99.019683453730593</v>
      </c>
      <c r="F19" s="42"/>
      <c r="G19" s="42"/>
      <c r="H19" s="42"/>
      <c r="I19" s="42"/>
      <c r="J19" s="56"/>
      <c r="K19" s="56"/>
      <c r="L19" s="56"/>
      <c r="M19" s="56"/>
      <c r="N19" s="42"/>
      <c r="O19" s="42"/>
      <c r="P19" s="42"/>
    </row>
    <row r="20" spans="1:16" x14ac:dyDescent="0.25">
      <c r="A20" s="49" t="s">
        <v>1</v>
      </c>
      <c r="B20" s="437">
        <v>0.26201181121374501</v>
      </c>
      <c r="C20" s="291">
        <v>98.835351839475805</v>
      </c>
      <c r="D20" s="291">
        <v>100</v>
      </c>
      <c r="E20" s="291">
        <v>100</v>
      </c>
      <c r="F20" s="42"/>
      <c r="G20" s="42"/>
      <c r="H20" s="42"/>
      <c r="I20" s="42"/>
      <c r="J20" s="56"/>
      <c r="K20" s="56"/>
      <c r="L20" s="56"/>
      <c r="M20" s="56"/>
      <c r="N20" s="42"/>
      <c r="O20" s="42"/>
      <c r="P20" s="42"/>
    </row>
    <row r="21" spans="1:16" x14ac:dyDescent="0.25">
      <c r="A21" s="49" t="s">
        <v>14</v>
      </c>
      <c r="B21" s="437">
        <v>1.3269826064343899</v>
      </c>
      <c r="C21" s="291">
        <v>57.265950899268297</v>
      </c>
      <c r="D21" s="291">
        <v>86.523285235587807</v>
      </c>
      <c r="E21" s="291">
        <v>98.886001504479196</v>
      </c>
      <c r="F21" s="42"/>
      <c r="G21" s="42"/>
      <c r="H21" s="42"/>
      <c r="I21" s="42"/>
      <c r="J21" s="56"/>
      <c r="K21" s="56"/>
      <c r="L21" s="56"/>
      <c r="M21" s="56"/>
      <c r="N21" s="42"/>
      <c r="O21" s="42"/>
      <c r="P21" s="42"/>
    </row>
    <row r="22" spans="1:16" x14ac:dyDescent="0.25">
      <c r="A22" s="49" t="s">
        <v>15</v>
      </c>
      <c r="B22" s="437">
        <v>0.77851519069444197</v>
      </c>
      <c r="C22" s="291">
        <v>81.555067908190495</v>
      </c>
      <c r="D22" s="291">
        <v>94.903030662475501</v>
      </c>
      <c r="E22" s="291">
        <v>99.224245299804295</v>
      </c>
      <c r="F22" s="42"/>
      <c r="G22" s="42"/>
      <c r="H22" s="42"/>
      <c r="I22" s="42"/>
      <c r="J22" s="56"/>
      <c r="K22" s="56"/>
      <c r="L22" s="56"/>
      <c r="M22" s="56"/>
      <c r="N22" s="42"/>
      <c r="O22" s="42"/>
      <c r="P22" s="42"/>
    </row>
    <row r="23" spans="1:16" x14ac:dyDescent="0.25">
      <c r="A23" s="49" t="s">
        <v>16</v>
      </c>
      <c r="B23" s="437">
        <v>1.59028495667539</v>
      </c>
      <c r="C23" s="291">
        <v>47.739332125949197</v>
      </c>
      <c r="D23" s="291">
        <v>81.966288564801602</v>
      </c>
      <c r="E23" s="291">
        <v>97.941886696533501</v>
      </c>
      <c r="F23" s="42"/>
      <c r="G23" s="42"/>
      <c r="H23" s="42"/>
      <c r="I23" s="42"/>
      <c r="J23" s="56"/>
      <c r="K23" s="56"/>
      <c r="L23" s="56"/>
      <c r="M23" s="56"/>
      <c r="N23" s="42"/>
      <c r="O23" s="42"/>
      <c r="P23" s="42"/>
    </row>
    <row r="24" spans="1:16" x14ac:dyDescent="0.25">
      <c r="A24" s="49" t="s">
        <v>17</v>
      </c>
      <c r="B24" s="437">
        <v>0.75879620451052698</v>
      </c>
      <c r="C24" s="291">
        <v>80.308900731259001</v>
      </c>
      <c r="D24" s="291">
        <v>96.3265144202161</v>
      </c>
      <c r="E24" s="291">
        <v>100</v>
      </c>
      <c r="F24" s="42"/>
      <c r="G24" s="42"/>
      <c r="H24" s="42"/>
      <c r="I24" s="42"/>
      <c r="J24" s="56"/>
      <c r="K24" s="56"/>
      <c r="L24" s="56"/>
      <c r="M24" s="56"/>
      <c r="N24" s="42"/>
      <c r="O24" s="42"/>
      <c r="P24" s="42"/>
    </row>
    <row r="25" spans="1:16" x14ac:dyDescent="0.25">
      <c r="A25" s="49" t="s">
        <v>18</v>
      </c>
      <c r="B25" s="437">
        <v>1.04223982977445</v>
      </c>
      <c r="C25" s="291">
        <v>70.780617365715102</v>
      </c>
      <c r="D25" s="291">
        <v>89.732420234738299</v>
      </c>
      <c r="E25" s="291">
        <v>98.701360771809604</v>
      </c>
      <c r="F25" s="42"/>
      <c r="G25" s="42"/>
      <c r="H25" s="42"/>
      <c r="I25" s="42"/>
      <c r="J25" s="56"/>
      <c r="K25" s="56"/>
      <c r="L25" s="56"/>
      <c r="M25" s="56"/>
      <c r="N25" s="42"/>
      <c r="O25" s="42"/>
      <c r="P25" s="42"/>
    </row>
    <row r="26" spans="1:16" x14ac:dyDescent="0.25">
      <c r="A26" s="49" t="s">
        <v>19</v>
      </c>
      <c r="B26" s="437">
        <v>1.5266681940270701</v>
      </c>
      <c r="C26" s="291">
        <v>48.868212229656102</v>
      </c>
      <c r="D26" s="291">
        <v>83.390073128987098</v>
      </c>
      <c r="E26" s="291">
        <v>98.776412011825101</v>
      </c>
      <c r="F26" s="42"/>
      <c r="G26" s="42"/>
      <c r="H26" s="42"/>
      <c r="I26" s="42"/>
      <c r="J26" s="56"/>
      <c r="K26" s="56"/>
      <c r="L26" s="56"/>
      <c r="M26" s="56"/>
      <c r="N26" s="42"/>
      <c r="O26" s="42"/>
      <c r="P26" s="42"/>
    </row>
    <row r="27" spans="1:16" x14ac:dyDescent="0.25">
      <c r="A27" s="49" t="s">
        <v>20</v>
      </c>
      <c r="B27" s="437">
        <v>1.1746388173117099</v>
      </c>
      <c r="C27" s="291">
        <v>58.308042677670002</v>
      </c>
      <c r="D27" s="291">
        <v>92.091375263496204</v>
      </c>
      <c r="E27" s="291">
        <v>99.991528253275305</v>
      </c>
      <c r="F27" s="42"/>
      <c r="G27" s="42"/>
      <c r="H27" s="42"/>
      <c r="I27" s="42"/>
      <c r="J27" s="56"/>
      <c r="K27" s="56"/>
      <c r="L27" s="56"/>
      <c r="M27" s="56"/>
      <c r="N27" s="42"/>
      <c r="O27" s="42"/>
      <c r="P27" s="42"/>
    </row>
    <row r="28" spans="1:16" x14ac:dyDescent="0.25">
      <c r="A28" s="50" t="s">
        <v>22</v>
      </c>
      <c r="B28" s="51">
        <v>0.92736648590506998</v>
      </c>
      <c r="C28" s="264">
        <v>72.415103658135294</v>
      </c>
      <c r="D28" s="264">
        <v>92.921168548578294</v>
      </c>
      <c r="E28" s="264">
        <v>99.420951547683998</v>
      </c>
      <c r="F28" s="42"/>
      <c r="G28" s="42"/>
      <c r="H28" s="42"/>
      <c r="I28" s="42"/>
      <c r="J28" s="56"/>
      <c r="K28" s="42"/>
      <c r="L28" s="42"/>
      <c r="M28" s="42"/>
      <c r="N28" s="42"/>
      <c r="O28" s="42"/>
      <c r="P28" s="42"/>
    </row>
    <row r="29" spans="1:16" x14ac:dyDescent="0.25">
      <c r="A29" s="57"/>
      <c r="B29" s="42"/>
      <c r="C29" s="42"/>
      <c r="D29" s="42"/>
      <c r="E29" s="42"/>
      <c r="F29" s="42"/>
      <c r="G29" s="42"/>
      <c r="H29" s="42"/>
      <c r="I29" s="42"/>
      <c r="J29" s="42"/>
      <c r="K29" s="42"/>
      <c r="L29" s="42"/>
      <c r="M29" s="42"/>
      <c r="N29" s="42"/>
      <c r="O29" s="42"/>
      <c r="P29" s="42"/>
    </row>
    <row r="30" spans="1:16" x14ac:dyDescent="0.25">
      <c r="A30" s="31" t="s">
        <v>44</v>
      </c>
      <c r="B30" s="42"/>
      <c r="C30" s="42"/>
      <c r="D30" s="42"/>
      <c r="E30" s="42"/>
      <c r="F30" s="42"/>
      <c r="G30" s="42"/>
      <c r="H30" s="42"/>
      <c r="I30" s="42"/>
      <c r="J30" s="42"/>
      <c r="K30" s="42"/>
      <c r="L30" s="42"/>
      <c r="M30" s="42"/>
      <c r="N30" s="42"/>
      <c r="O30" s="42"/>
      <c r="P30" s="42"/>
    </row>
    <row r="31" spans="1:16" x14ac:dyDescent="0.25">
      <c r="A31" s="318" t="s">
        <v>529</v>
      </c>
      <c r="B31" s="42"/>
      <c r="C31" s="42"/>
      <c r="D31" s="42"/>
      <c r="E31" s="42"/>
      <c r="F31" s="42"/>
      <c r="G31" s="42"/>
      <c r="H31" s="42"/>
      <c r="I31" s="42"/>
      <c r="J31" s="42"/>
      <c r="K31" s="42"/>
      <c r="L31" s="42"/>
      <c r="M31" s="42"/>
      <c r="N31" s="42"/>
      <c r="O31" s="42"/>
      <c r="P31" s="42"/>
    </row>
  </sheetData>
  <hyperlinks>
    <hyperlink ref="A30" location="'Table List'!A1" display="Back to Table List" xr:uid="{51C0C28D-B8B1-4D41-AF6B-065D99733C7C}"/>
    <hyperlink ref="A31" location="notes!A1" display="Notes" xr:uid="{2BE73D60-21F9-4BC0-83AD-0F8E17E90803}"/>
  </hyperlinks>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85816-639C-40F7-AB5F-97EADB000FBF}">
  <dimension ref="A1:P34"/>
  <sheetViews>
    <sheetView workbookViewId="0"/>
  </sheetViews>
  <sheetFormatPr defaultColWidth="0" defaultRowHeight="15" zeroHeight="1" x14ac:dyDescent="0.25"/>
  <cols>
    <col min="1" max="1" width="18.85546875" customWidth="1"/>
    <col min="2" max="2" width="10.42578125" customWidth="1"/>
    <col min="3" max="3" width="17.28515625" customWidth="1"/>
    <col min="4" max="15" width="12.5703125" customWidth="1"/>
    <col min="16" max="16" width="9.140625" customWidth="1"/>
    <col min="17" max="16384" width="9.140625" hidden="1"/>
  </cols>
  <sheetData>
    <row r="1" spans="1:16" ht="19.5" x14ac:dyDescent="0.3">
      <c r="A1" s="39" t="s">
        <v>530</v>
      </c>
      <c r="B1" s="42"/>
      <c r="C1" s="42"/>
      <c r="D1" s="42"/>
      <c r="E1" s="42"/>
      <c r="F1" s="42"/>
      <c r="G1" s="42"/>
      <c r="H1" s="42"/>
      <c r="I1" s="42"/>
      <c r="J1" s="42"/>
      <c r="K1" s="42"/>
      <c r="L1" s="42"/>
      <c r="M1" s="42"/>
      <c r="N1" s="42"/>
      <c r="O1" s="42"/>
      <c r="P1" s="42"/>
    </row>
    <row r="2" spans="1:16" x14ac:dyDescent="0.25">
      <c r="A2" s="42" t="s">
        <v>300</v>
      </c>
      <c r="B2" s="42"/>
      <c r="C2" s="42"/>
      <c r="D2" s="42"/>
      <c r="E2" s="42"/>
      <c r="F2" s="42"/>
      <c r="G2" s="42"/>
      <c r="H2" s="42"/>
      <c r="I2" s="42"/>
      <c r="J2" s="42"/>
      <c r="K2" s="42"/>
      <c r="L2" s="42"/>
      <c r="M2" s="42"/>
      <c r="N2" s="42"/>
      <c r="O2" s="42"/>
      <c r="P2" s="42"/>
    </row>
    <row r="3" spans="1:16" x14ac:dyDescent="0.25">
      <c r="A3" s="42" t="s">
        <v>306</v>
      </c>
      <c r="B3" s="42"/>
      <c r="C3" s="42"/>
      <c r="D3" s="42"/>
      <c r="E3" s="42"/>
      <c r="F3" s="42"/>
      <c r="G3" s="42"/>
      <c r="H3" s="42"/>
      <c r="I3" s="42"/>
      <c r="J3" s="42"/>
      <c r="K3" s="42"/>
      <c r="L3" s="42"/>
      <c r="M3" s="42"/>
      <c r="N3" s="42"/>
      <c r="O3" s="42"/>
      <c r="P3" s="42"/>
    </row>
    <row r="4" spans="1:16" x14ac:dyDescent="0.25">
      <c r="A4" s="42"/>
      <c r="B4" s="42"/>
      <c r="C4" s="42"/>
      <c r="D4" s="42"/>
      <c r="E4" s="42"/>
      <c r="F4" s="42"/>
      <c r="G4" s="42"/>
      <c r="H4" s="42"/>
      <c r="I4" s="42"/>
      <c r="J4" s="42"/>
      <c r="K4" s="42"/>
      <c r="L4" s="42"/>
      <c r="M4" s="42"/>
      <c r="N4" s="42"/>
      <c r="O4" s="42"/>
      <c r="P4" s="42"/>
    </row>
    <row r="5" spans="1:16" ht="18" thickBot="1" x14ac:dyDescent="0.35">
      <c r="A5" s="40" t="s">
        <v>256</v>
      </c>
      <c r="B5" s="43"/>
      <c r="C5" s="43"/>
      <c r="D5" s="43"/>
      <c r="E5" s="43"/>
      <c r="F5" s="43"/>
      <c r="G5" s="43"/>
      <c r="H5" s="43"/>
      <c r="I5" s="43"/>
      <c r="J5" s="43"/>
      <c r="K5" s="43"/>
      <c r="L5" s="43"/>
      <c r="M5" s="43"/>
      <c r="N5" s="43"/>
      <c r="O5" s="44"/>
      <c r="P5" s="44"/>
    </row>
    <row r="6" spans="1:16" ht="45.75" thickTop="1" x14ac:dyDescent="0.25">
      <c r="A6" s="74" t="s">
        <v>70</v>
      </c>
      <c r="B6" s="75" t="s">
        <v>6</v>
      </c>
      <c r="C6" s="76" t="s">
        <v>789</v>
      </c>
      <c r="D6" s="47" t="s">
        <v>150</v>
      </c>
      <c r="E6" s="48" t="s">
        <v>151</v>
      </c>
      <c r="F6" s="48" t="s">
        <v>152</v>
      </c>
      <c r="G6" s="48" t="s">
        <v>153</v>
      </c>
      <c r="H6" s="48" t="s">
        <v>154</v>
      </c>
      <c r="I6" s="69" t="s">
        <v>155</v>
      </c>
      <c r="J6" s="48" t="s">
        <v>156</v>
      </c>
      <c r="K6" s="48" t="s">
        <v>157</v>
      </c>
      <c r="L6" s="48" t="s">
        <v>158</v>
      </c>
      <c r="M6" s="48" t="s">
        <v>159</v>
      </c>
      <c r="N6" s="48" t="s">
        <v>160</v>
      </c>
      <c r="O6" s="48" t="s">
        <v>161</v>
      </c>
      <c r="P6" s="42"/>
    </row>
    <row r="7" spans="1:16" x14ac:dyDescent="0.25">
      <c r="A7" s="58" t="s">
        <v>43</v>
      </c>
      <c r="B7" s="77">
        <v>533</v>
      </c>
      <c r="C7" s="63">
        <v>5884</v>
      </c>
      <c r="D7" s="78">
        <v>31</v>
      </c>
      <c r="E7" s="297">
        <v>136</v>
      </c>
      <c r="F7" s="297">
        <v>157</v>
      </c>
      <c r="G7" s="297">
        <v>100</v>
      </c>
      <c r="H7" s="297">
        <v>62</v>
      </c>
      <c r="I7" s="63">
        <v>47</v>
      </c>
      <c r="J7" s="279">
        <v>5.8161350844277676E-2</v>
      </c>
      <c r="K7" s="279">
        <v>0.25515947467166977</v>
      </c>
      <c r="L7" s="279">
        <v>0.2945590994371482</v>
      </c>
      <c r="M7" s="279">
        <v>0.18761726078799248</v>
      </c>
      <c r="N7" s="279">
        <v>0.11632270168855535</v>
      </c>
      <c r="O7" s="279">
        <v>8.8180112570356475E-2</v>
      </c>
      <c r="P7" s="42"/>
    </row>
    <row r="8" spans="1:16" x14ac:dyDescent="0.25">
      <c r="A8" s="58" t="s">
        <v>7</v>
      </c>
      <c r="B8" s="77">
        <v>534</v>
      </c>
      <c r="C8" s="63">
        <v>6018</v>
      </c>
      <c r="D8" s="78">
        <v>27</v>
      </c>
      <c r="E8" s="297">
        <v>134</v>
      </c>
      <c r="F8" s="297">
        <v>153</v>
      </c>
      <c r="G8" s="297">
        <v>100</v>
      </c>
      <c r="H8" s="297">
        <v>69</v>
      </c>
      <c r="I8" s="63">
        <v>51</v>
      </c>
      <c r="J8" s="279">
        <v>5.0561797752808987E-2</v>
      </c>
      <c r="K8" s="279">
        <v>0.25093632958801498</v>
      </c>
      <c r="L8" s="279">
        <v>0.28651685393258425</v>
      </c>
      <c r="M8" s="279">
        <v>0.18726591760299627</v>
      </c>
      <c r="N8" s="279">
        <v>0.12921348314606743</v>
      </c>
      <c r="O8" s="279">
        <v>9.5505617977528087E-2</v>
      </c>
      <c r="P8" s="42"/>
    </row>
    <row r="9" spans="1:16" x14ac:dyDescent="0.25">
      <c r="A9" s="58" t="s">
        <v>8</v>
      </c>
      <c r="B9" s="77">
        <v>535</v>
      </c>
      <c r="C9" s="63">
        <v>6197</v>
      </c>
      <c r="D9" s="78">
        <v>25</v>
      </c>
      <c r="E9" s="297">
        <v>124</v>
      </c>
      <c r="F9" s="297">
        <v>154</v>
      </c>
      <c r="G9" s="297">
        <v>100</v>
      </c>
      <c r="H9" s="297">
        <v>74</v>
      </c>
      <c r="I9" s="63">
        <v>58</v>
      </c>
      <c r="J9" s="279">
        <v>4.6728971962616821E-2</v>
      </c>
      <c r="K9" s="279">
        <v>0.23177570093457944</v>
      </c>
      <c r="L9" s="279">
        <v>0.28785046728971964</v>
      </c>
      <c r="M9" s="279">
        <v>0.18691588785046728</v>
      </c>
      <c r="N9" s="279">
        <v>0.13831775700934579</v>
      </c>
      <c r="O9" s="279">
        <v>0.10841121495327102</v>
      </c>
      <c r="P9" s="42"/>
    </row>
    <row r="10" spans="1:16" x14ac:dyDescent="0.25">
      <c r="A10" s="58" t="s">
        <v>9</v>
      </c>
      <c r="B10" s="77">
        <v>533</v>
      </c>
      <c r="C10" s="63">
        <v>6315</v>
      </c>
      <c r="D10" s="78">
        <v>22</v>
      </c>
      <c r="E10" s="297">
        <v>117</v>
      </c>
      <c r="F10" s="297">
        <v>150</v>
      </c>
      <c r="G10" s="297">
        <v>109</v>
      </c>
      <c r="H10" s="297">
        <v>74</v>
      </c>
      <c r="I10" s="63">
        <v>61</v>
      </c>
      <c r="J10" s="279">
        <v>4.1275797373358347E-2</v>
      </c>
      <c r="K10" s="279">
        <v>0.21951219512195122</v>
      </c>
      <c r="L10" s="279">
        <v>0.28142589118198874</v>
      </c>
      <c r="M10" s="279">
        <v>0.20450281425891181</v>
      </c>
      <c r="N10" s="279">
        <v>0.13883677298311445</v>
      </c>
      <c r="O10" s="279">
        <v>0.11444652908067542</v>
      </c>
      <c r="P10" s="42"/>
    </row>
    <row r="11" spans="1:16" x14ac:dyDescent="0.25">
      <c r="A11" s="58" t="s">
        <v>10</v>
      </c>
      <c r="B11" s="77">
        <v>532</v>
      </c>
      <c r="C11" s="63">
        <v>6457</v>
      </c>
      <c r="D11" s="78">
        <v>22</v>
      </c>
      <c r="E11" s="297">
        <v>112</v>
      </c>
      <c r="F11" s="297">
        <v>144</v>
      </c>
      <c r="G11" s="297">
        <v>117</v>
      </c>
      <c r="H11" s="297">
        <v>71</v>
      </c>
      <c r="I11" s="63">
        <v>66</v>
      </c>
      <c r="J11" s="279">
        <v>4.1353383458646614E-2</v>
      </c>
      <c r="K11" s="279">
        <v>0.21052631578947367</v>
      </c>
      <c r="L11" s="279">
        <v>0.27067669172932329</v>
      </c>
      <c r="M11" s="279">
        <v>0.21992481203007519</v>
      </c>
      <c r="N11" s="279">
        <v>0.13345864661654136</v>
      </c>
      <c r="O11" s="279">
        <v>0.12406015037593984</v>
      </c>
      <c r="P11" s="42"/>
    </row>
    <row r="12" spans="1:16" x14ac:dyDescent="0.25">
      <c r="A12" s="58" t="s">
        <v>11</v>
      </c>
      <c r="B12" s="77">
        <v>532</v>
      </c>
      <c r="C12" s="63">
        <v>6494</v>
      </c>
      <c r="D12" s="78">
        <v>23</v>
      </c>
      <c r="E12" s="297">
        <v>111</v>
      </c>
      <c r="F12" s="297">
        <v>143</v>
      </c>
      <c r="G12" s="297">
        <v>116</v>
      </c>
      <c r="H12" s="297">
        <v>71</v>
      </c>
      <c r="I12" s="63">
        <v>68</v>
      </c>
      <c r="J12" s="279">
        <v>4.3233082706766915E-2</v>
      </c>
      <c r="K12" s="279">
        <v>0.20864661654135339</v>
      </c>
      <c r="L12" s="279">
        <v>0.26879699248120303</v>
      </c>
      <c r="M12" s="279">
        <v>0.21804511278195488</v>
      </c>
      <c r="N12" s="279">
        <v>0.13345864661654136</v>
      </c>
      <c r="O12" s="279">
        <v>0.12781954887218044</v>
      </c>
      <c r="P12" s="42"/>
    </row>
    <row r="13" spans="1:16" x14ac:dyDescent="0.25">
      <c r="A13" s="62" t="s">
        <v>78</v>
      </c>
      <c r="B13" s="77">
        <v>532</v>
      </c>
      <c r="C13" s="79">
        <v>6512</v>
      </c>
      <c r="D13" s="78">
        <v>24</v>
      </c>
      <c r="E13" s="297">
        <v>112</v>
      </c>
      <c r="F13" s="297">
        <v>141</v>
      </c>
      <c r="G13" s="297">
        <v>110</v>
      </c>
      <c r="H13" s="297">
        <v>79</v>
      </c>
      <c r="I13" s="63">
        <v>66</v>
      </c>
      <c r="J13" s="279">
        <v>4.5112781954887216E-2</v>
      </c>
      <c r="K13" s="279">
        <v>0.21052631578947367</v>
      </c>
      <c r="L13" s="279">
        <v>0.26503759398496241</v>
      </c>
      <c r="M13" s="279">
        <v>0.20676691729323307</v>
      </c>
      <c r="N13" s="279">
        <v>0.14849624060150377</v>
      </c>
      <c r="O13" s="279">
        <v>0.12406015037593984</v>
      </c>
      <c r="P13" s="42"/>
    </row>
    <row r="14" spans="1:16" x14ac:dyDescent="0.25">
      <c r="A14" s="62" t="s">
        <v>88</v>
      </c>
      <c r="B14" s="77">
        <v>531</v>
      </c>
      <c r="C14" s="79">
        <v>6716</v>
      </c>
      <c r="D14" s="78">
        <v>20</v>
      </c>
      <c r="E14" s="297">
        <v>98</v>
      </c>
      <c r="F14" s="297">
        <v>149</v>
      </c>
      <c r="G14" s="297">
        <v>115</v>
      </c>
      <c r="H14" s="297">
        <v>71</v>
      </c>
      <c r="I14" s="63">
        <v>78</v>
      </c>
      <c r="J14" s="279">
        <v>3.7664783427495289E-2</v>
      </c>
      <c r="K14" s="279">
        <v>0.18455743879472694</v>
      </c>
      <c r="L14" s="279">
        <v>0.28060263653483991</v>
      </c>
      <c r="M14" s="279">
        <v>0.21657250470809794</v>
      </c>
      <c r="N14" s="279">
        <v>0.13370998116760829</v>
      </c>
      <c r="O14" s="279">
        <v>0.14689265536723164</v>
      </c>
      <c r="P14" s="42"/>
    </row>
    <row r="15" spans="1:16" x14ac:dyDescent="0.25">
      <c r="A15" s="58" t="s">
        <v>139</v>
      </c>
      <c r="B15" s="77">
        <v>528</v>
      </c>
      <c r="C15" s="79">
        <v>6538</v>
      </c>
      <c r="D15" s="78">
        <v>22</v>
      </c>
      <c r="E15" s="297">
        <v>86</v>
      </c>
      <c r="F15" s="297">
        <v>157</v>
      </c>
      <c r="G15" s="297">
        <v>118</v>
      </c>
      <c r="H15" s="297">
        <v>76</v>
      </c>
      <c r="I15" s="63">
        <v>69</v>
      </c>
      <c r="J15" s="279">
        <v>4.1666666666666664E-2</v>
      </c>
      <c r="K15" s="279">
        <v>0.16287878787878787</v>
      </c>
      <c r="L15" s="279">
        <v>0.29734848484848486</v>
      </c>
      <c r="M15" s="279">
        <v>0.22348484848484848</v>
      </c>
      <c r="N15" s="279">
        <v>0.14393939393939395</v>
      </c>
      <c r="O15" s="279">
        <v>0.13068181818181818</v>
      </c>
      <c r="P15" s="42"/>
    </row>
    <row r="16" spans="1:16" x14ac:dyDescent="0.25">
      <c r="A16" s="58" t="s">
        <v>557</v>
      </c>
      <c r="B16" s="77">
        <v>526</v>
      </c>
      <c r="C16" s="79">
        <v>6789</v>
      </c>
      <c r="D16" s="78">
        <v>17</v>
      </c>
      <c r="E16" s="297">
        <v>85</v>
      </c>
      <c r="F16" s="297">
        <v>153</v>
      </c>
      <c r="G16" s="297">
        <v>113</v>
      </c>
      <c r="H16" s="297">
        <v>78</v>
      </c>
      <c r="I16" s="63">
        <v>80</v>
      </c>
      <c r="J16" s="279">
        <v>3.2319391634980987E-2</v>
      </c>
      <c r="K16" s="279">
        <v>0.16159695817490494</v>
      </c>
      <c r="L16" s="279">
        <v>0.29087452471482889</v>
      </c>
      <c r="M16" s="279">
        <v>0.21482889733840305</v>
      </c>
      <c r="N16" s="279">
        <v>0.14828897338403041</v>
      </c>
      <c r="O16" s="279">
        <v>0.15209125475285171</v>
      </c>
      <c r="P16" s="42"/>
    </row>
    <row r="17" spans="1:16" x14ac:dyDescent="0.25">
      <c r="A17" s="58" t="s">
        <v>682</v>
      </c>
      <c r="B17" s="330">
        <v>525</v>
      </c>
      <c r="C17" s="331">
        <v>7023</v>
      </c>
      <c r="D17" s="334">
        <v>16</v>
      </c>
      <c r="E17" s="334">
        <v>83</v>
      </c>
      <c r="F17" s="334">
        <v>142</v>
      </c>
      <c r="G17" s="334">
        <v>112</v>
      </c>
      <c r="H17" s="334">
        <v>81</v>
      </c>
      <c r="I17" s="332">
        <v>91</v>
      </c>
      <c r="J17" s="335">
        <v>3.0476190476190476E-2</v>
      </c>
      <c r="K17" s="335">
        <v>0.15809523809523809</v>
      </c>
      <c r="L17" s="335">
        <v>0.27047619047619048</v>
      </c>
      <c r="M17" s="335">
        <v>0.21333333333333335</v>
      </c>
      <c r="N17" s="335">
        <v>0.15428571428571428</v>
      </c>
      <c r="O17" s="335">
        <v>0.17333333333333334</v>
      </c>
      <c r="P17" s="42"/>
    </row>
    <row r="18" spans="1:16" x14ac:dyDescent="0.25">
      <c r="A18" s="42"/>
      <c r="B18" s="42"/>
      <c r="C18" s="42"/>
      <c r="D18" s="42"/>
      <c r="E18" s="42"/>
      <c r="F18" s="42"/>
      <c r="G18" s="42"/>
      <c r="H18" s="42"/>
      <c r="I18" s="42"/>
      <c r="J18" s="80"/>
      <c r="K18" s="80"/>
      <c r="L18" s="80"/>
      <c r="M18" s="80"/>
      <c r="N18" s="80"/>
      <c r="O18" s="42"/>
      <c r="P18" s="42"/>
    </row>
    <row r="19" spans="1:16" ht="18" thickBot="1" x14ac:dyDescent="0.35">
      <c r="A19" s="40" t="s">
        <v>93</v>
      </c>
      <c r="B19" s="44"/>
      <c r="C19" s="44"/>
      <c r="D19" s="44"/>
      <c r="E19" s="44"/>
      <c r="F19" s="44"/>
      <c r="G19" s="44"/>
      <c r="H19" s="44"/>
      <c r="I19" s="44"/>
      <c r="J19" s="73"/>
      <c r="K19" s="73"/>
      <c r="L19" s="73"/>
      <c r="M19" s="73"/>
      <c r="N19" s="73"/>
      <c r="O19" s="44"/>
      <c r="P19" s="44"/>
    </row>
    <row r="20" spans="1:16" ht="75.75" thickTop="1" x14ac:dyDescent="0.25">
      <c r="A20" s="81" t="s">
        <v>76</v>
      </c>
      <c r="B20" s="76" t="s">
        <v>790</v>
      </c>
      <c r="C20" s="48" t="s">
        <v>156</v>
      </c>
      <c r="D20" s="48" t="s">
        <v>157</v>
      </c>
      <c r="E20" s="48" t="s">
        <v>158</v>
      </c>
      <c r="F20" s="48" t="s">
        <v>159</v>
      </c>
      <c r="G20" s="48" t="s">
        <v>160</v>
      </c>
      <c r="H20" s="48" t="s">
        <v>161</v>
      </c>
      <c r="I20" s="358"/>
      <c r="J20" s="80"/>
      <c r="K20" s="80"/>
      <c r="L20" s="80"/>
      <c r="M20" s="80"/>
      <c r="N20" s="80"/>
      <c r="O20" s="82"/>
      <c r="P20" s="55"/>
    </row>
    <row r="21" spans="1:16" x14ac:dyDescent="0.25">
      <c r="A21" s="49" t="s">
        <v>45</v>
      </c>
      <c r="B21" s="83">
        <v>2.2773623385452073E-2</v>
      </c>
      <c r="C21" s="279">
        <v>-0.12903225806451613</v>
      </c>
      <c r="D21" s="279">
        <v>-1.4705882352941176E-2</v>
      </c>
      <c r="E21" s="279">
        <v>-2.5477707006369428E-2</v>
      </c>
      <c r="F21" s="279">
        <v>0</v>
      </c>
      <c r="G21" s="279">
        <v>0.11290322580645161</v>
      </c>
      <c r="H21" s="279">
        <v>8.5106382978723402E-2</v>
      </c>
      <c r="I21" s="42"/>
      <c r="J21" s="80"/>
      <c r="K21" s="80"/>
      <c r="L21" s="80"/>
      <c r="M21" s="80"/>
      <c r="N21" s="80"/>
      <c r="O21" s="42"/>
      <c r="P21" s="42"/>
    </row>
    <row r="22" spans="1:16" x14ac:dyDescent="0.25">
      <c r="A22" s="49" t="s">
        <v>46</v>
      </c>
      <c r="B22" s="83">
        <v>2.9744101030242606E-2</v>
      </c>
      <c r="C22" s="279">
        <v>-7.407407407407407E-2</v>
      </c>
      <c r="D22" s="279">
        <v>-7.4626865671641784E-2</v>
      </c>
      <c r="E22" s="279">
        <v>6.5359477124183009E-3</v>
      </c>
      <c r="F22" s="279">
        <v>0</v>
      </c>
      <c r="G22" s="279">
        <v>7.2463768115942032E-2</v>
      </c>
      <c r="H22" s="279">
        <v>0.13725490196078433</v>
      </c>
      <c r="I22" s="42"/>
      <c r="J22" s="80"/>
      <c r="K22" s="80"/>
      <c r="L22" s="80"/>
      <c r="M22" s="80"/>
      <c r="N22" s="80"/>
      <c r="O22" s="42"/>
      <c r="P22" s="42"/>
    </row>
    <row r="23" spans="1:16" x14ac:dyDescent="0.25">
      <c r="A23" s="49" t="s">
        <v>47</v>
      </c>
      <c r="B23" s="83">
        <v>1.9041471679845087E-2</v>
      </c>
      <c r="C23" s="279">
        <v>-0.12</v>
      </c>
      <c r="D23" s="279">
        <v>-5.6451612903225805E-2</v>
      </c>
      <c r="E23" s="279">
        <v>-2.5974025974025976E-2</v>
      </c>
      <c r="F23" s="279">
        <v>0.09</v>
      </c>
      <c r="G23" s="279">
        <v>0</v>
      </c>
      <c r="H23" s="279">
        <v>5.1724137931034482E-2</v>
      </c>
      <c r="I23" s="42"/>
      <c r="J23" s="80"/>
      <c r="K23" s="42"/>
      <c r="L23" s="42"/>
      <c r="M23" s="42"/>
      <c r="N23" s="42"/>
      <c r="O23" s="42"/>
      <c r="P23" s="42"/>
    </row>
    <row r="24" spans="1:16" x14ac:dyDescent="0.25">
      <c r="A24" s="49" t="s">
        <v>559</v>
      </c>
      <c r="B24" s="83">
        <v>2.2486144101346001E-2</v>
      </c>
      <c r="C24" s="279">
        <v>0</v>
      </c>
      <c r="D24" s="279">
        <v>-4.2735042735042736E-2</v>
      </c>
      <c r="E24" s="279">
        <v>-0.04</v>
      </c>
      <c r="F24" s="279">
        <v>7.3394495412844041E-2</v>
      </c>
      <c r="G24" s="279">
        <v>-4.0540540540540543E-2</v>
      </c>
      <c r="H24" s="279">
        <v>8.1967213114754092E-2</v>
      </c>
      <c r="I24" s="42"/>
      <c r="J24" s="80"/>
      <c r="K24" s="42"/>
      <c r="L24" s="42"/>
      <c r="M24" s="42"/>
      <c r="N24" s="42"/>
      <c r="O24" s="42"/>
      <c r="P24" s="42"/>
    </row>
    <row r="25" spans="1:16" x14ac:dyDescent="0.25">
      <c r="A25" s="49" t="s">
        <v>49</v>
      </c>
      <c r="B25" s="83">
        <v>5.7302152702493414E-3</v>
      </c>
      <c r="C25" s="279">
        <v>4.5454545454545456E-2</v>
      </c>
      <c r="D25" s="279">
        <v>-8.9285714285714281E-3</v>
      </c>
      <c r="E25" s="279">
        <v>-6.9444444444444441E-3</v>
      </c>
      <c r="F25" s="279">
        <v>-8.5470085470085479E-3</v>
      </c>
      <c r="G25" s="279">
        <v>0</v>
      </c>
      <c r="H25" s="279">
        <v>3.0303030303030304E-2</v>
      </c>
      <c r="I25" s="42"/>
      <c r="J25" s="80"/>
      <c r="K25" s="42"/>
      <c r="L25" s="42"/>
      <c r="M25" s="80"/>
      <c r="N25" s="42"/>
      <c r="O25" s="42"/>
      <c r="P25" s="42"/>
    </row>
    <row r="26" spans="1:16" x14ac:dyDescent="0.25">
      <c r="A26" s="49" t="s">
        <v>79</v>
      </c>
      <c r="B26" s="83">
        <v>2.7717893440098551E-3</v>
      </c>
      <c r="C26" s="279">
        <v>4.3478260869565216E-2</v>
      </c>
      <c r="D26" s="279">
        <v>9.0090090090090089E-3</v>
      </c>
      <c r="E26" s="279">
        <v>-1.3986013986013986E-2</v>
      </c>
      <c r="F26" s="279">
        <v>-5.1724137931034482E-2</v>
      </c>
      <c r="G26" s="279">
        <v>0.11267605633802817</v>
      </c>
      <c r="H26" s="279">
        <v>-2.9411764705882353E-2</v>
      </c>
      <c r="I26" s="42"/>
      <c r="J26" s="80"/>
      <c r="K26" s="42"/>
      <c r="L26" s="42"/>
      <c r="M26" s="80"/>
      <c r="N26" s="42"/>
      <c r="O26" s="42"/>
      <c r="P26" s="42"/>
    </row>
    <row r="27" spans="1:16" x14ac:dyDescent="0.25">
      <c r="A27" s="49" t="s">
        <v>89</v>
      </c>
      <c r="B27" s="83">
        <v>3.1326781326781329E-2</v>
      </c>
      <c r="C27" s="279">
        <v>-0.16666666666666666</v>
      </c>
      <c r="D27" s="279">
        <v>-0.125</v>
      </c>
      <c r="E27" s="279">
        <v>5.6737588652482268E-2</v>
      </c>
      <c r="F27" s="279">
        <v>4.5454545454545456E-2</v>
      </c>
      <c r="G27" s="279">
        <v>-0.10126582278481013</v>
      </c>
      <c r="H27" s="279">
        <v>0.18181818181818182</v>
      </c>
      <c r="I27" s="42"/>
      <c r="J27" s="80"/>
      <c r="K27" s="42"/>
      <c r="L27" s="42"/>
      <c r="M27" s="42"/>
      <c r="N27" s="42"/>
      <c r="O27" s="42"/>
      <c r="P27" s="42"/>
    </row>
    <row r="28" spans="1:16" x14ac:dyDescent="0.25">
      <c r="A28" s="49" t="s">
        <v>162</v>
      </c>
      <c r="B28" s="83">
        <v>-2.6503871351995237E-2</v>
      </c>
      <c r="C28" s="279">
        <v>0.1</v>
      </c>
      <c r="D28" s="279">
        <v>-0.12244897959183673</v>
      </c>
      <c r="E28" s="279">
        <v>5.3691275167785234E-2</v>
      </c>
      <c r="F28" s="279">
        <v>2.6086956521739129E-2</v>
      </c>
      <c r="G28" s="279">
        <v>7.0422535211267609E-2</v>
      </c>
      <c r="H28" s="279">
        <v>-0.11538461538461539</v>
      </c>
      <c r="I28" s="80"/>
      <c r="J28" s="80"/>
      <c r="K28" s="80"/>
      <c r="L28" s="80"/>
      <c r="M28" s="80"/>
      <c r="N28" s="80"/>
      <c r="O28" s="42"/>
      <c r="P28" s="42"/>
    </row>
    <row r="29" spans="1:16" x14ac:dyDescent="0.25">
      <c r="A29" s="49" t="s">
        <v>558</v>
      </c>
      <c r="B29" s="83">
        <v>3.8390945243193635E-2</v>
      </c>
      <c r="C29" s="279">
        <v>-0.22727272727272699</v>
      </c>
      <c r="D29" s="279">
        <v>-1.1627906976744186E-2</v>
      </c>
      <c r="E29" s="279">
        <v>-2.5477707006369428E-2</v>
      </c>
      <c r="F29" s="279">
        <v>-4.2372881355932202E-2</v>
      </c>
      <c r="G29" s="279">
        <v>2.6315789473684209E-2</v>
      </c>
      <c r="H29" s="279">
        <v>0.15942028985507245</v>
      </c>
      <c r="I29" s="80"/>
      <c r="J29" s="80"/>
      <c r="K29" s="80"/>
      <c r="L29" s="80"/>
      <c r="M29" s="80"/>
      <c r="N29" s="80"/>
      <c r="O29" s="42"/>
      <c r="P29" s="42"/>
    </row>
    <row r="30" spans="1:16" x14ac:dyDescent="0.25">
      <c r="A30" s="49" t="s">
        <v>686</v>
      </c>
      <c r="B30" s="336">
        <v>3.4467520989836499E-2</v>
      </c>
      <c r="C30" s="333">
        <v>-5.8823529411764705E-2</v>
      </c>
      <c r="D30" s="333">
        <v>-2.3529411764705882E-2</v>
      </c>
      <c r="E30" s="333">
        <v>-7.1895424836601302E-2</v>
      </c>
      <c r="F30" s="333">
        <v>-8.8495575221238937E-3</v>
      </c>
      <c r="G30" s="333">
        <v>3.8461538461538464E-2</v>
      </c>
      <c r="H30" s="333">
        <v>0.13750000000000001</v>
      </c>
      <c r="I30" s="80"/>
      <c r="J30" s="80"/>
      <c r="K30" s="80"/>
      <c r="L30" s="80"/>
      <c r="M30" s="80"/>
      <c r="N30" s="80"/>
      <c r="O30" s="42"/>
      <c r="P30" s="42"/>
    </row>
    <row r="31" spans="1:16" x14ac:dyDescent="0.25">
      <c r="A31" s="211" t="s">
        <v>775</v>
      </c>
      <c r="B31" s="349">
        <v>0.19357579877634262</v>
      </c>
      <c r="C31" s="243">
        <v>-0.4838709677419355</v>
      </c>
      <c r="D31" s="287">
        <v>-0.38970588235294118</v>
      </c>
      <c r="E31" s="287">
        <v>-9.5541401273885357E-2</v>
      </c>
      <c r="F31" s="287">
        <v>0.12</v>
      </c>
      <c r="G31" s="287">
        <v>0.30645161290322581</v>
      </c>
      <c r="H31" s="287">
        <v>0.93617021276595747</v>
      </c>
      <c r="I31" s="80"/>
      <c r="J31" s="80"/>
      <c r="K31" s="80"/>
      <c r="L31" s="80"/>
      <c r="M31" s="80"/>
      <c r="N31" s="80"/>
      <c r="O31" s="42"/>
      <c r="P31" s="42"/>
    </row>
    <row r="32" spans="1:16" x14ac:dyDescent="0.25">
      <c r="A32" s="42"/>
      <c r="B32" s="42"/>
      <c r="C32" s="42"/>
      <c r="D32" s="42"/>
      <c r="E32" s="42"/>
      <c r="F32" s="42"/>
      <c r="G32" s="42"/>
      <c r="H32" s="42"/>
      <c r="I32" s="42"/>
      <c r="J32" s="42"/>
      <c r="K32" s="42"/>
      <c r="L32" s="42"/>
      <c r="M32" s="42"/>
      <c r="N32" s="42"/>
      <c r="O32" s="42"/>
      <c r="P32" s="42"/>
    </row>
    <row r="33" spans="1:16" x14ac:dyDescent="0.25">
      <c r="A33" s="31" t="s">
        <v>44</v>
      </c>
      <c r="B33" s="42"/>
      <c r="C33" s="42"/>
      <c r="D33" s="42"/>
      <c r="E33" s="42"/>
      <c r="F33" s="42"/>
      <c r="G33" s="42"/>
      <c r="H33" s="42"/>
      <c r="I33" s="42"/>
      <c r="J33" s="42"/>
      <c r="K33" s="42"/>
      <c r="L33" s="42"/>
      <c r="M33" s="42"/>
      <c r="N33" s="42"/>
      <c r="O33" s="42"/>
      <c r="P33" s="42"/>
    </row>
    <row r="34" spans="1:16" x14ac:dyDescent="0.25">
      <c r="A34" s="318" t="s">
        <v>529</v>
      </c>
      <c r="B34" s="42"/>
      <c r="C34" s="42"/>
      <c r="D34" s="42"/>
      <c r="E34" s="42"/>
      <c r="F34" s="42"/>
      <c r="G34" s="42"/>
      <c r="H34" s="42"/>
      <c r="I34" s="42"/>
      <c r="J34" s="42"/>
      <c r="K34" s="42"/>
      <c r="L34" s="42"/>
      <c r="M34" s="42"/>
      <c r="N34" s="42"/>
      <c r="O34" s="42"/>
      <c r="P34" s="42"/>
    </row>
  </sheetData>
  <hyperlinks>
    <hyperlink ref="A33" location="'Table List'!A1" display="Back to table list" xr:uid="{156DD277-1EB9-4EE7-8987-9D79EF9C4123}"/>
    <hyperlink ref="A34" location="notes!A1" display="Notes" xr:uid="{5F93AC12-F29B-4A7C-8B22-7F166436DCBA}"/>
  </hyperlink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832B-54CA-4788-ADB0-2F506545DD80}">
  <dimension ref="A1:K39"/>
  <sheetViews>
    <sheetView workbookViewId="0"/>
  </sheetViews>
  <sheetFormatPr defaultColWidth="0" defaultRowHeight="15" zeroHeight="1" x14ac:dyDescent="0.25"/>
  <cols>
    <col min="1" max="1" width="33.42578125" customWidth="1"/>
    <col min="2" max="2" width="12.5703125" customWidth="1"/>
    <col min="3" max="3" width="13.28515625" customWidth="1"/>
    <col min="4" max="4" width="14.7109375" customWidth="1"/>
    <col min="5" max="10" width="12.5703125" customWidth="1"/>
    <col min="11" max="11" width="9.140625" customWidth="1"/>
    <col min="12" max="16384" width="9.140625" hidden="1"/>
  </cols>
  <sheetData>
    <row r="1" spans="1:11" ht="19.5" x14ac:dyDescent="0.3">
      <c r="A1" s="39" t="s">
        <v>687</v>
      </c>
      <c r="B1" s="42"/>
      <c r="C1" s="42"/>
      <c r="D1" s="42"/>
      <c r="E1" s="42"/>
      <c r="F1" s="42"/>
      <c r="G1" s="42"/>
      <c r="H1" s="42"/>
      <c r="I1" s="42"/>
      <c r="J1" s="42"/>
      <c r="K1" s="42"/>
    </row>
    <row r="2" spans="1:11" x14ac:dyDescent="0.25">
      <c r="A2" s="42" t="s">
        <v>307</v>
      </c>
      <c r="B2" s="42"/>
      <c r="C2" s="42"/>
      <c r="D2" s="42"/>
      <c r="E2" s="42"/>
      <c r="F2" s="42"/>
      <c r="G2" s="42"/>
      <c r="H2" s="42"/>
      <c r="I2" s="42"/>
      <c r="J2" s="42"/>
      <c r="K2" s="42"/>
    </row>
    <row r="3" spans="1:11" x14ac:dyDescent="0.25">
      <c r="A3" s="42" t="s">
        <v>308</v>
      </c>
      <c r="B3" s="42"/>
      <c r="C3" s="42"/>
      <c r="D3" s="42"/>
      <c r="E3" s="42"/>
      <c r="F3" s="42"/>
      <c r="G3" s="42"/>
      <c r="H3" s="42"/>
      <c r="I3" s="42"/>
      <c r="J3" s="42"/>
      <c r="K3" s="42"/>
    </row>
    <row r="4" spans="1:11" x14ac:dyDescent="0.25">
      <c r="A4" s="42"/>
      <c r="B4" s="42"/>
      <c r="C4" s="42"/>
      <c r="D4" s="42"/>
      <c r="E4" s="42"/>
      <c r="F4" s="42"/>
      <c r="G4" s="42"/>
      <c r="H4" s="42"/>
      <c r="I4" s="42"/>
      <c r="J4" s="42"/>
      <c r="K4" s="42"/>
    </row>
    <row r="5" spans="1:11" ht="18" thickBot="1" x14ac:dyDescent="0.35">
      <c r="A5" s="40" t="s">
        <v>688</v>
      </c>
      <c r="B5" s="43"/>
      <c r="C5" s="43"/>
      <c r="D5" s="43"/>
      <c r="E5" s="43"/>
      <c r="F5" s="43"/>
      <c r="G5" s="43"/>
      <c r="H5" s="43"/>
      <c r="I5" s="44"/>
      <c r="J5" s="44"/>
      <c r="K5" s="44"/>
    </row>
    <row r="6" spans="1:11" ht="75.75" thickTop="1" x14ac:dyDescent="0.25">
      <c r="A6" s="45" t="s">
        <v>77</v>
      </c>
      <c r="B6" s="46" t="s">
        <v>163</v>
      </c>
      <c r="C6" s="86" t="s">
        <v>309</v>
      </c>
      <c r="D6" s="69" t="s">
        <v>785</v>
      </c>
      <c r="E6" s="47" t="s">
        <v>164</v>
      </c>
      <c r="F6" s="48" t="s">
        <v>165</v>
      </c>
      <c r="G6" s="48" t="s">
        <v>166</v>
      </c>
      <c r="H6" s="48" t="s">
        <v>167</v>
      </c>
      <c r="I6" s="48" t="s">
        <v>168</v>
      </c>
      <c r="J6" s="48" t="s">
        <v>169</v>
      </c>
      <c r="K6" s="42"/>
    </row>
    <row r="7" spans="1:11" x14ac:dyDescent="0.25">
      <c r="A7" s="49" t="s">
        <v>1</v>
      </c>
      <c r="B7" s="78">
        <v>127</v>
      </c>
      <c r="C7" s="78">
        <v>6120</v>
      </c>
      <c r="D7" s="84">
        <v>-0.12857753096967109</v>
      </c>
      <c r="E7" s="78">
        <v>9</v>
      </c>
      <c r="F7" s="297">
        <v>30</v>
      </c>
      <c r="G7" s="297">
        <v>34</v>
      </c>
      <c r="H7" s="297">
        <v>24</v>
      </c>
      <c r="I7" s="297">
        <v>17</v>
      </c>
      <c r="J7" s="297">
        <v>13</v>
      </c>
      <c r="K7" s="42"/>
    </row>
    <row r="8" spans="1:11" x14ac:dyDescent="0.25">
      <c r="A8" s="49" t="s">
        <v>5</v>
      </c>
      <c r="B8" s="87">
        <v>115</v>
      </c>
      <c r="C8" s="78">
        <v>7530</v>
      </c>
      <c r="D8" s="84">
        <v>7.2191371208885094E-2</v>
      </c>
      <c r="E8" s="78">
        <v>3</v>
      </c>
      <c r="F8" s="297">
        <v>12</v>
      </c>
      <c r="G8" s="297">
        <v>30</v>
      </c>
      <c r="H8" s="297">
        <v>28</v>
      </c>
      <c r="I8" s="297">
        <v>20</v>
      </c>
      <c r="J8" s="297">
        <v>22</v>
      </c>
      <c r="K8" s="42"/>
    </row>
    <row r="9" spans="1:11" x14ac:dyDescent="0.25">
      <c r="A9" s="49" t="s">
        <v>2</v>
      </c>
      <c r="B9" s="87">
        <v>89</v>
      </c>
      <c r="C9" s="78">
        <v>7537</v>
      </c>
      <c r="D9" s="84">
        <v>7.3188096255161608E-2</v>
      </c>
      <c r="E9" s="78">
        <v>1</v>
      </c>
      <c r="F9" s="297">
        <v>12</v>
      </c>
      <c r="G9" s="297">
        <v>20</v>
      </c>
      <c r="H9" s="297">
        <v>17</v>
      </c>
      <c r="I9" s="297">
        <v>21</v>
      </c>
      <c r="J9" s="297">
        <v>18</v>
      </c>
      <c r="K9" s="42"/>
    </row>
    <row r="10" spans="1:11" x14ac:dyDescent="0.25">
      <c r="A10" s="49" t="s">
        <v>4</v>
      </c>
      <c r="B10" s="87">
        <v>95</v>
      </c>
      <c r="C10" s="78">
        <v>7322</v>
      </c>
      <c r="D10" s="84">
        <v>4.2574398405239924E-2</v>
      </c>
      <c r="E10" s="78">
        <v>2</v>
      </c>
      <c r="F10" s="297">
        <v>15</v>
      </c>
      <c r="G10" s="297">
        <v>22</v>
      </c>
      <c r="H10" s="297">
        <v>22</v>
      </c>
      <c r="I10" s="297">
        <v>13</v>
      </c>
      <c r="J10" s="297">
        <v>21</v>
      </c>
      <c r="K10" s="42"/>
    </row>
    <row r="11" spans="1:11" x14ac:dyDescent="0.25">
      <c r="A11" s="49" t="s">
        <v>3</v>
      </c>
      <c r="B11" s="87">
        <v>99</v>
      </c>
      <c r="C11" s="78">
        <v>6844</v>
      </c>
      <c r="D11" s="84">
        <v>-2.5487683326213869E-2</v>
      </c>
      <c r="E11" s="78">
        <v>1</v>
      </c>
      <c r="F11" s="297">
        <v>14</v>
      </c>
      <c r="G11" s="297">
        <v>36</v>
      </c>
      <c r="H11" s="297">
        <v>21</v>
      </c>
      <c r="I11" s="297">
        <v>10</v>
      </c>
      <c r="J11" s="297">
        <v>17</v>
      </c>
      <c r="K11" s="42"/>
    </row>
    <row r="12" spans="1:11" x14ac:dyDescent="0.25">
      <c r="A12" s="50" t="s">
        <v>22</v>
      </c>
      <c r="B12" s="88">
        <v>525</v>
      </c>
      <c r="C12" s="88">
        <v>7023</v>
      </c>
      <c r="D12" s="352">
        <v>0</v>
      </c>
      <c r="E12" s="88">
        <f>SUM(E7:E11)</f>
        <v>16</v>
      </c>
      <c r="F12" s="350">
        <f t="shared" ref="F12:J12" si="0">SUM(F7:F11)</f>
        <v>83</v>
      </c>
      <c r="G12" s="350">
        <f t="shared" si="0"/>
        <v>142</v>
      </c>
      <c r="H12" s="350">
        <f t="shared" si="0"/>
        <v>112</v>
      </c>
      <c r="I12" s="350">
        <f t="shared" si="0"/>
        <v>81</v>
      </c>
      <c r="J12" s="65">
        <f t="shared" si="0"/>
        <v>91</v>
      </c>
      <c r="K12" s="42"/>
    </row>
    <row r="13" spans="1:11" x14ac:dyDescent="0.25">
      <c r="A13" s="42"/>
      <c r="B13" s="42"/>
      <c r="C13" s="42"/>
      <c r="D13" s="42"/>
      <c r="E13" s="42"/>
      <c r="F13" s="42"/>
      <c r="G13" s="42"/>
      <c r="H13" s="42"/>
      <c r="I13" s="42"/>
      <c r="J13" s="42"/>
      <c r="K13" s="42"/>
    </row>
    <row r="14" spans="1:11" ht="18" thickBot="1" x14ac:dyDescent="0.35">
      <c r="A14" s="40" t="s">
        <v>771</v>
      </c>
      <c r="B14" s="43"/>
      <c r="C14" s="43"/>
      <c r="D14" s="43"/>
      <c r="E14" s="43"/>
      <c r="F14" s="43"/>
      <c r="G14" s="43"/>
      <c r="H14" s="44"/>
      <c r="I14" s="44"/>
      <c r="J14" s="44"/>
      <c r="K14" s="44"/>
    </row>
    <row r="15" spans="1:11" ht="45.75" thickTop="1" x14ac:dyDescent="0.25">
      <c r="A15" s="45" t="s">
        <v>77</v>
      </c>
      <c r="B15" s="166" t="s">
        <v>164</v>
      </c>
      <c r="C15" s="90" t="s">
        <v>165</v>
      </c>
      <c r="D15" s="90" t="s">
        <v>166</v>
      </c>
      <c r="E15" s="90" t="s">
        <v>167</v>
      </c>
      <c r="F15" s="90" t="s">
        <v>168</v>
      </c>
      <c r="G15" s="90" t="s">
        <v>169</v>
      </c>
      <c r="H15" s="42"/>
      <c r="I15" s="42"/>
      <c r="J15" s="42"/>
      <c r="K15" s="42"/>
    </row>
    <row r="16" spans="1:11" x14ac:dyDescent="0.25">
      <c r="A16" s="62" t="s">
        <v>1</v>
      </c>
      <c r="B16" s="296">
        <v>7.0866141732283464E-2</v>
      </c>
      <c r="C16" s="299">
        <v>0.23622047244094488</v>
      </c>
      <c r="D16" s="299">
        <v>0.26771653543307089</v>
      </c>
      <c r="E16" s="299">
        <v>0.1889763779527559</v>
      </c>
      <c r="F16" s="299">
        <v>0.13385826771653545</v>
      </c>
      <c r="G16" s="299">
        <v>0.10236220472440945</v>
      </c>
      <c r="H16" s="80"/>
      <c r="I16" s="80"/>
      <c r="J16" s="80"/>
      <c r="K16" s="80"/>
    </row>
    <row r="17" spans="1:11" x14ac:dyDescent="0.25">
      <c r="A17" s="62" t="s">
        <v>5</v>
      </c>
      <c r="B17" s="296">
        <v>2.6086956521739129E-2</v>
      </c>
      <c r="C17" s="299">
        <v>0.10434782608695652</v>
      </c>
      <c r="D17" s="299">
        <v>0.2608695652173913</v>
      </c>
      <c r="E17" s="299">
        <v>0.24347826086956523</v>
      </c>
      <c r="F17" s="299">
        <v>0.17391304347826086</v>
      </c>
      <c r="G17" s="299">
        <v>0.19130434782608696</v>
      </c>
      <c r="H17" s="80"/>
      <c r="I17" s="80"/>
      <c r="J17" s="80"/>
      <c r="K17" s="80"/>
    </row>
    <row r="18" spans="1:11" x14ac:dyDescent="0.25">
      <c r="A18" s="62" t="s">
        <v>2</v>
      </c>
      <c r="B18" s="296">
        <v>1.1235955056179775E-2</v>
      </c>
      <c r="C18" s="299">
        <v>0.1348314606741573</v>
      </c>
      <c r="D18" s="299">
        <v>0.2247191011235955</v>
      </c>
      <c r="E18" s="299">
        <v>0.19101123595505617</v>
      </c>
      <c r="F18" s="299">
        <v>0.23595505617977527</v>
      </c>
      <c r="G18" s="299">
        <v>0.20224719101123595</v>
      </c>
      <c r="H18" s="80"/>
      <c r="I18" s="80"/>
      <c r="J18" s="80"/>
      <c r="K18" s="80"/>
    </row>
    <row r="19" spans="1:11" x14ac:dyDescent="0.25">
      <c r="A19" s="62" t="s">
        <v>4</v>
      </c>
      <c r="B19" s="296">
        <v>2.1052631578947368E-2</v>
      </c>
      <c r="C19" s="299">
        <v>0.15789473684210525</v>
      </c>
      <c r="D19" s="299">
        <v>0.23157894736842105</v>
      </c>
      <c r="E19" s="299">
        <v>0.23157894736842105</v>
      </c>
      <c r="F19" s="299">
        <v>0.1368421052631579</v>
      </c>
      <c r="G19" s="299">
        <v>0.22105263157894736</v>
      </c>
      <c r="H19" s="80"/>
      <c r="I19" s="80"/>
      <c r="J19" s="80"/>
      <c r="K19" s="80"/>
    </row>
    <row r="20" spans="1:11" x14ac:dyDescent="0.25">
      <c r="A20" s="62" t="s">
        <v>3</v>
      </c>
      <c r="B20" s="296">
        <v>1.0101010101010102E-2</v>
      </c>
      <c r="C20" s="299">
        <v>0.14141414141414141</v>
      </c>
      <c r="D20" s="299">
        <v>0.36363636363636365</v>
      </c>
      <c r="E20" s="299">
        <v>0.21212121212121213</v>
      </c>
      <c r="F20" s="299">
        <v>0.10101010101010101</v>
      </c>
      <c r="G20" s="299">
        <v>0.17171717171717171</v>
      </c>
      <c r="H20" s="80"/>
      <c r="I20" s="80"/>
      <c r="J20" s="80"/>
      <c r="K20" s="80"/>
    </row>
    <row r="21" spans="1:11" x14ac:dyDescent="0.25">
      <c r="A21" s="50" t="s">
        <v>22</v>
      </c>
      <c r="B21" s="96">
        <v>3.0476190476190476E-2</v>
      </c>
      <c r="C21" s="240">
        <v>0.15809523809523809</v>
      </c>
      <c r="D21" s="240">
        <v>0.27047619047619048</v>
      </c>
      <c r="E21" s="240">
        <v>0.21333333333333335</v>
      </c>
      <c r="F21" s="240">
        <v>0.15428571428571428</v>
      </c>
      <c r="G21" s="240">
        <v>0.17333333333333334</v>
      </c>
      <c r="H21" s="80"/>
      <c r="I21" s="80"/>
      <c r="J21" s="80"/>
      <c r="K21" s="80"/>
    </row>
    <row r="22" spans="1:11" x14ac:dyDescent="0.25">
      <c r="A22" s="42"/>
      <c r="B22" s="42"/>
      <c r="C22" s="42"/>
      <c r="D22" s="42"/>
      <c r="E22" s="42"/>
      <c r="F22" s="42"/>
      <c r="G22" s="42"/>
      <c r="H22" s="42"/>
      <c r="I22" s="42"/>
      <c r="J22" s="42"/>
      <c r="K22" s="42"/>
    </row>
    <row r="23" spans="1:11" ht="18" thickBot="1" x14ac:dyDescent="0.35">
      <c r="A23" s="40" t="s">
        <v>689</v>
      </c>
      <c r="B23" s="43"/>
      <c r="C23" s="43"/>
      <c r="D23" s="43"/>
      <c r="E23" s="43"/>
      <c r="F23" s="43"/>
      <c r="G23" s="43"/>
      <c r="H23" s="43"/>
      <c r="I23" s="44"/>
      <c r="J23" s="44"/>
      <c r="K23" s="44"/>
    </row>
    <row r="24" spans="1:11" ht="75.75" thickTop="1" x14ac:dyDescent="0.25">
      <c r="A24" s="45" t="s">
        <v>68</v>
      </c>
      <c r="B24" s="354" t="s">
        <v>163</v>
      </c>
      <c r="C24" s="86" t="s">
        <v>310</v>
      </c>
      <c r="D24" s="69" t="s">
        <v>785</v>
      </c>
      <c r="E24" s="47" t="s">
        <v>164</v>
      </c>
      <c r="F24" s="48" t="s">
        <v>165</v>
      </c>
      <c r="G24" s="48" t="s">
        <v>166</v>
      </c>
      <c r="H24" s="48" t="s">
        <v>167</v>
      </c>
      <c r="I24" s="48" t="s">
        <v>168</v>
      </c>
      <c r="J24" s="48" t="s">
        <v>169</v>
      </c>
      <c r="K24" s="42"/>
    </row>
    <row r="25" spans="1:11" x14ac:dyDescent="0.25">
      <c r="A25" s="62" t="s">
        <v>12</v>
      </c>
      <c r="B25" s="79">
        <v>33</v>
      </c>
      <c r="C25" s="297">
        <v>7314</v>
      </c>
      <c r="D25" s="84">
        <v>4.1435284066638191E-2</v>
      </c>
      <c r="E25" s="78">
        <v>1</v>
      </c>
      <c r="F25" s="297">
        <v>5</v>
      </c>
      <c r="G25" s="297">
        <v>8</v>
      </c>
      <c r="H25" s="297">
        <v>6</v>
      </c>
      <c r="I25" s="297">
        <v>6</v>
      </c>
      <c r="J25" s="297">
        <v>7</v>
      </c>
      <c r="K25" s="42"/>
    </row>
    <row r="26" spans="1:11" x14ac:dyDescent="0.25">
      <c r="A26" s="62" t="s">
        <v>21</v>
      </c>
      <c r="B26" s="79">
        <v>39</v>
      </c>
      <c r="C26" s="297">
        <v>7875</v>
      </c>
      <c r="D26" s="84">
        <v>0.12131567706108501</v>
      </c>
      <c r="E26" s="78">
        <v>1</v>
      </c>
      <c r="F26" s="297">
        <v>4</v>
      </c>
      <c r="G26" s="297">
        <v>10</v>
      </c>
      <c r="H26" s="297">
        <v>5</v>
      </c>
      <c r="I26" s="297">
        <v>9</v>
      </c>
      <c r="J26" s="297">
        <v>10</v>
      </c>
      <c r="K26" s="42"/>
    </row>
    <row r="27" spans="1:11" x14ac:dyDescent="0.25">
      <c r="A27" s="62" t="s">
        <v>13</v>
      </c>
      <c r="B27" s="79">
        <v>48</v>
      </c>
      <c r="C27" s="297">
        <v>7711</v>
      </c>
      <c r="D27" s="84">
        <v>9.7963833119749391E-2</v>
      </c>
      <c r="E27" s="78">
        <v>1</v>
      </c>
      <c r="F27" s="297">
        <v>8</v>
      </c>
      <c r="G27" s="297">
        <v>9</v>
      </c>
      <c r="H27" s="297">
        <v>9</v>
      </c>
      <c r="I27" s="297">
        <v>10</v>
      </c>
      <c r="J27" s="297">
        <v>11</v>
      </c>
      <c r="K27" s="42"/>
    </row>
    <row r="28" spans="1:11" x14ac:dyDescent="0.25">
      <c r="A28" s="62" t="s">
        <v>1</v>
      </c>
      <c r="B28" s="79">
        <v>127</v>
      </c>
      <c r="C28" s="297">
        <v>6015</v>
      </c>
      <c r="D28" s="84">
        <v>-0.14352840666381889</v>
      </c>
      <c r="E28" s="78">
        <v>9</v>
      </c>
      <c r="F28" s="297">
        <v>31</v>
      </c>
      <c r="G28" s="297">
        <v>35</v>
      </c>
      <c r="H28" s="297">
        <v>22</v>
      </c>
      <c r="I28" s="297">
        <v>18</v>
      </c>
      <c r="J28" s="297">
        <v>12</v>
      </c>
      <c r="K28" s="42"/>
    </row>
    <row r="29" spans="1:11" x14ac:dyDescent="0.25">
      <c r="A29" s="62" t="s">
        <v>14</v>
      </c>
      <c r="B29" s="79">
        <v>40</v>
      </c>
      <c r="C29" s="297">
        <v>7059</v>
      </c>
      <c r="D29" s="84">
        <v>5.1260145237078175E-3</v>
      </c>
      <c r="E29" s="78">
        <v>0</v>
      </c>
      <c r="F29" s="297">
        <v>6</v>
      </c>
      <c r="G29" s="297">
        <v>10</v>
      </c>
      <c r="H29" s="297">
        <v>14</v>
      </c>
      <c r="I29" s="297">
        <v>4</v>
      </c>
      <c r="J29" s="297">
        <v>6</v>
      </c>
      <c r="K29" s="42"/>
    </row>
    <row r="30" spans="1:11" x14ac:dyDescent="0.25">
      <c r="A30" s="62" t="s">
        <v>15</v>
      </c>
      <c r="B30" s="79">
        <v>44</v>
      </c>
      <c r="C30" s="297">
        <v>8313</v>
      </c>
      <c r="D30" s="84">
        <v>0.1836821870995301</v>
      </c>
      <c r="E30" s="78">
        <v>0</v>
      </c>
      <c r="F30" s="297">
        <v>2</v>
      </c>
      <c r="G30" s="297">
        <v>12</v>
      </c>
      <c r="H30" s="297">
        <v>9</v>
      </c>
      <c r="I30" s="297">
        <v>8</v>
      </c>
      <c r="J30" s="297">
        <v>13</v>
      </c>
      <c r="K30" s="42"/>
    </row>
    <row r="31" spans="1:11" x14ac:dyDescent="0.25">
      <c r="A31" s="62" t="s">
        <v>16</v>
      </c>
      <c r="B31" s="79">
        <v>46</v>
      </c>
      <c r="C31" s="297">
        <v>5274</v>
      </c>
      <c r="D31" s="84">
        <v>-0.2490388722768048</v>
      </c>
      <c r="E31" s="78">
        <v>1</v>
      </c>
      <c r="F31" s="297">
        <v>12</v>
      </c>
      <c r="G31" s="297">
        <v>21</v>
      </c>
      <c r="H31" s="297">
        <v>8</v>
      </c>
      <c r="I31" s="297">
        <v>2</v>
      </c>
      <c r="J31" s="297">
        <v>2</v>
      </c>
      <c r="K31" s="42"/>
    </row>
    <row r="32" spans="1:11" x14ac:dyDescent="0.25">
      <c r="A32" s="62" t="s">
        <v>17</v>
      </c>
      <c r="B32" s="79">
        <v>27</v>
      </c>
      <c r="C32" s="297">
        <v>8199</v>
      </c>
      <c r="D32" s="84">
        <v>0.16744980777445537</v>
      </c>
      <c r="E32" s="78">
        <v>0</v>
      </c>
      <c r="F32" s="297">
        <v>3</v>
      </c>
      <c r="G32" s="297">
        <v>5</v>
      </c>
      <c r="H32" s="297">
        <v>6</v>
      </c>
      <c r="I32" s="297">
        <v>6</v>
      </c>
      <c r="J32" s="297">
        <v>7</v>
      </c>
      <c r="K32" s="42"/>
    </row>
    <row r="33" spans="1:11" x14ac:dyDescent="0.25">
      <c r="A33" s="62" t="s">
        <v>18</v>
      </c>
      <c r="B33" s="79">
        <v>31</v>
      </c>
      <c r="C33" s="297">
        <v>8515</v>
      </c>
      <c r="D33" s="84">
        <v>0.21244482414922397</v>
      </c>
      <c r="E33" s="78">
        <v>1</v>
      </c>
      <c r="F33" s="297">
        <v>0</v>
      </c>
      <c r="G33" s="297">
        <v>9</v>
      </c>
      <c r="H33" s="297">
        <v>8</v>
      </c>
      <c r="I33" s="297">
        <v>6</v>
      </c>
      <c r="J33" s="297">
        <v>7</v>
      </c>
      <c r="K33" s="42"/>
    </row>
    <row r="34" spans="1:11" x14ac:dyDescent="0.25">
      <c r="A34" s="62" t="s">
        <v>19</v>
      </c>
      <c r="B34" s="79">
        <v>38</v>
      </c>
      <c r="C34" s="297">
        <v>7057</v>
      </c>
      <c r="D34" s="84">
        <v>4.8412359390573832E-3</v>
      </c>
      <c r="E34" s="78">
        <v>1</v>
      </c>
      <c r="F34" s="297">
        <v>3</v>
      </c>
      <c r="G34" s="297">
        <v>13</v>
      </c>
      <c r="H34" s="297">
        <v>9</v>
      </c>
      <c r="I34" s="297">
        <v>4</v>
      </c>
      <c r="J34" s="297">
        <v>8</v>
      </c>
      <c r="K34" s="42"/>
    </row>
    <row r="35" spans="1:11" x14ac:dyDescent="0.25">
      <c r="A35" s="62" t="s">
        <v>20</v>
      </c>
      <c r="B35" s="79">
        <v>52</v>
      </c>
      <c r="C35" s="297">
        <v>6925</v>
      </c>
      <c r="D35" s="84">
        <v>-1.3954150647871279E-2</v>
      </c>
      <c r="E35" s="78">
        <v>1</v>
      </c>
      <c r="F35" s="297">
        <v>9</v>
      </c>
      <c r="G35" s="297">
        <v>10</v>
      </c>
      <c r="H35" s="297">
        <v>16</v>
      </c>
      <c r="I35" s="297">
        <v>8</v>
      </c>
      <c r="J35" s="297">
        <v>8</v>
      </c>
      <c r="K35" s="42"/>
    </row>
    <row r="36" spans="1:11" x14ac:dyDescent="0.25">
      <c r="A36" s="64" t="s">
        <v>22</v>
      </c>
      <c r="B36" s="355">
        <f>SUM(B25:B35)</f>
        <v>525</v>
      </c>
      <c r="C36" s="88">
        <v>7023</v>
      </c>
      <c r="D36" s="352">
        <v>0</v>
      </c>
      <c r="E36" s="88">
        <f>SUM(E25:E35)</f>
        <v>16</v>
      </c>
      <c r="F36" s="350">
        <f>SUM(F25:F35)</f>
        <v>83</v>
      </c>
      <c r="G36" s="350">
        <f t="shared" ref="G36:J36" si="1">SUM(G25:G35)</f>
        <v>142</v>
      </c>
      <c r="H36" s="350">
        <f t="shared" si="1"/>
        <v>112</v>
      </c>
      <c r="I36" s="350">
        <f t="shared" si="1"/>
        <v>81</v>
      </c>
      <c r="J36" s="65">
        <f t="shared" si="1"/>
        <v>91</v>
      </c>
      <c r="K36" s="42"/>
    </row>
    <row r="37" spans="1:11" x14ac:dyDescent="0.25">
      <c r="A37" s="326"/>
      <c r="B37" s="42"/>
      <c r="C37" s="42"/>
      <c r="D37" s="42"/>
      <c r="E37" s="42"/>
      <c r="F37" s="42"/>
      <c r="G37" s="42"/>
      <c r="H37" s="42"/>
      <c r="I37" s="42"/>
      <c r="J37" s="42"/>
      <c r="K37" s="42"/>
    </row>
    <row r="38" spans="1:11" x14ac:dyDescent="0.25">
      <c r="A38" s="318" t="s">
        <v>44</v>
      </c>
      <c r="B38" s="42"/>
      <c r="C38" s="42"/>
      <c r="D38" s="42"/>
      <c r="E38" s="42"/>
      <c r="F38" s="42"/>
      <c r="G38" s="42"/>
      <c r="H38" s="42"/>
      <c r="I38" s="42"/>
      <c r="J38" s="42"/>
      <c r="K38" s="42"/>
    </row>
    <row r="39" spans="1:11" x14ac:dyDescent="0.25">
      <c r="A39" s="318" t="s">
        <v>529</v>
      </c>
      <c r="B39" s="42"/>
      <c r="C39" s="42"/>
      <c r="D39" s="42"/>
      <c r="E39" s="42"/>
      <c r="F39" s="42"/>
      <c r="G39" s="42"/>
      <c r="H39" s="42"/>
      <c r="I39" s="42"/>
      <c r="J39" s="42"/>
      <c r="K39" s="42"/>
    </row>
  </sheetData>
  <hyperlinks>
    <hyperlink ref="A38" location="'Table List'!A1" display="Back to table list" xr:uid="{E5942325-7D14-4AC4-8DA4-A57B8E6517C8}"/>
    <hyperlink ref="A39" location="notes!A1" display="Notes" xr:uid="{7F1CAB0B-BD9C-4DC5-9369-1CD7B2F12D0E}"/>
  </hyperlinks>
  <pageMargins left="0.7" right="0.7" top="0.75" bottom="0.75" header="0.3" footer="0.3"/>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3398-0505-4667-897F-C21ADEFDB8A9}">
  <dimension ref="A1:P73"/>
  <sheetViews>
    <sheetView workbookViewId="0"/>
  </sheetViews>
  <sheetFormatPr defaultColWidth="0" defaultRowHeight="15" zeroHeight="1" x14ac:dyDescent="0.25"/>
  <cols>
    <col min="1" max="1" width="25.5703125" customWidth="1"/>
    <col min="2" max="15" width="9.85546875" customWidth="1"/>
    <col min="16" max="16" width="9.140625" customWidth="1"/>
    <col min="17" max="16384" width="9.140625" hidden="1"/>
  </cols>
  <sheetData>
    <row r="1" spans="1:16" ht="19.5" x14ac:dyDescent="0.3">
      <c r="A1" s="39" t="s">
        <v>311</v>
      </c>
      <c r="B1" s="42"/>
      <c r="C1" s="42"/>
      <c r="D1" s="42"/>
      <c r="E1" s="42"/>
      <c r="F1" s="42"/>
      <c r="G1" s="42"/>
      <c r="H1" s="42"/>
      <c r="I1" s="42"/>
      <c r="J1" s="42"/>
      <c r="K1" s="42"/>
      <c r="L1" s="42"/>
      <c r="M1" s="42"/>
      <c r="N1" s="42"/>
      <c r="O1" s="42"/>
      <c r="P1" s="42"/>
    </row>
    <row r="2" spans="1:16" x14ac:dyDescent="0.25">
      <c r="A2" s="42" t="s">
        <v>335</v>
      </c>
      <c r="B2" s="42"/>
      <c r="C2" s="42"/>
      <c r="D2" s="42"/>
      <c r="E2" s="42"/>
      <c r="F2" s="42"/>
      <c r="G2" s="42"/>
      <c r="H2" s="42"/>
      <c r="I2" s="42"/>
      <c r="J2" s="42"/>
      <c r="K2" s="42"/>
      <c r="L2" s="42"/>
      <c r="M2" s="42"/>
      <c r="N2" s="42"/>
      <c r="O2" s="42"/>
      <c r="P2" s="42"/>
    </row>
    <row r="3" spans="1:16" x14ac:dyDescent="0.25">
      <c r="A3" s="42" t="s">
        <v>308</v>
      </c>
      <c r="B3" s="42"/>
      <c r="C3" s="42"/>
      <c r="D3" s="42"/>
      <c r="E3" s="42"/>
      <c r="F3" s="42"/>
      <c r="G3" s="42"/>
      <c r="H3" s="42"/>
      <c r="I3" s="42"/>
      <c r="J3" s="42"/>
      <c r="K3" s="42"/>
      <c r="L3" s="42"/>
      <c r="M3" s="42"/>
      <c r="N3" s="42"/>
      <c r="O3" s="42"/>
      <c r="P3" s="42"/>
    </row>
    <row r="4" spans="1:16" x14ac:dyDescent="0.25">
      <c r="A4" s="42"/>
      <c r="B4" s="42"/>
      <c r="C4" s="42"/>
      <c r="D4" s="42"/>
      <c r="E4" s="42"/>
      <c r="F4" s="42"/>
      <c r="G4" s="42"/>
      <c r="H4" s="42"/>
      <c r="I4" s="42"/>
      <c r="J4" s="42"/>
      <c r="K4" s="42"/>
      <c r="L4" s="42"/>
      <c r="M4" s="42"/>
      <c r="N4" s="42"/>
      <c r="O4" s="42"/>
      <c r="P4" s="42"/>
    </row>
    <row r="5" spans="1:16" ht="17.25" x14ac:dyDescent="0.3">
      <c r="A5" s="99" t="s">
        <v>334</v>
      </c>
      <c r="B5" s="100"/>
      <c r="C5" s="100"/>
      <c r="D5" s="100"/>
      <c r="E5" s="100"/>
      <c r="F5" s="100"/>
      <c r="G5" s="100"/>
      <c r="H5" s="100"/>
      <c r="I5" s="100"/>
      <c r="J5" s="100"/>
      <c r="K5" s="100"/>
      <c r="L5" s="100"/>
      <c r="M5" s="100"/>
      <c r="N5" s="100"/>
      <c r="O5" s="100"/>
      <c r="P5" s="99"/>
    </row>
    <row r="6" spans="1:16" ht="45" x14ac:dyDescent="0.25">
      <c r="A6" s="89" t="s">
        <v>77</v>
      </c>
      <c r="B6" s="90" t="s">
        <v>316</v>
      </c>
      <c r="C6" s="90" t="s">
        <v>317</v>
      </c>
      <c r="D6" s="90" t="s">
        <v>318</v>
      </c>
      <c r="E6" s="90" t="s">
        <v>319</v>
      </c>
      <c r="F6" s="90" t="s">
        <v>320</v>
      </c>
      <c r="G6" s="90" t="s">
        <v>321</v>
      </c>
      <c r="H6" s="90" t="s">
        <v>322</v>
      </c>
      <c r="I6" s="90" t="s">
        <v>323</v>
      </c>
      <c r="J6" s="90" t="s">
        <v>324</v>
      </c>
      <c r="K6" s="90" t="s">
        <v>560</v>
      </c>
      <c r="L6" s="90" t="s">
        <v>690</v>
      </c>
      <c r="M6" s="42"/>
      <c r="N6" s="42"/>
      <c r="O6" s="42"/>
      <c r="P6" s="42"/>
    </row>
    <row r="7" spans="1:16" x14ac:dyDescent="0.25">
      <c r="A7" s="72" t="s">
        <v>1</v>
      </c>
      <c r="B7" s="91">
        <v>63.4</v>
      </c>
      <c r="C7" s="91">
        <v>64.099999999999994</v>
      </c>
      <c r="D7" s="91">
        <v>66</v>
      </c>
      <c r="E7" s="91">
        <v>67.3</v>
      </c>
      <c r="F7" s="91">
        <v>69</v>
      </c>
      <c r="G7" s="91">
        <v>68.900000000000006</v>
      </c>
      <c r="H7" s="91">
        <v>68.8</v>
      </c>
      <c r="I7" s="91">
        <v>70.7</v>
      </c>
      <c r="J7" s="91">
        <v>68.8</v>
      </c>
      <c r="K7" s="92">
        <v>71.2</v>
      </c>
      <c r="L7" s="337">
        <v>73.5</v>
      </c>
      <c r="M7" s="42"/>
      <c r="N7" s="42"/>
      <c r="O7" s="42"/>
      <c r="P7" s="42"/>
    </row>
    <row r="8" spans="1:16" x14ac:dyDescent="0.25">
      <c r="A8" s="49" t="s">
        <v>5</v>
      </c>
      <c r="B8" s="92">
        <v>75.5</v>
      </c>
      <c r="C8" s="92">
        <v>77.5</v>
      </c>
      <c r="D8" s="92">
        <v>80.3</v>
      </c>
      <c r="E8" s="92">
        <v>82</v>
      </c>
      <c r="F8" s="92">
        <v>83.8</v>
      </c>
      <c r="G8" s="92">
        <v>83.9</v>
      </c>
      <c r="H8" s="92">
        <v>84.1</v>
      </c>
      <c r="I8" s="92">
        <v>86.8</v>
      </c>
      <c r="J8" s="92">
        <v>83.5</v>
      </c>
      <c r="K8" s="92">
        <v>87.1</v>
      </c>
      <c r="L8" s="337">
        <v>90.5</v>
      </c>
      <c r="M8" s="42"/>
      <c r="N8" s="42"/>
      <c r="O8" s="42"/>
      <c r="P8" s="42"/>
    </row>
    <row r="9" spans="1:16" x14ac:dyDescent="0.25">
      <c r="A9" s="49" t="s">
        <v>2</v>
      </c>
      <c r="B9" s="92">
        <v>72.5</v>
      </c>
      <c r="C9" s="92">
        <v>74.3</v>
      </c>
      <c r="D9" s="92">
        <v>77.3</v>
      </c>
      <c r="E9" s="92">
        <v>78.8</v>
      </c>
      <c r="F9" s="92">
        <v>80.8</v>
      </c>
      <c r="G9" s="92">
        <v>81.8</v>
      </c>
      <c r="H9" s="92">
        <v>83</v>
      </c>
      <c r="I9" s="92">
        <v>86.6</v>
      </c>
      <c r="J9" s="92">
        <v>84.3</v>
      </c>
      <c r="K9" s="92">
        <v>87.7</v>
      </c>
      <c r="L9" s="337">
        <v>90.5</v>
      </c>
      <c r="M9" s="42"/>
      <c r="N9" s="42"/>
      <c r="O9" s="42"/>
      <c r="P9" s="42"/>
    </row>
    <row r="10" spans="1:16" x14ac:dyDescent="0.25">
      <c r="A10" s="49" t="s">
        <v>4</v>
      </c>
      <c r="B10" s="92">
        <v>75</v>
      </c>
      <c r="C10" s="92">
        <v>76.599999999999994</v>
      </c>
      <c r="D10" s="92">
        <v>78.599999999999994</v>
      </c>
      <c r="E10" s="92">
        <v>79.7</v>
      </c>
      <c r="F10" s="92">
        <v>81.2</v>
      </c>
      <c r="G10" s="92">
        <v>81.7</v>
      </c>
      <c r="H10" s="92">
        <v>81.2</v>
      </c>
      <c r="I10" s="92">
        <v>83.44</v>
      </c>
      <c r="J10" s="92">
        <v>81.2</v>
      </c>
      <c r="K10" s="92">
        <v>85.2</v>
      </c>
      <c r="L10" s="337">
        <v>87.9</v>
      </c>
      <c r="M10" s="42"/>
      <c r="N10" s="42"/>
      <c r="O10" s="42"/>
      <c r="P10" s="42"/>
    </row>
    <row r="11" spans="1:16" x14ac:dyDescent="0.25">
      <c r="A11" s="49" t="s">
        <v>3</v>
      </c>
      <c r="B11" s="92">
        <v>68</v>
      </c>
      <c r="C11" s="92">
        <v>69.3</v>
      </c>
      <c r="D11" s="92">
        <v>71.2</v>
      </c>
      <c r="E11" s="92">
        <v>72.8</v>
      </c>
      <c r="F11" s="92">
        <v>74.400000000000006</v>
      </c>
      <c r="G11" s="92">
        <v>75.099999999999994</v>
      </c>
      <c r="H11" s="92">
        <v>75.599999999999994</v>
      </c>
      <c r="I11" s="92">
        <v>78.099999999999994</v>
      </c>
      <c r="J11" s="92">
        <v>76.3</v>
      </c>
      <c r="K11" s="92">
        <v>79.099999999999994</v>
      </c>
      <c r="L11" s="337">
        <v>82.3</v>
      </c>
      <c r="M11" s="42"/>
      <c r="N11" s="42"/>
      <c r="O11" s="42"/>
      <c r="P11" s="42"/>
    </row>
    <row r="12" spans="1:16" x14ac:dyDescent="0.25">
      <c r="A12" s="50" t="s">
        <v>22</v>
      </c>
      <c r="B12" s="93">
        <v>70.5</v>
      </c>
      <c r="C12" s="93">
        <v>71.900000000000006</v>
      </c>
      <c r="D12" s="93">
        <v>74.3</v>
      </c>
      <c r="E12" s="93">
        <v>75.7</v>
      </c>
      <c r="F12" s="93">
        <v>77.400000000000006</v>
      </c>
      <c r="G12" s="93">
        <v>77.8</v>
      </c>
      <c r="H12" s="93">
        <v>78</v>
      </c>
      <c r="I12" s="93">
        <v>80.599999999999994</v>
      </c>
      <c r="J12" s="93">
        <v>78.3</v>
      </c>
      <c r="K12" s="224">
        <v>81.5</v>
      </c>
      <c r="L12" s="224">
        <v>84.364114285714294</v>
      </c>
      <c r="M12" s="42"/>
      <c r="N12" s="42"/>
      <c r="O12" s="42"/>
      <c r="P12" s="42"/>
    </row>
    <row r="13" spans="1:16" x14ac:dyDescent="0.25">
      <c r="A13" s="129"/>
      <c r="B13" s="438"/>
      <c r="C13" s="438"/>
      <c r="D13" s="438"/>
      <c r="E13" s="438"/>
      <c r="F13" s="438"/>
      <c r="G13" s="438"/>
      <c r="H13" s="438"/>
      <c r="I13" s="438"/>
      <c r="J13" s="438"/>
      <c r="K13" s="438"/>
      <c r="L13" s="438"/>
      <c r="M13" s="42"/>
      <c r="N13" s="42"/>
      <c r="O13" s="42"/>
      <c r="P13" s="42"/>
    </row>
    <row r="14" spans="1:16" ht="17.25" x14ac:dyDescent="0.3">
      <c r="A14" s="99" t="s">
        <v>313</v>
      </c>
      <c r="B14" s="100"/>
      <c r="C14" s="100"/>
      <c r="D14" s="100"/>
      <c r="E14" s="100"/>
      <c r="F14" s="100"/>
      <c r="G14" s="100"/>
      <c r="H14" s="100"/>
      <c r="I14" s="100"/>
      <c r="J14" s="100"/>
      <c r="K14" s="100"/>
      <c r="L14" s="100"/>
      <c r="M14" s="100"/>
      <c r="N14" s="100"/>
      <c r="O14" s="100"/>
      <c r="P14" s="99"/>
    </row>
    <row r="15" spans="1:16" ht="45" x14ac:dyDescent="0.25">
      <c r="A15" s="89" t="s">
        <v>77</v>
      </c>
      <c r="B15" s="94" t="s">
        <v>187</v>
      </c>
      <c r="C15" s="94" t="s">
        <v>188</v>
      </c>
      <c r="D15" s="94" t="s">
        <v>189</v>
      </c>
      <c r="E15" s="94" t="s">
        <v>190</v>
      </c>
      <c r="F15" s="94" t="s">
        <v>191</v>
      </c>
      <c r="G15" s="94" t="s">
        <v>192</v>
      </c>
      <c r="H15" s="94" t="s">
        <v>193</v>
      </c>
      <c r="I15" s="94" t="s">
        <v>194</v>
      </c>
      <c r="J15" s="94" t="s">
        <v>561</v>
      </c>
      <c r="K15" s="94" t="s">
        <v>691</v>
      </c>
      <c r="L15" s="104" t="s">
        <v>776</v>
      </c>
      <c r="M15" s="42"/>
      <c r="N15" s="42"/>
      <c r="O15" s="42"/>
      <c r="P15" s="42"/>
    </row>
    <row r="16" spans="1:16" x14ac:dyDescent="0.25">
      <c r="A16" s="72" t="s">
        <v>1</v>
      </c>
      <c r="B16" s="95">
        <v>1.1041009463722331E-2</v>
      </c>
      <c r="C16" s="95">
        <v>2.9641185647425988E-2</v>
      </c>
      <c r="D16" s="95">
        <v>1.9696969696969654E-2</v>
      </c>
      <c r="E16" s="95">
        <v>2.5260029717682063E-2</v>
      </c>
      <c r="F16" s="95">
        <v>-1.4492753623187582E-3</v>
      </c>
      <c r="G16" s="95">
        <v>-1.4513788098694995E-3</v>
      </c>
      <c r="H16" s="95">
        <v>2.7616279069767526E-2</v>
      </c>
      <c r="I16" s="95">
        <v>-2.6752957687795013E-2</v>
      </c>
      <c r="J16" s="95">
        <v>3.4883720930232641E-2</v>
      </c>
      <c r="K16" s="95">
        <v>3.2303370786516815E-2</v>
      </c>
      <c r="L16" s="71">
        <v>0.15930599369085177</v>
      </c>
      <c r="M16" s="80"/>
      <c r="N16" s="42"/>
      <c r="O16" s="42"/>
      <c r="P16" s="42"/>
    </row>
    <row r="17" spans="1:16" x14ac:dyDescent="0.25">
      <c r="A17" s="49" t="s">
        <v>5</v>
      </c>
      <c r="B17" s="299">
        <v>2.6490066225165563E-2</v>
      </c>
      <c r="C17" s="299">
        <v>3.6129032258064478E-2</v>
      </c>
      <c r="D17" s="299">
        <v>2.1170610211706138E-2</v>
      </c>
      <c r="E17" s="299">
        <v>2.1951219512195086E-2</v>
      </c>
      <c r="F17" s="299">
        <v>1.1933174224344693E-3</v>
      </c>
      <c r="G17" s="299">
        <v>2.3837902264599357E-3</v>
      </c>
      <c r="H17" s="299">
        <v>3.2104637336504198E-2</v>
      </c>
      <c r="I17" s="299">
        <v>-3.8426467641754655E-2</v>
      </c>
      <c r="J17" s="299">
        <v>4.3113772455089752E-2</v>
      </c>
      <c r="K17" s="299">
        <v>3.9035591274397312E-2</v>
      </c>
      <c r="L17" s="71">
        <v>0.19867549668874171</v>
      </c>
      <c r="M17" s="80"/>
      <c r="N17" s="42"/>
      <c r="O17" s="42"/>
      <c r="P17" s="42"/>
    </row>
    <row r="18" spans="1:16" x14ac:dyDescent="0.25">
      <c r="A18" s="49" t="s">
        <v>2</v>
      </c>
      <c r="B18" s="299">
        <v>2.4827586206896513E-2</v>
      </c>
      <c r="C18" s="299">
        <v>4.0376850605652763E-2</v>
      </c>
      <c r="D18" s="299">
        <v>1.940491591203105E-2</v>
      </c>
      <c r="E18" s="299">
        <v>2.5380710659898477E-2</v>
      </c>
      <c r="F18" s="299">
        <v>1.2376237623762377E-2</v>
      </c>
      <c r="G18" s="299">
        <v>1.4669926650366783E-2</v>
      </c>
      <c r="H18" s="299">
        <v>4.3373493975903545E-2</v>
      </c>
      <c r="I18" s="299">
        <v>-2.6551366219476784E-2</v>
      </c>
      <c r="J18" s="299">
        <v>4.0332147093713001E-2</v>
      </c>
      <c r="K18" s="299">
        <v>3.1927023945267925E-2</v>
      </c>
      <c r="L18" s="71">
        <v>0.24827586206896551</v>
      </c>
      <c r="M18" s="80"/>
      <c r="N18" s="42"/>
      <c r="O18" s="42"/>
      <c r="P18" s="42"/>
    </row>
    <row r="19" spans="1:16" x14ac:dyDescent="0.25">
      <c r="A19" s="49" t="s">
        <v>4</v>
      </c>
      <c r="B19" s="299">
        <v>2.1333333333333256E-2</v>
      </c>
      <c r="C19" s="299">
        <v>2.6109660574412535E-2</v>
      </c>
      <c r="D19" s="299">
        <v>1.3994910941475936E-2</v>
      </c>
      <c r="E19" s="299">
        <v>1.8820577164366373E-2</v>
      </c>
      <c r="F19" s="299">
        <v>6.157635467980295E-3</v>
      </c>
      <c r="G19" s="299">
        <v>-6.1199510403916763E-3</v>
      </c>
      <c r="H19" s="299">
        <v>2.7586206896551661E-2</v>
      </c>
      <c r="I19" s="299">
        <v>-2.6277864333652836E-2</v>
      </c>
      <c r="J19" s="299">
        <v>4.926108374384236E-2</v>
      </c>
      <c r="K19" s="299">
        <v>3.1690140845070457E-2</v>
      </c>
      <c r="L19" s="71">
        <v>0.17200000000000007</v>
      </c>
      <c r="M19" s="80"/>
      <c r="N19" s="42"/>
      <c r="O19" s="42"/>
      <c r="P19" s="42"/>
    </row>
    <row r="20" spans="1:16" x14ac:dyDescent="0.25">
      <c r="A20" s="49" t="s">
        <v>3</v>
      </c>
      <c r="B20" s="299">
        <v>1.9117647058823489E-2</v>
      </c>
      <c r="C20" s="299">
        <v>2.7417027417027499E-2</v>
      </c>
      <c r="D20" s="299">
        <v>2.247191011235947E-2</v>
      </c>
      <c r="E20" s="299">
        <v>2.1978021978022098E-2</v>
      </c>
      <c r="F20" s="299">
        <v>9.4086021505374803E-3</v>
      </c>
      <c r="G20" s="299">
        <v>6.6577896138482031E-3</v>
      </c>
      <c r="H20" s="299">
        <v>3.3068783068783074E-2</v>
      </c>
      <c r="I20" s="299">
        <v>-2.2549696711028185E-2</v>
      </c>
      <c r="J20" s="299">
        <v>3.6697247706421986E-2</v>
      </c>
      <c r="K20" s="299">
        <v>4.0455120101137838E-2</v>
      </c>
      <c r="L20" s="71">
        <v>0.21029411764705877</v>
      </c>
      <c r="M20" s="80"/>
      <c r="N20" s="42"/>
      <c r="O20" s="42"/>
      <c r="P20" s="42"/>
    </row>
    <row r="21" spans="1:16" x14ac:dyDescent="0.25">
      <c r="A21" s="50" t="s">
        <v>22</v>
      </c>
      <c r="B21" s="240">
        <v>1.9858156028368875E-2</v>
      </c>
      <c r="C21" s="240">
        <v>3.337969401947137E-2</v>
      </c>
      <c r="D21" s="240">
        <v>1.8842530282638031E-2</v>
      </c>
      <c r="E21" s="240">
        <v>2.245706737120215E-2</v>
      </c>
      <c r="F21" s="240">
        <v>5.1679586563306385E-3</v>
      </c>
      <c r="G21" s="240">
        <v>2.5706940874036356E-3</v>
      </c>
      <c r="H21" s="240">
        <v>3.3333333333333263E-2</v>
      </c>
      <c r="I21" s="240">
        <v>-2.8714893976991295E-2</v>
      </c>
      <c r="J21" s="240">
        <v>4.0868454661558147E-2</v>
      </c>
      <c r="K21" s="240">
        <v>3.514250657318152E-2</v>
      </c>
      <c r="L21" s="243">
        <v>0.19665410334346517</v>
      </c>
      <c r="M21" s="80"/>
      <c r="N21" s="42"/>
      <c r="O21" s="42"/>
      <c r="P21" s="42"/>
    </row>
    <row r="22" spans="1:16" x14ac:dyDescent="0.25">
      <c r="A22" s="129"/>
      <c r="B22" s="417"/>
      <c r="C22" s="417"/>
      <c r="D22" s="417"/>
      <c r="E22" s="417"/>
      <c r="F22" s="417"/>
      <c r="G22" s="417"/>
      <c r="H22" s="417"/>
      <c r="I22" s="417"/>
      <c r="J22" s="417"/>
      <c r="K22" s="417"/>
      <c r="L22" s="417"/>
      <c r="M22" s="80"/>
      <c r="N22" s="42"/>
      <c r="O22" s="42"/>
      <c r="P22" s="42"/>
    </row>
    <row r="23" spans="1:16" ht="17.25" x14ac:dyDescent="0.3">
      <c r="A23" s="99" t="s">
        <v>314</v>
      </c>
      <c r="B23" s="439"/>
      <c r="C23" s="439"/>
      <c r="D23" s="439"/>
      <c r="E23" s="439"/>
      <c r="F23" s="439"/>
      <c r="G23" s="439"/>
      <c r="H23" s="439"/>
      <c r="I23" s="439"/>
      <c r="J23" s="439"/>
      <c r="K23" s="439"/>
      <c r="L23" s="439"/>
      <c r="M23" s="439"/>
      <c r="N23" s="439"/>
      <c r="O23" s="439"/>
      <c r="P23" s="99"/>
    </row>
    <row r="24" spans="1:16" ht="45" x14ac:dyDescent="0.25">
      <c r="A24" s="89" t="s">
        <v>77</v>
      </c>
      <c r="B24" s="48" t="s">
        <v>325</v>
      </c>
      <c r="C24" s="48" t="s">
        <v>326</v>
      </c>
      <c r="D24" s="48" t="s">
        <v>327</v>
      </c>
      <c r="E24" s="48" t="s">
        <v>328</v>
      </c>
      <c r="F24" s="48" t="s">
        <v>329</v>
      </c>
      <c r="G24" s="48" t="s">
        <v>330</v>
      </c>
      <c r="H24" s="48" t="s">
        <v>331</v>
      </c>
      <c r="I24" s="48" t="s">
        <v>332</v>
      </c>
      <c r="J24" s="48" t="s">
        <v>333</v>
      </c>
      <c r="K24" s="48" t="s">
        <v>562</v>
      </c>
      <c r="L24" s="48" t="s">
        <v>692</v>
      </c>
      <c r="M24" s="417"/>
      <c r="N24" s="417"/>
      <c r="O24" s="417"/>
      <c r="P24" s="42"/>
    </row>
    <row r="25" spans="1:16" x14ac:dyDescent="0.25">
      <c r="A25" s="72" t="s">
        <v>1</v>
      </c>
      <c r="B25" s="91">
        <v>659.7</v>
      </c>
      <c r="C25" s="91">
        <v>662.8</v>
      </c>
      <c r="D25" s="91">
        <v>685</v>
      </c>
      <c r="E25" s="91">
        <v>708.6</v>
      </c>
      <c r="F25" s="91">
        <v>707.6</v>
      </c>
      <c r="G25" s="91">
        <v>689.4</v>
      </c>
      <c r="H25" s="91">
        <v>654.4</v>
      </c>
      <c r="I25" s="91">
        <v>701.2</v>
      </c>
      <c r="J25" s="91">
        <v>733.3</v>
      </c>
      <c r="K25" s="92">
        <v>737.60299999999995</v>
      </c>
      <c r="L25" s="92">
        <v>792.7</v>
      </c>
      <c r="M25" s="417"/>
      <c r="N25" s="417"/>
      <c r="O25" s="417"/>
      <c r="P25" s="42"/>
    </row>
    <row r="26" spans="1:16" x14ac:dyDescent="0.25">
      <c r="A26" s="49" t="s">
        <v>5</v>
      </c>
      <c r="B26" s="92">
        <v>830.6</v>
      </c>
      <c r="C26" s="92">
        <v>834.3</v>
      </c>
      <c r="D26" s="92">
        <v>871.7</v>
      </c>
      <c r="E26" s="92">
        <v>906.8</v>
      </c>
      <c r="F26" s="92">
        <v>897.6</v>
      </c>
      <c r="G26" s="92">
        <v>870.1</v>
      </c>
      <c r="H26" s="92">
        <v>822.7</v>
      </c>
      <c r="I26" s="92">
        <v>882.6</v>
      </c>
      <c r="J26" s="92">
        <v>898.8</v>
      </c>
      <c r="K26" s="92">
        <v>900.82500000000005</v>
      </c>
      <c r="L26" s="92">
        <v>967.2</v>
      </c>
      <c r="M26" s="417"/>
      <c r="N26" s="417"/>
      <c r="O26" s="417"/>
      <c r="P26" s="42"/>
    </row>
    <row r="27" spans="1:16" x14ac:dyDescent="0.25">
      <c r="A27" s="49" t="s">
        <v>2</v>
      </c>
      <c r="B27" s="92">
        <v>825</v>
      </c>
      <c r="C27" s="92">
        <v>831.9</v>
      </c>
      <c r="D27" s="92">
        <v>860.7</v>
      </c>
      <c r="E27" s="92">
        <v>893</v>
      </c>
      <c r="F27" s="92">
        <v>894.2</v>
      </c>
      <c r="G27" s="92">
        <v>880.5</v>
      </c>
      <c r="H27" s="92">
        <v>856.2</v>
      </c>
      <c r="I27" s="92">
        <v>929.2</v>
      </c>
      <c r="J27" s="92">
        <v>961.8</v>
      </c>
      <c r="K27" s="92">
        <v>971.26400000000001</v>
      </c>
      <c r="L27" s="92">
        <v>1032.8</v>
      </c>
      <c r="M27" s="417"/>
      <c r="N27" s="417"/>
      <c r="O27" s="417"/>
      <c r="P27" s="42"/>
    </row>
    <row r="28" spans="1:16" x14ac:dyDescent="0.25">
      <c r="A28" s="49" t="s">
        <v>4</v>
      </c>
      <c r="B28" s="92">
        <v>746.3</v>
      </c>
      <c r="C28" s="92">
        <v>753.8</v>
      </c>
      <c r="D28" s="92">
        <v>777.7</v>
      </c>
      <c r="E28" s="92">
        <v>809.4</v>
      </c>
      <c r="F28" s="92">
        <v>808.6</v>
      </c>
      <c r="G28" s="92">
        <v>802.6</v>
      </c>
      <c r="H28" s="92">
        <v>760.5</v>
      </c>
      <c r="I28" s="92">
        <v>805.2</v>
      </c>
      <c r="J28" s="92">
        <v>822.3</v>
      </c>
      <c r="K28" s="92">
        <v>830.02300000000002</v>
      </c>
      <c r="L28" s="92">
        <v>892.4</v>
      </c>
      <c r="M28" s="417"/>
      <c r="N28" s="417"/>
      <c r="O28" s="417"/>
      <c r="P28" s="42"/>
    </row>
    <row r="29" spans="1:16" x14ac:dyDescent="0.25">
      <c r="A29" s="49" t="s">
        <v>3</v>
      </c>
      <c r="B29" s="92">
        <v>648.20000000000005</v>
      </c>
      <c r="C29" s="92">
        <v>659.8</v>
      </c>
      <c r="D29" s="92">
        <v>685.4</v>
      </c>
      <c r="E29" s="92">
        <v>716.9</v>
      </c>
      <c r="F29" s="92">
        <v>711.6</v>
      </c>
      <c r="G29" s="92">
        <v>708.3</v>
      </c>
      <c r="H29" s="92">
        <v>688.4</v>
      </c>
      <c r="I29" s="92">
        <v>740.1</v>
      </c>
      <c r="J29" s="92">
        <v>765.2</v>
      </c>
      <c r="K29" s="92">
        <v>764.27700000000004</v>
      </c>
      <c r="L29" s="92">
        <v>822.7</v>
      </c>
      <c r="M29" s="417"/>
      <c r="N29" s="417"/>
      <c r="O29" s="417"/>
      <c r="P29" s="42"/>
    </row>
    <row r="30" spans="1:16" x14ac:dyDescent="0.25">
      <c r="A30" s="50" t="s">
        <v>22</v>
      </c>
      <c r="B30" s="93">
        <v>738.8</v>
      </c>
      <c r="C30" s="93">
        <v>744.8</v>
      </c>
      <c r="D30" s="93">
        <v>772.4</v>
      </c>
      <c r="E30" s="93">
        <v>802.9</v>
      </c>
      <c r="F30" s="93">
        <v>799.6</v>
      </c>
      <c r="G30" s="93">
        <v>785</v>
      </c>
      <c r="H30" s="93">
        <v>750.6</v>
      </c>
      <c r="I30" s="93">
        <v>805.2</v>
      </c>
      <c r="J30" s="93">
        <v>830</v>
      </c>
      <c r="K30" s="224">
        <v>834.53661340874601</v>
      </c>
      <c r="L30" s="224">
        <v>895.30035676761997</v>
      </c>
      <c r="M30" s="417"/>
      <c r="N30" s="417"/>
      <c r="O30" s="417"/>
      <c r="P30" s="42"/>
    </row>
    <row r="31" spans="1:16" x14ac:dyDescent="0.25">
      <c r="A31" s="129"/>
      <c r="B31" s="438"/>
      <c r="C31" s="438"/>
      <c r="D31" s="438"/>
      <c r="E31" s="438"/>
      <c r="F31" s="438"/>
      <c r="G31" s="438"/>
      <c r="H31" s="438"/>
      <c r="I31" s="438"/>
      <c r="J31" s="438"/>
      <c r="K31" s="438"/>
      <c r="L31" s="438"/>
      <c r="M31" s="417"/>
      <c r="N31" s="417"/>
      <c r="O31" s="417"/>
      <c r="P31" s="42"/>
    </row>
    <row r="32" spans="1:16" ht="17.25" x14ac:dyDescent="0.3">
      <c r="A32" s="99" t="s">
        <v>315</v>
      </c>
      <c r="B32" s="100"/>
      <c r="C32" s="100"/>
      <c r="D32" s="100"/>
      <c r="E32" s="100"/>
      <c r="F32" s="100"/>
      <c r="G32" s="100"/>
      <c r="H32" s="100"/>
      <c r="I32" s="100"/>
      <c r="J32" s="100"/>
      <c r="K32" s="100"/>
      <c r="L32" s="100"/>
      <c r="M32" s="100"/>
      <c r="N32" s="100"/>
      <c r="O32" s="100"/>
      <c r="P32" s="99"/>
    </row>
    <row r="33" spans="1:16" ht="45" x14ac:dyDescent="0.25">
      <c r="A33" s="89" t="s">
        <v>77</v>
      </c>
      <c r="B33" s="94" t="s">
        <v>187</v>
      </c>
      <c r="C33" s="94" t="s">
        <v>188</v>
      </c>
      <c r="D33" s="94" t="s">
        <v>189</v>
      </c>
      <c r="E33" s="94" t="s">
        <v>190</v>
      </c>
      <c r="F33" s="94" t="s">
        <v>191</v>
      </c>
      <c r="G33" s="94" t="s">
        <v>192</v>
      </c>
      <c r="H33" s="94" t="s">
        <v>195</v>
      </c>
      <c r="I33" s="94" t="s">
        <v>194</v>
      </c>
      <c r="J33" s="94" t="s">
        <v>561</v>
      </c>
      <c r="K33" s="94" t="s">
        <v>691</v>
      </c>
      <c r="L33" s="104" t="s">
        <v>776</v>
      </c>
      <c r="M33" s="42"/>
      <c r="N33" s="42"/>
      <c r="O33" s="42"/>
      <c r="P33" s="42"/>
    </row>
    <row r="34" spans="1:16" x14ac:dyDescent="0.25">
      <c r="A34" s="72" t="s">
        <v>1</v>
      </c>
      <c r="B34" s="97">
        <v>4.699105654085052E-3</v>
      </c>
      <c r="C34" s="97">
        <v>3.3494266747133447E-2</v>
      </c>
      <c r="D34" s="97">
        <v>3.4452554744525583E-2</v>
      </c>
      <c r="E34" s="97">
        <v>-1.4112334180073384E-3</v>
      </c>
      <c r="F34" s="97">
        <v>-2.5720746184284972E-2</v>
      </c>
      <c r="G34" s="97">
        <v>-5.0768784450246594E-2</v>
      </c>
      <c r="H34" s="97">
        <v>7.1515892420538005E-2</v>
      </c>
      <c r="I34" s="97">
        <v>4.5758349258414155E-2</v>
      </c>
      <c r="J34" s="97">
        <v>5.8639029046775783E-3</v>
      </c>
      <c r="K34" s="97">
        <v>7.4697364300308017E-2</v>
      </c>
      <c r="L34" s="71">
        <v>0.20160679096559039</v>
      </c>
      <c r="M34" s="80"/>
      <c r="N34" s="42"/>
      <c r="O34" s="42"/>
      <c r="P34" s="42"/>
    </row>
    <row r="35" spans="1:16" x14ac:dyDescent="0.25">
      <c r="A35" s="49" t="s">
        <v>5</v>
      </c>
      <c r="B35" s="279">
        <v>4.4546111244882398E-3</v>
      </c>
      <c r="C35" s="279">
        <v>4.4827999520556265E-2</v>
      </c>
      <c r="D35" s="279">
        <v>4.0266146610072169E-2</v>
      </c>
      <c r="E35" s="279">
        <v>-1.0145566828407513E-2</v>
      </c>
      <c r="F35" s="279">
        <v>-3.0637254901960783E-2</v>
      </c>
      <c r="G35" s="279">
        <v>-5.4476496954373031E-2</v>
      </c>
      <c r="H35" s="279">
        <v>7.2809043393703629E-2</v>
      </c>
      <c r="I35" s="279">
        <v>1.8381309993201821E-2</v>
      </c>
      <c r="J35" s="279">
        <v>2.2251891410769915E-3</v>
      </c>
      <c r="K35" s="279">
        <v>7.368245774706518E-2</v>
      </c>
      <c r="L35" s="71">
        <v>0.16445942692029861</v>
      </c>
      <c r="M35" s="80"/>
      <c r="N35" s="42"/>
      <c r="O35" s="42"/>
      <c r="P35" s="42"/>
    </row>
    <row r="36" spans="1:16" x14ac:dyDescent="0.25">
      <c r="A36" s="49" t="s">
        <v>2</v>
      </c>
      <c r="B36" s="279">
        <v>8.3636363636363353E-3</v>
      </c>
      <c r="C36" s="279">
        <v>3.4619545618463837E-2</v>
      </c>
      <c r="D36" s="279">
        <v>3.7527593818984489E-2</v>
      </c>
      <c r="E36" s="279">
        <v>1.3437849944009468E-3</v>
      </c>
      <c r="F36" s="279">
        <v>-1.5320957280250553E-2</v>
      </c>
      <c r="G36" s="279">
        <v>-2.7597955706984617E-2</v>
      </c>
      <c r="H36" s="279">
        <v>8.5260453165148326E-2</v>
      </c>
      <c r="I36" s="279">
        <v>3.5078437365475654E-2</v>
      </c>
      <c r="J36" s="279">
        <v>9.8773133707631532E-3</v>
      </c>
      <c r="K36" s="279">
        <v>6.3356615709014172E-2</v>
      </c>
      <c r="L36" s="71">
        <v>0.25187878787878781</v>
      </c>
      <c r="M36" s="80"/>
      <c r="N36" s="42"/>
      <c r="O36" s="42"/>
      <c r="P36" s="42"/>
    </row>
    <row r="37" spans="1:16" x14ac:dyDescent="0.25">
      <c r="A37" s="49" t="s">
        <v>4</v>
      </c>
      <c r="B37" s="279">
        <v>1.0049577917727455E-2</v>
      </c>
      <c r="C37" s="279">
        <v>3.170602281772366E-2</v>
      </c>
      <c r="D37" s="279">
        <v>4.076121897904067E-2</v>
      </c>
      <c r="E37" s="279">
        <v>-9.8838645910545413E-4</v>
      </c>
      <c r="F37" s="279">
        <v>-7.4202325006183529E-3</v>
      </c>
      <c r="G37" s="279">
        <v>-5.2454522800897109E-2</v>
      </c>
      <c r="H37" s="279">
        <v>5.8777120315581917E-2</v>
      </c>
      <c r="I37" s="279">
        <v>2.1226121212121158E-2</v>
      </c>
      <c r="J37" s="279">
        <v>9.3639790830597671E-3</v>
      </c>
      <c r="K37" s="279">
        <v>7.5150929552554507E-2</v>
      </c>
      <c r="L37" s="71">
        <v>0.19576577783733087</v>
      </c>
      <c r="M37" s="80"/>
      <c r="N37" s="42"/>
      <c r="O37" s="42"/>
      <c r="P37" s="42"/>
    </row>
    <row r="38" spans="1:16" x14ac:dyDescent="0.25">
      <c r="A38" s="49" t="s">
        <v>3</v>
      </c>
      <c r="B38" s="279">
        <v>1.7895711200246696E-2</v>
      </c>
      <c r="C38" s="279">
        <v>3.8799636253410159E-2</v>
      </c>
      <c r="D38" s="279">
        <v>4.5958564341990082E-2</v>
      </c>
      <c r="E38" s="279">
        <v>-7.3929418328915536E-3</v>
      </c>
      <c r="F38" s="279">
        <v>-4.6374367622260652E-3</v>
      </c>
      <c r="G38" s="279">
        <v>-2.8095439785401636E-2</v>
      </c>
      <c r="H38" s="279">
        <v>7.5101685066821688E-2</v>
      </c>
      <c r="I38" s="279">
        <v>3.3851848669098718E-2</v>
      </c>
      <c r="J38" s="279">
        <v>-1.1761630946159054E-3</v>
      </c>
      <c r="K38" s="279">
        <v>7.6442179994949469E-2</v>
      </c>
      <c r="L38" s="71">
        <v>0.26920703486578212</v>
      </c>
      <c r="M38" s="80"/>
      <c r="N38" s="42"/>
      <c r="O38" s="42"/>
      <c r="P38" s="42"/>
    </row>
    <row r="39" spans="1:16" x14ac:dyDescent="0.25">
      <c r="A39" s="50" t="s">
        <v>22</v>
      </c>
      <c r="B39" s="240">
        <v>8.1212777476989718E-3</v>
      </c>
      <c r="C39" s="240">
        <v>3.7056928034371675E-2</v>
      </c>
      <c r="D39" s="240">
        <v>3.9487312273433453E-2</v>
      </c>
      <c r="E39" s="240">
        <v>-4.1101008842943758E-3</v>
      </c>
      <c r="F39" s="240">
        <v>-1.8259129564782418E-2</v>
      </c>
      <c r="G39" s="240">
        <v>-4.3821656050955386E-2</v>
      </c>
      <c r="H39" s="240">
        <v>7.2741806554756219E-2</v>
      </c>
      <c r="I39" s="240">
        <v>3.0819736462990521E-2</v>
      </c>
      <c r="J39" s="240">
        <v>5.4216867469879517E-3</v>
      </c>
      <c r="K39" s="240">
        <v>7.2811357084356723E-2</v>
      </c>
      <c r="L39" s="243">
        <v>0.21183047748730377</v>
      </c>
      <c r="M39" s="80"/>
      <c r="N39" s="42"/>
      <c r="O39" s="42"/>
      <c r="P39" s="42"/>
    </row>
    <row r="40" spans="1:16" x14ac:dyDescent="0.25">
      <c r="A40" s="129"/>
      <c r="B40" s="417"/>
      <c r="C40" s="417"/>
      <c r="D40" s="417"/>
      <c r="E40" s="417"/>
      <c r="F40" s="417"/>
      <c r="G40" s="417"/>
      <c r="H40" s="417"/>
      <c r="I40" s="417"/>
      <c r="J40" s="417"/>
      <c r="K40" s="417"/>
      <c r="L40" s="417"/>
      <c r="M40" s="417"/>
      <c r="N40" s="417"/>
      <c r="O40" s="417"/>
      <c r="P40" s="42"/>
    </row>
    <row r="41" spans="1:16" x14ac:dyDescent="0.25">
      <c r="A41" s="31" t="s">
        <v>44</v>
      </c>
      <c r="B41" s="42"/>
      <c r="C41" s="42"/>
      <c r="D41" s="42"/>
      <c r="E41" s="42"/>
      <c r="F41" s="42"/>
      <c r="G41" s="42"/>
      <c r="H41" s="42"/>
      <c r="I41" s="42"/>
      <c r="J41" s="42"/>
      <c r="K41" s="42"/>
      <c r="L41" s="42"/>
      <c r="M41" s="42"/>
      <c r="N41" s="42"/>
      <c r="O41" s="42"/>
      <c r="P41" s="42"/>
    </row>
    <row r="42" spans="1:16" x14ac:dyDescent="0.25">
      <c r="A42" s="318" t="s">
        <v>529</v>
      </c>
      <c r="B42" s="42"/>
      <c r="C42" s="42"/>
      <c r="D42" s="42"/>
      <c r="E42" s="42"/>
      <c r="F42" s="42"/>
      <c r="G42" s="42"/>
      <c r="H42" s="42"/>
      <c r="I42" s="42"/>
      <c r="J42" s="42"/>
      <c r="K42" s="42"/>
      <c r="L42" s="42"/>
      <c r="M42" s="42"/>
      <c r="N42" s="42"/>
      <c r="O42" s="42"/>
      <c r="P42" s="42"/>
    </row>
    <row r="43" spans="1:16" hidden="1" x14ac:dyDescent="0.25"/>
    <row r="44" spans="1:16" hidden="1" x14ac:dyDescent="0.25"/>
    <row r="45" spans="1:16" hidden="1" x14ac:dyDescent="0.25"/>
    <row r="46" spans="1:16" hidden="1" x14ac:dyDescent="0.25"/>
    <row r="47" spans="1:16" hidden="1" x14ac:dyDescent="0.25"/>
    <row r="48" spans="1: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hyperlinks>
    <hyperlink ref="A41" location="'Table List'!A1" display="Back to Table List" xr:uid="{94422EE7-C94E-4FDD-A334-A2868A90B15E}"/>
    <hyperlink ref="A42" location="notes!A1" display="Notes" xr:uid="{0972C5D0-70AC-4174-A753-421431127C62}"/>
  </hyperlinks>
  <pageMargins left="0.7" right="0.7" top="0.75" bottom="0.75" header="0.3" footer="0.3"/>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50478-8B56-40AF-A2FB-BB7DAED758F4}">
  <dimension ref="A1:O66"/>
  <sheetViews>
    <sheetView workbookViewId="0"/>
  </sheetViews>
  <sheetFormatPr defaultColWidth="0" defaultRowHeight="15" zeroHeight="1" x14ac:dyDescent="0.25"/>
  <cols>
    <col min="1" max="1" width="32.7109375" customWidth="1"/>
    <col min="2" max="15" width="9.85546875" customWidth="1"/>
    <col min="16" max="16384" width="9.140625" hidden="1"/>
  </cols>
  <sheetData>
    <row r="1" spans="1:15" ht="19.5" x14ac:dyDescent="0.3">
      <c r="A1" s="39" t="s">
        <v>336</v>
      </c>
      <c r="B1" s="42"/>
      <c r="C1" s="42"/>
      <c r="D1" s="42"/>
      <c r="E1" s="42"/>
      <c r="F1" s="42"/>
      <c r="G1" s="42"/>
      <c r="H1" s="42"/>
      <c r="I1" s="42"/>
      <c r="J1" s="42"/>
      <c r="K1" s="42"/>
      <c r="L1" s="42"/>
      <c r="M1" s="42"/>
      <c r="N1" s="42"/>
      <c r="O1" s="42"/>
    </row>
    <row r="2" spans="1:15" x14ac:dyDescent="0.25">
      <c r="A2" s="42" t="s">
        <v>335</v>
      </c>
      <c r="B2" s="42"/>
      <c r="C2" s="42"/>
      <c r="D2" s="42"/>
      <c r="E2" s="42"/>
      <c r="F2" s="42"/>
      <c r="G2" s="42"/>
      <c r="H2" s="42"/>
      <c r="I2" s="42"/>
      <c r="J2" s="42"/>
      <c r="K2" s="42"/>
      <c r="L2" s="42"/>
      <c r="M2" s="42"/>
      <c r="N2" s="42"/>
      <c r="O2" s="42"/>
    </row>
    <row r="3" spans="1:15" x14ac:dyDescent="0.25">
      <c r="A3" s="42" t="s">
        <v>308</v>
      </c>
      <c r="B3" s="42"/>
      <c r="C3" s="42"/>
      <c r="D3" s="42"/>
      <c r="E3" s="42"/>
      <c r="F3" s="42"/>
      <c r="G3" s="42"/>
      <c r="H3" s="42"/>
      <c r="I3" s="42"/>
      <c r="J3" s="42"/>
      <c r="K3" s="42"/>
      <c r="L3" s="42"/>
      <c r="M3" s="42"/>
      <c r="N3" s="42"/>
      <c r="O3" s="42"/>
    </row>
    <row r="4" spans="1:15" x14ac:dyDescent="0.25">
      <c r="A4" s="42"/>
      <c r="B4" s="42"/>
      <c r="C4" s="42"/>
      <c r="D4" s="42"/>
      <c r="E4" s="42"/>
      <c r="F4" s="42"/>
      <c r="G4" s="42"/>
      <c r="H4" s="42"/>
      <c r="I4" s="42"/>
      <c r="J4" s="42"/>
      <c r="K4" s="42"/>
      <c r="L4" s="42"/>
      <c r="M4" s="42"/>
      <c r="N4" s="42"/>
      <c r="O4" s="42"/>
    </row>
    <row r="5" spans="1:15" ht="17.25" x14ac:dyDescent="0.3">
      <c r="A5" s="99" t="s">
        <v>340</v>
      </c>
      <c r="B5" s="20"/>
      <c r="C5" s="20"/>
      <c r="D5" s="20"/>
      <c r="E5" s="20"/>
      <c r="F5" s="20"/>
      <c r="G5" s="20"/>
      <c r="H5" s="20"/>
      <c r="I5" s="20"/>
      <c r="J5" s="20"/>
      <c r="K5" s="20"/>
      <c r="L5" s="20"/>
      <c r="M5" s="20"/>
      <c r="N5" s="20"/>
      <c r="O5" s="20"/>
    </row>
    <row r="6" spans="1:15" ht="28.5" x14ac:dyDescent="0.25">
      <c r="A6" s="45" t="s">
        <v>68</v>
      </c>
      <c r="B6" s="48" t="s">
        <v>316</v>
      </c>
      <c r="C6" s="48" t="s">
        <v>317</v>
      </c>
      <c r="D6" s="48" t="s">
        <v>318</v>
      </c>
      <c r="E6" s="48" t="s">
        <v>319</v>
      </c>
      <c r="F6" s="48" t="s">
        <v>320</v>
      </c>
      <c r="G6" s="48" t="s">
        <v>321</v>
      </c>
      <c r="H6" s="48" t="s">
        <v>322</v>
      </c>
      <c r="I6" s="48" t="s">
        <v>323</v>
      </c>
      <c r="J6" s="48" t="s">
        <v>324</v>
      </c>
      <c r="K6" s="48" t="s">
        <v>560</v>
      </c>
      <c r="L6" s="48" t="s">
        <v>690</v>
      </c>
      <c r="M6" s="42"/>
      <c r="N6" s="42"/>
      <c r="O6" s="42"/>
    </row>
    <row r="7" spans="1:15" x14ac:dyDescent="0.25">
      <c r="A7" s="49" t="s">
        <v>12</v>
      </c>
      <c r="B7" s="291">
        <v>76.7</v>
      </c>
      <c r="C7" s="291">
        <v>78.8</v>
      </c>
      <c r="D7" s="291">
        <v>81.3</v>
      </c>
      <c r="E7" s="291">
        <v>82.5</v>
      </c>
      <c r="F7" s="291">
        <v>84.6</v>
      </c>
      <c r="G7" s="291">
        <v>84.6</v>
      </c>
      <c r="H7" s="291">
        <v>84.5</v>
      </c>
      <c r="I7" s="291">
        <v>86.6</v>
      </c>
      <c r="J7" s="291">
        <v>82.7</v>
      </c>
      <c r="K7" s="291">
        <v>85.3</v>
      </c>
      <c r="L7" s="291">
        <v>88</v>
      </c>
      <c r="M7" s="42"/>
      <c r="N7" s="42"/>
      <c r="O7" s="42"/>
    </row>
    <row r="8" spans="1:15" x14ac:dyDescent="0.25">
      <c r="A8" s="49" t="s">
        <v>21</v>
      </c>
      <c r="B8" s="291">
        <v>77.8</v>
      </c>
      <c r="C8" s="291">
        <v>80</v>
      </c>
      <c r="D8" s="291">
        <v>82.9</v>
      </c>
      <c r="E8" s="291">
        <v>83.5</v>
      </c>
      <c r="F8" s="291">
        <v>85.3</v>
      </c>
      <c r="G8" s="291">
        <v>85.8</v>
      </c>
      <c r="H8" s="291">
        <v>86.5</v>
      </c>
      <c r="I8" s="291">
        <v>90.9</v>
      </c>
      <c r="J8" s="291">
        <v>88.3</v>
      </c>
      <c r="K8" s="291">
        <v>91.7</v>
      </c>
      <c r="L8" s="291">
        <v>94.5</v>
      </c>
      <c r="M8" s="42"/>
      <c r="N8" s="42"/>
      <c r="O8" s="42"/>
    </row>
    <row r="9" spans="1:15" x14ac:dyDescent="0.25">
      <c r="A9" s="49" t="s">
        <v>13</v>
      </c>
      <c r="B9" s="291">
        <v>80.2</v>
      </c>
      <c r="C9" s="291">
        <v>82.2</v>
      </c>
      <c r="D9" s="291">
        <v>84.9</v>
      </c>
      <c r="E9" s="291">
        <v>85.9</v>
      </c>
      <c r="F9" s="291">
        <v>86.6</v>
      </c>
      <c r="G9" s="291">
        <v>87.4</v>
      </c>
      <c r="H9" s="291">
        <v>87.1</v>
      </c>
      <c r="I9" s="291">
        <v>89.2</v>
      </c>
      <c r="J9" s="291">
        <v>86.5</v>
      </c>
      <c r="K9" s="291">
        <v>90</v>
      </c>
      <c r="L9" s="291">
        <v>92.7</v>
      </c>
      <c r="M9" s="42"/>
      <c r="N9" s="42"/>
      <c r="O9" s="42"/>
    </row>
    <row r="10" spans="1:15" x14ac:dyDescent="0.25">
      <c r="A10" s="49" t="s">
        <v>1</v>
      </c>
      <c r="B10" s="291">
        <v>62</v>
      </c>
      <c r="C10" s="291">
        <v>62.8</v>
      </c>
      <c r="D10" s="291">
        <v>64.7</v>
      </c>
      <c r="E10" s="291">
        <v>66</v>
      </c>
      <c r="F10" s="291">
        <v>67.7</v>
      </c>
      <c r="G10" s="291">
        <v>67.7</v>
      </c>
      <c r="H10" s="291">
        <v>67.7</v>
      </c>
      <c r="I10" s="291">
        <v>69.2</v>
      </c>
      <c r="J10" s="291">
        <v>67.7</v>
      </c>
      <c r="K10" s="291">
        <v>70.099999999999994</v>
      </c>
      <c r="L10" s="291">
        <v>72.2</v>
      </c>
      <c r="M10" s="42"/>
      <c r="N10" s="42"/>
      <c r="O10" s="42"/>
    </row>
    <row r="11" spans="1:15" x14ac:dyDescent="0.25">
      <c r="A11" s="49" t="s">
        <v>14</v>
      </c>
      <c r="B11" s="291">
        <v>67.599999999999994</v>
      </c>
      <c r="C11" s="291">
        <v>69.3</v>
      </c>
      <c r="D11" s="291">
        <v>72</v>
      </c>
      <c r="E11" s="291">
        <v>74.2</v>
      </c>
      <c r="F11" s="291">
        <v>76.400000000000006</v>
      </c>
      <c r="G11" s="291">
        <v>76.5</v>
      </c>
      <c r="H11" s="291">
        <v>77.7</v>
      </c>
      <c r="I11" s="291">
        <v>80.2</v>
      </c>
      <c r="J11" s="291">
        <v>77.5</v>
      </c>
      <c r="K11" s="291">
        <v>81.3</v>
      </c>
      <c r="L11" s="291">
        <v>84.7</v>
      </c>
      <c r="M11" s="42"/>
      <c r="N11" s="42"/>
      <c r="O11" s="42"/>
    </row>
    <row r="12" spans="1:15" x14ac:dyDescent="0.25">
      <c r="A12" s="49" t="s">
        <v>15</v>
      </c>
      <c r="B12" s="291">
        <v>83.6</v>
      </c>
      <c r="C12" s="291">
        <v>83.7</v>
      </c>
      <c r="D12" s="291">
        <v>85.5</v>
      </c>
      <c r="E12" s="291">
        <v>88.1</v>
      </c>
      <c r="F12" s="291">
        <v>90</v>
      </c>
      <c r="G12" s="291">
        <v>90.9</v>
      </c>
      <c r="H12" s="291">
        <v>91.7</v>
      </c>
      <c r="I12" s="291">
        <v>94.6</v>
      </c>
      <c r="J12" s="291">
        <v>93.3</v>
      </c>
      <c r="K12" s="291">
        <v>96.3</v>
      </c>
      <c r="L12" s="291">
        <v>100.1</v>
      </c>
      <c r="M12" s="42"/>
      <c r="N12" s="42"/>
      <c r="O12" s="42"/>
    </row>
    <row r="13" spans="1:15" x14ac:dyDescent="0.25">
      <c r="A13" s="49" t="s">
        <v>16</v>
      </c>
      <c r="B13" s="291">
        <v>52.1</v>
      </c>
      <c r="C13" s="291">
        <v>53.7</v>
      </c>
      <c r="D13" s="291">
        <v>55.7</v>
      </c>
      <c r="E13" s="291">
        <v>56.8</v>
      </c>
      <c r="F13" s="291">
        <v>58</v>
      </c>
      <c r="G13" s="291">
        <v>58.3</v>
      </c>
      <c r="H13" s="291">
        <v>58.7</v>
      </c>
      <c r="I13" s="291">
        <v>60.8</v>
      </c>
      <c r="J13" s="291">
        <v>58.8</v>
      </c>
      <c r="K13" s="291">
        <v>61</v>
      </c>
      <c r="L13" s="291">
        <v>63.3</v>
      </c>
      <c r="M13" s="42"/>
      <c r="N13" s="42"/>
      <c r="O13" s="42"/>
    </row>
    <row r="14" spans="1:15" x14ac:dyDescent="0.25">
      <c r="A14" s="49" t="s">
        <v>17</v>
      </c>
      <c r="B14" s="291">
        <v>77.099999999999994</v>
      </c>
      <c r="C14" s="291">
        <v>79.400000000000006</v>
      </c>
      <c r="D14" s="291">
        <v>82.6</v>
      </c>
      <c r="E14" s="291">
        <v>84.7</v>
      </c>
      <c r="F14" s="291">
        <v>86.3</v>
      </c>
      <c r="G14" s="291">
        <v>89.1</v>
      </c>
      <c r="H14" s="291">
        <v>90.4</v>
      </c>
      <c r="I14" s="291">
        <v>96.2</v>
      </c>
      <c r="J14" s="291">
        <v>91.9</v>
      </c>
      <c r="K14" s="291">
        <v>95.5</v>
      </c>
      <c r="L14" s="291">
        <v>98.4</v>
      </c>
      <c r="M14" s="42"/>
      <c r="N14" s="42"/>
      <c r="O14" s="42"/>
    </row>
    <row r="15" spans="1:15" x14ac:dyDescent="0.25">
      <c r="A15" s="49" t="s">
        <v>18</v>
      </c>
      <c r="B15" s="291">
        <v>88</v>
      </c>
      <c r="C15" s="291">
        <v>90.3</v>
      </c>
      <c r="D15" s="291">
        <v>93.5</v>
      </c>
      <c r="E15" s="291">
        <v>95</v>
      </c>
      <c r="F15" s="291">
        <v>96.8</v>
      </c>
      <c r="G15" s="291">
        <v>96.8</v>
      </c>
      <c r="H15" s="291">
        <v>96</v>
      </c>
      <c r="I15" s="291">
        <v>99.1</v>
      </c>
      <c r="J15" s="291">
        <v>93.6</v>
      </c>
      <c r="K15" s="291">
        <v>98</v>
      </c>
      <c r="L15" s="291">
        <v>102.5</v>
      </c>
      <c r="M15" s="42"/>
      <c r="N15" s="42"/>
      <c r="O15" s="42"/>
    </row>
    <row r="16" spans="1:15" x14ac:dyDescent="0.25">
      <c r="A16" s="49" t="s">
        <v>19</v>
      </c>
      <c r="B16" s="291">
        <v>69.3</v>
      </c>
      <c r="C16" s="291">
        <v>71.400000000000006</v>
      </c>
      <c r="D16" s="291">
        <v>73.8</v>
      </c>
      <c r="E16" s="291">
        <v>74.7</v>
      </c>
      <c r="F16" s="291">
        <v>76.3</v>
      </c>
      <c r="G16" s="291">
        <v>76.8</v>
      </c>
      <c r="H16" s="291">
        <v>76.2</v>
      </c>
      <c r="I16" s="291">
        <v>79.5</v>
      </c>
      <c r="J16" s="291">
        <v>79</v>
      </c>
      <c r="K16" s="291">
        <v>82.1</v>
      </c>
      <c r="L16" s="291">
        <v>84.7</v>
      </c>
      <c r="M16" s="42"/>
      <c r="N16" s="42"/>
      <c r="O16" s="42"/>
    </row>
    <row r="17" spans="1:15" x14ac:dyDescent="0.25">
      <c r="A17" s="49" t="s">
        <v>20</v>
      </c>
      <c r="B17" s="291">
        <v>67.900000000000006</v>
      </c>
      <c r="C17" s="291">
        <v>68.599999999999994</v>
      </c>
      <c r="D17" s="291">
        <v>70.099999999999994</v>
      </c>
      <c r="E17" s="291">
        <v>71.7</v>
      </c>
      <c r="F17" s="291">
        <v>74.2</v>
      </c>
      <c r="G17" s="291">
        <v>74.3</v>
      </c>
      <c r="H17" s="101">
        <v>74.599999999999994</v>
      </c>
      <c r="I17" s="291">
        <v>77.099999999999994</v>
      </c>
      <c r="J17" s="291">
        <v>75.3</v>
      </c>
      <c r="K17" s="291">
        <v>79.7</v>
      </c>
      <c r="L17" s="291">
        <v>83.1</v>
      </c>
      <c r="M17" s="42"/>
      <c r="N17" s="42"/>
      <c r="O17" s="42"/>
    </row>
    <row r="18" spans="1:15" x14ac:dyDescent="0.25">
      <c r="A18" s="102" t="s">
        <v>22</v>
      </c>
      <c r="B18" s="103">
        <v>70.5</v>
      </c>
      <c r="C18" s="103">
        <v>71.900000000000006</v>
      </c>
      <c r="D18" s="103">
        <v>74.3</v>
      </c>
      <c r="E18" s="103">
        <v>75.7</v>
      </c>
      <c r="F18" s="103">
        <v>77.400000000000006</v>
      </c>
      <c r="G18" s="103">
        <v>77.8</v>
      </c>
      <c r="H18" s="103">
        <v>78</v>
      </c>
      <c r="I18" s="103">
        <v>80.599999999999994</v>
      </c>
      <c r="J18" s="103">
        <v>78.3</v>
      </c>
      <c r="K18" s="225">
        <v>81.5</v>
      </c>
      <c r="L18" s="225">
        <v>84.364102857142896</v>
      </c>
      <c r="M18" s="42"/>
      <c r="N18" s="42"/>
      <c r="O18" s="42"/>
    </row>
    <row r="19" spans="1:15" x14ac:dyDescent="0.25">
      <c r="A19" s="42"/>
      <c r="B19" s="42"/>
      <c r="C19" s="42"/>
      <c r="D19" s="42"/>
      <c r="E19" s="42"/>
      <c r="F19" s="42"/>
      <c r="G19" s="42"/>
      <c r="H19" s="42"/>
      <c r="I19" s="42"/>
      <c r="J19" s="42"/>
      <c r="K19" s="42"/>
      <c r="L19" s="42"/>
      <c r="M19" s="42"/>
      <c r="N19" s="42"/>
      <c r="O19" s="42"/>
    </row>
    <row r="20" spans="1:15" ht="17.25" x14ac:dyDescent="0.3">
      <c r="A20" s="99" t="s">
        <v>339</v>
      </c>
      <c r="B20" s="100"/>
      <c r="C20" s="100"/>
      <c r="D20" s="100"/>
      <c r="E20" s="100"/>
      <c r="F20" s="100"/>
      <c r="G20" s="100"/>
      <c r="H20" s="100"/>
      <c r="I20" s="100"/>
      <c r="J20" s="100"/>
      <c r="K20" s="100"/>
      <c r="L20" s="100"/>
      <c r="M20" s="100"/>
      <c r="N20" s="100"/>
      <c r="O20" s="100"/>
    </row>
    <row r="21" spans="1:15" ht="30" x14ac:dyDescent="0.25">
      <c r="A21" s="45" t="s">
        <v>68</v>
      </c>
      <c r="B21" s="104" t="s">
        <v>187</v>
      </c>
      <c r="C21" s="104" t="s">
        <v>188</v>
      </c>
      <c r="D21" s="104" t="s">
        <v>189</v>
      </c>
      <c r="E21" s="104" t="s">
        <v>196</v>
      </c>
      <c r="F21" s="104" t="s">
        <v>191</v>
      </c>
      <c r="G21" s="104" t="s">
        <v>192</v>
      </c>
      <c r="H21" s="104" t="s">
        <v>193</v>
      </c>
      <c r="I21" s="104" t="s">
        <v>194</v>
      </c>
      <c r="J21" s="104" t="s">
        <v>561</v>
      </c>
      <c r="K21" s="104" t="s">
        <v>691</v>
      </c>
      <c r="L21" s="105" t="s">
        <v>776</v>
      </c>
      <c r="M21" s="42"/>
      <c r="N21" s="42"/>
      <c r="O21" s="42"/>
    </row>
    <row r="22" spans="1:15" x14ac:dyDescent="0.25">
      <c r="A22" s="49" t="s">
        <v>12</v>
      </c>
      <c r="B22" s="95">
        <v>2.7379400260756116E-2</v>
      </c>
      <c r="C22" s="95">
        <v>3.1725888324873094E-2</v>
      </c>
      <c r="D22" s="95">
        <v>1.4760147601476051E-2</v>
      </c>
      <c r="E22" s="95">
        <v>2.5454545454545386E-2</v>
      </c>
      <c r="F22" s="95">
        <v>0</v>
      </c>
      <c r="G22" s="95">
        <v>-1.1820330969266469E-3</v>
      </c>
      <c r="H22" s="95">
        <v>2.4852071005917093E-2</v>
      </c>
      <c r="I22" s="97">
        <v>-4.503464203233247E-2</v>
      </c>
      <c r="J22" s="97">
        <v>3.1438935912938261E-2</v>
      </c>
      <c r="K22" s="97">
        <v>3.1652989449003549E-2</v>
      </c>
      <c r="L22" s="71">
        <v>0.14732724902216424</v>
      </c>
      <c r="M22" s="80"/>
      <c r="N22" s="42"/>
      <c r="O22" s="42"/>
    </row>
    <row r="23" spans="1:15" x14ac:dyDescent="0.25">
      <c r="A23" s="49" t="s">
        <v>21</v>
      </c>
      <c r="B23" s="299">
        <v>2.8277634961439625E-2</v>
      </c>
      <c r="C23" s="299">
        <v>3.6250000000000074E-2</v>
      </c>
      <c r="D23" s="299">
        <v>7.2376357056694119E-3</v>
      </c>
      <c r="E23" s="299">
        <v>2.1556886227544876E-2</v>
      </c>
      <c r="F23" s="299">
        <v>5.8616647127784291E-3</v>
      </c>
      <c r="G23" s="299">
        <v>8.1585081585081928E-3</v>
      </c>
      <c r="H23" s="299">
        <v>5.0867052023121452E-2</v>
      </c>
      <c r="I23" s="279">
        <v>-2.8602860286028695E-2</v>
      </c>
      <c r="J23" s="279">
        <v>3.8505096262740721E-2</v>
      </c>
      <c r="K23" s="279">
        <v>3.0534351145038136E-2</v>
      </c>
      <c r="L23" s="71">
        <v>0.21465295629820055</v>
      </c>
      <c r="M23" s="80"/>
      <c r="N23" s="42"/>
      <c r="O23" s="42"/>
    </row>
    <row r="24" spans="1:15" x14ac:dyDescent="0.25">
      <c r="A24" s="49" t="s">
        <v>13</v>
      </c>
      <c r="B24" s="299">
        <v>2.4937655860349125E-2</v>
      </c>
      <c r="C24" s="299">
        <v>3.2846715328467189E-2</v>
      </c>
      <c r="D24" s="299">
        <v>1.1778563015312131E-2</v>
      </c>
      <c r="E24" s="299">
        <v>8.1490104772990526E-3</v>
      </c>
      <c r="F24" s="299">
        <v>9.2378752886837345E-3</v>
      </c>
      <c r="G24" s="299">
        <v>-3.4324942791763313E-3</v>
      </c>
      <c r="H24" s="299">
        <v>2.4110218140068987E-2</v>
      </c>
      <c r="I24" s="279">
        <v>-3.0269058295964157E-2</v>
      </c>
      <c r="J24" s="279">
        <v>4.046242774566474E-2</v>
      </c>
      <c r="K24" s="279">
        <v>3.000000000000003E-2</v>
      </c>
      <c r="L24" s="71">
        <v>0.15586034912718205</v>
      </c>
      <c r="M24" s="80"/>
      <c r="N24" s="42"/>
      <c r="O24" s="42"/>
    </row>
    <row r="25" spans="1:15" x14ac:dyDescent="0.25">
      <c r="A25" s="49" t="s">
        <v>1</v>
      </c>
      <c r="B25" s="299">
        <v>1.2903225806451568E-2</v>
      </c>
      <c r="C25" s="299">
        <v>3.0254777070063785E-2</v>
      </c>
      <c r="D25" s="299">
        <v>2.0092735703245705E-2</v>
      </c>
      <c r="E25" s="299">
        <v>2.5757575757575802E-2</v>
      </c>
      <c r="F25" s="299">
        <v>0</v>
      </c>
      <c r="G25" s="299">
        <v>0</v>
      </c>
      <c r="H25" s="299">
        <v>2.2156573116691284E-2</v>
      </c>
      <c r="I25" s="279">
        <v>-2.1676300578034682E-2</v>
      </c>
      <c r="J25" s="279">
        <v>3.5450516986705927E-2</v>
      </c>
      <c r="K25" s="279">
        <v>2.9957203994293989E-2</v>
      </c>
      <c r="L25" s="71">
        <v>0.16451612903225812</v>
      </c>
      <c r="M25" s="80"/>
      <c r="N25" s="42"/>
      <c r="O25" s="42"/>
    </row>
    <row r="26" spans="1:15" x14ac:dyDescent="0.25">
      <c r="A26" s="49" t="s">
        <v>14</v>
      </c>
      <c r="B26" s="299">
        <v>2.5147928994082885E-2</v>
      </c>
      <c r="C26" s="299">
        <v>3.8961038961039002E-2</v>
      </c>
      <c r="D26" s="299">
        <v>3.0555555555555596E-2</v>
      </c>
      <c r="E26" s="299">
        <v>2.9649595687331574E-2</v>
      </c>
      <c r="F26" s="299">
        <v>1.3089005235601349E-3</v>
      </c>
      <c r="G26" s="299">
        <v>1.568627450980396E-2</v>
      </c>
      <c r="H26" s="299">
        <v>3.2175032175032175E-2</v>
      </c>
      <c r="I26" s="279">
        <v>-3.3665835411471355E-2</v>
      </c>
      <c r="J26" s="279">
        <v>4.9032258064516089E-2</v>
      </c>
      <c r="K26" s="279">
        <v>4.1820418204182114E-2</v>
      </c>
      <c r="L26" s="71">
        <v>0.25295857988165693</v>
      </c>
      <c r="M26" s="80"/>
      <c r="N26" s="42"/>
      <c r="O26" s="42"/>
    </row>
    <row r="27" spans="1:15" x14ac:dyDescent="0.25">
      <c r="A27" s="49" t="s">
        <v>15</v>
      </c>
      <c r="B27" s="299">
        <v>1.1961722488039298E-3</v>
      </c>
      <c r="C27" s="299">
        <v>2.1505376344085989E-2</v>
      </c>
      <c r="D27" s="299">
        <v>3.0409356725146133E-2</v>
      </c>
      <c r="E27" s="299">
        <v>2.1566401816118113E-2</v>
      </c>
      <c r="F27" s="299">
        <v>1.0000000000000063E-2</v>
      </c>
      <c r="G27" s="299">
        <v>8.8008800880087692E-3</v>
      </c>
      <c r="H27" s="299">
        <v>3.1624863685932293E-2</v>
      </c>
      <c r="I27" s="279">
        <v>-1.3742071881606735E-2</v>
      </c>
      <c r="J27" s="279">
        <v>3.215434083601286E-2</v>
      </c>
      <c r="K27" s="279">
        <v>3.9460020768431955E-2</v>
      </c>
      <c r="L27" s="71">
        <v>0.19736842105263158</v>
      </c>
      <c r="M27" s="80"/>
      <c r="N27" s="42"/>
      <c r="O27" s="42"/>
    </row>
    <row r="28" spans="1:15" x14ac:dyDescent="0.25">
      <c r="A28" s="49" t="s">
        <v>16</v>
      </c>
      <c r="B28" s="299">
        <v>3.0710172744721716E-2</v>
      </c>
      <c r="C28" s="299">
        <v>3.7243947858472994E-2</v>
      </c>
      <c r="D28" s="299">
        <v>1.9748653500897564E-2</v>
      </c>
      <c r="E28" s="299">
        <v>2.1126760563380333E-2</v>
      </c>
      <c r="F28" s="299">
        <v>5.1724137931033996E-3</v>
      </c>
      <c r="G28" s="299">
        <v>6.8610634648371477E-3</v>
      </c>
      <c r="H28" s="299">
        <v>3.5775127768313361E-2</v>
      </c>
      <c r="I28" s="279">
        <v>-3.2894736842105261E-2</v>
      </c>
      <c r="J28" s="279">
        <v>3.7414965986394606E-2</v>
      </c>
      <c r="K28" s="279">
        <v>3.770491803278684E-2</v>
      </c>
      <c r="L28" s="71">
        <v>0.21497120921305174</v>
      </c>
      <c r="M28" s="80"/>
      <c r="N28" s="42"/>
      <c r="O28" s="42"/>
    </row>
    <row r="29" spans="1:15" x14ac:dyDescent="0.25">
      <c r="A29" s="49" t="s">
        <v>17</v>
      </c>
      <c r="B29" s="299">
        <v>2.9831387808041655E-2</v>
      </c>
      <c r="C29" s="299">
        <v>4.0302267002518745E-2</v>
      </c>
      <c r="D29" s="299">
        <v>2.5423728813559428E-2</v>
      </c>
      <c r="E29" s="299">
        <v>1.889020070838246E-2</v>
      </c>
      <c r="F29" s="299">
        <v>3.2444959443800665E-2</v>
      </c>
      <c r="G29" s="299">
        <v>1.4590347923681385E-2</v>
      </c>
      <c r="H29" s="299">
        <v>6.4159292035398191E-2</v>
      </c>
      <c r="I29" s="279">
        <v>-4.4698544698544666E-2</v>
      </c>
      <c r="J29" s="279">
        <v>3.9173014145810599E-2</v>
      </c>
      <c r="K29" s="279">
        <v>3.0366492146596917E-2</v>
      </c>
      <c r="L29" s="71">
        <v>0.2762645914396889</v>
      </c>
      <c r="M29" s="80"/>
      <c r="N29" s="42"/>
      <c r="O29" s="42"/>
    </row>
    <row r="30" spans="1:15" x14ac:dyDescent="0.25">
      <c r="A30" s="49" t="s">
        <v>18</v>
      </c>
      <c r="B30" s="299">
        <v>2.6136363636363603E-2</v>
      </c>
      <c r="C30" s="299">
        <v>3.5437430786268029E-2</v>
      </c>
      <c r="D30" s="299">
        <v>1.6042780748663103E-2</v>
      </c>
      <c r="E30" s="299">
        <v>1.8947368421052602E-2</v>
      </c>
      <c r="F30" s="299">
        <v>0</v>
      </c>
      <c r="G30" s="299">
        <v>-8.2644628099173261E-3</v>
      </c>
      <c r="H30" s="299">
        <v>3.2291666666666607E-2</v>
      </c>
      <c r="I30" s="279">
        <v>-5.5499495459132193E-2</v>
      </c>
      <c r="J30" s="279">
        <v>4.7008547008547071E-2</v>
      </c>
      <c r="K30" s="279">
        <v>4.5918367346938778E-2</v>
      </c>
      <c r="L30" s="71">
        <v>0.16477272727272727</v>
      </c>
      <c r="M30" s="80"/>
      <c r="N30" s="42"/>
      <c r="O30" s="42"/>
    </row>
    <row r="31" spans="1:15" x14ac:dyDescent="0.25">
      <c r="A31" s="49" t="s">
        <v>19</v>
      </c>
      <c r="B31" s="299">
        <v>3.0303030303030429E-2</v>
      </c>
      <c r="C31" s="299">
        <v>3.3613445378151141E-2</v>
      </c>
      <c r="D31" s="299">
        <v>1.2195121951219589E-2</v>
      </c>
      <c r="E31" s="299">
        <v>2.1419009370816523E-2</v>
      </c>
      <c r="F31" s="299">
        <v>6.5530799475753609E-3</v>
      </c>
      <c r="G31" s="299">
        <v>-7.8124999999999263E-3</v>
      </c>
      <c r="H31" s="299">
        <v>4.3307086614173186E-2</v>
      </c>
      <c r="I31" s="279">
        <v>-6.2893081761006293E-3</v>
      </c>
      <c r="J31" s="279">
        <v>3.9240506329113849E-2</v>
      </c>
      <c r="K31" s="279">
        <v>3.1668696711327757E-2</v>
      </c>
      <c r="L31" s="71">
        <v>0.22222222222222232</v>
      </c>
      <c r="M31" s="80"/>
      <c r="N31" s="42"/>
      <c r="O31" s="42"/>
    </row>
    <row r="32" spans="1:15" x14ac:dyDescent="0.25">
      <c r="A32" s="49" t="s">
        <v>20</v>
      </c>
      <c r="B32" s="299">
        <v>1.0309278350515295E-2</v>
      </c>
      <c r="C32" s="299">
        <v>2.1865889212827991E-2</v>
      </c>
      <c r="D32" s="299">
        <v>2.2824536376604972E-2</v>
      </c>
      <c r="E32" s="299">
        <v>3.4867503486750349E-2</v>
      </c>
      <c r="F32" s="299">
        <v>1.3477088948786295E-3</v>
      </c>
      <c r="G32" s="299">
        <v>4.0376850605652378E-3</v>
      </c>
      <c r="H32" s="299">
        <v>3.351206434316354E-2</v>
      </c>
      <c r="I32" s="85">
        <v>-2.3346303501945491E-2</v>
      </c>
      <c r="J32" s="85">
        <v>5.8432934926958911E-2</v>
      </c>
      <c r="K32" s="85">
        <v>4.2659974905897007E-2</v>
      </c>
      <c r="L32" s="71">
        <v>0.22385861561119275</v>
      </c>
      <c r="M32" s="80"/>
      <c r="N32" s="42"/>
      <c r="O32" s="42"/>
    </row>
    <row r="33" spans="1:15" x14ac:dyDescent="0.25">
      <c r="A33" s="106" t="s">
        <v>22</v>
      </c>
      <c r="B33" s="107">
        <v>1.9858156028368875E-2</v>
      </c>
      <c r="C33" s="107">
        <v>3.337969401947137E-2</v>
      </c>
      <c r="D33" s="107">
        <v>1.8842530282638031E-2</v>
      </c>
      <c r="E33" s="107">
        <v>2.245706737120215E-2</v>
      </c>
      <c r="F33" s="107">
        <v>5.1679586563306385E-3</v>
      </c>
      <c r="G33" s="107">
        <v>2.5706940874036356E-3</v>
      </c>
      <c r="H33" s="107">
        <v>3.3333333333333263E-2</v>
      </c>
      <c r="I33" s="287">
        <v>-2.8535980148883342E-2</v>
      </c>
      <c r="J33" s="287">
        <v>4.0868454661558147E-2</v>
      </c>
      <c r="K33" s="287">
        <v>3.5142366345311607E-2</v>
      </c>
      <c r="L33" s="243">
        <v>0.19665394123606944</v>
      </c>
      <c r="M33" s="80"/>
      <c r="N33" s="42"/>
      <c r="O33" s="42"/>
    </row>
    <row r="34" spans="1:15" x14ac:dyDescent="0.25">
      <c r="A34" s="42"/>
      <c r="B34" s="42"/>
      <c r="C34" s="42"/>
      <c r="D34" s="42"/>
      <c r="E34" s="42"/>
      <c r="F34" s="42"/>
      <c r="G34" s="42"/>
      <c r="H34" s="42"/>
      <c r="I34" s="42"/>
      <c r="J34" s="42"/>
      <c r="K34" s="42"/>
      <c r="L34" s="42"/>
      <c r="M34" s="42"/>
      <c r="N34" s="42"/>
      <c r="O34" s="42"/>
    </row>
    <row r="35" spans="1:15" ht="17.25" x14ac:dyDescent="0.3">
      <c r="A35" s="99" t="s">
        <v>338</v>
      </c>
      <c r="B35" s="100"/>
      <c r="C35" s="100"/>
      <c r="D35" s="100"/>
      <c r="E35" s="100"/>
      <c r="F35" s="100"/>
      <c r="G35" s="100"/>
      <c r="H35" s="100"/>
      <c r="I35" s="100"/>
      <c r="J35" s="100"/>
      <c r="K35" s="100"/>
      <c r="L35" s="100"/>
      <c r="M35" s="100"/>
      <c r="N35" s="100"/>
      <c r="O35" s="100"/>
    </row>
    <row r="36" spans="1:15" ht="28.5" x14ac:dyDescent="0.25">
      <c r="A36" s="45" t="s">
        <v>68</v>
      </c>
      <c r="B36" s="48" t="s">
        <v>325</v>
      </c>
      <c r="C36" s="48" t="s">
        <v>326</v>
      </c>
      <c r="D36" s="48" t="s">
        <v>327</v>
      </c>
      <c r="E36" s="48" t="s">
        <v>328</v>
      </c>
      <c r="F36" s="48" t="s">
        <v>329</v>
      </c>
      <c r="G36" s="48" t="s">
        <v>330</v>
      </c>
      <c r="H36" s="48" t="s">
        <v>331</v>
      </c>
      <c r="I36" s="48" t="s">
        <v>332</v>
      </c>
      <c r="J36" s="48" t="s">
        <v>333</v>
      </c>
      <c r="K36" s="48" t="s">
        <v>562</v>
      </c>
      <c r="L36" s="48" t="s">
        <v>692</v>
      </c>
      <c r="M36" s="42"/>
      <c r="N36" s="42"/>
      <c r="O36" s="42"/>
    </row>
    <row r="37" spans="1:15" x14ac:dyDescent="0.25">
      <c r="A37" s="49" t="s">
        <v>12</v>
      </c>
      <c r="B37" s="291">
        <v>835.6</v>
      </c>
      <c r="C37" s="291">
        <v>835</v>
      </c>
      <c r="D37" s="291">
        <v>869.2</v>
      </c>
      <c r="E37" s="291">
        <v>903.1</v>
      </c>
      <c r="F37" s="291">
        <v>899</v>
      </c>
      <c r="G37" s="291">
        <v>877.6</v>
      </c>
      <c r="H37" s="291">
        <v>830.7</v>
      </c>
      <c r="I37" s="291">
        <v>892.5</v>
      </c>
      <c r="J37" s="291">
        <v>906.8</v>
      </c>
      <c r="K37" s="291">
        <v>902.27</v>
      </c>
      <c r="L37" s="291">
        <v>968.69</v>
      </c>
      <c r="M37" s="42"/>
      <c r="N37" s="56"/>
      <c r="O37" s="42"/>
    </row>
    <row r="38" spans="1:15" x14ac:dyDescent="0.25">
      <c r="A38" s="49" t="s">
        <v>21</v>
      </c>
      <c r="B38" s="291">
        <v>920.8</v>
      </c>
      <c r="C38" s="291">
        <v>931.7</v>
      </c>
      <c r="D38" s="291">
        <v>959.3</v>
      </c>
      <c r="E38" s="291">
        <v>983.7</v>
      </c>
      <c r="F38" s="291">
        <v>983.3</v>
      </c>
      <c r="G38" s="291">
        <v>956.3</v>
      </c>
      <c r="H38" s="291">
        <v>924.4</v>
      </c>
      <c r="I38" s="291">
        <v>1013.4</v>
      </c>
      <c r="J38" s="291">
        <v>1050</v>
      </c>
      <c r="K38" s="291">
        <v>1060.3399999999999</v>
      </c>
      <c r="L38" s="291">
        <v>1128.81</v>
      </c>
      <c r="M38" s="42"/>
      <c r="N38" s="56"/>
      <c r="O38" s="42"/>
    </row>
    <row r="39" spans="1:15" x14ac:dyDescent="0.25">
      <c r="A39" s="49" t="s">
        <v>13</v>
      </c>
      <c r="B39" s="291">
        <v>829</v>
      </c>
      <c r="C39" s="291">
        <v>838.7</v>
      </c>
      <c r="D39" s="291">
        <v>866.7</v>
      </c>
      <c r="E39" s="291">
        <v>898.9</v>
      </c>
      <c r="F39" s="291">
        <v>887.4</v>
      </c>
      <c r="G39" s="291">
        <v>877.8</v>
      </c>
      <c r="H39" s="291">
        <v>831.9</v>
      </c>
      <c r="I39" s="291">
        <v>877.2</v>
      </c>
      <c r="J39" s="291">
        <v>896.1</v>
      </c>
      <c r="K39" s="291">
        <v>899.03</v>
      </c>
      <c r="L39" s="291">
        <v>963.35</v>
      </c>
      <c r="M39" s="42"/>
      <c r="N39" s="56"/>
      <c r="O39" s="42"/>
    </row>
    <row r="40" spans="1:15" x14ac:dyDescent="0.25">
      <c r="A40" s="49" t="s">
        <v>1</v>
      </c>
      <c r="B40" s="291">
        <v>645.20000000000005</v>
      </c>
      <c r="C40" s="291">
        <v>648.4</v>
      </c>
      <c r="D40" s="291">
        <v>671.2</v>
      </c>
      <c r="E40" s="291">
        <v>693.6</v>
      </c>
      <c r="F40" s="291">
        <v>692.4</v>
      </c>
      <c r="G40" s="291">
        <v>673.6</v>
      </c>
      <c r="H40" s="291">
        <v>641</v>
      </c>
      <c r="I40" s="291">
        <v>683.1</v>
      </c>
      <c r="J40" s="291">
        <v>717.4</v>
      </c>
      <c r="K40" s="291">
        <v>722.52</v>
      </c>
      <c r="L40" s="291">
        <v>774.95</v>
      </c>
      <c r="M40" s="42"/>
      <c r="N40" s="56"/>
      <c r="O40" s="42"/>
    </row>
    <row r="41" spans="1:15" x14ac:dyDescent="0.25">
      <c r="A41" s="49" t="s">
        <v>14</v>
      </c>
      <c r="B41" s="291">
        <v>755.2</v>
      </c>
      <c r="C41" s="291">
        <v>758.9</v>
      </c>
      <c r="D41" s="291">
        <v>796.8</v>
      </c>
      <c r="E41" s="291">
        <v>839.6</v>
      </c>
      <c r="F41" s="291">
        <v>831.9</v>
      </c>
      <c r="G41" s="291">
        <v>805.8</v>
      </c>
      <c r="H41" s="291">
        <v>779.3</v>
      </c>
      <c r="I41" s="291">
        <v>833.8</v>
      </c>
      <c r="J41" s="291">
        <v>850.6</v>
      </c>
      <c r="K41" s="291">
        <v>851.83</v>
      </c>
      <c r="L41" s="291">
        <v>907</v>
      </c>
      <c r="M41" s="42"/>
      <c r="N41" s="56"/>
      <c r="O41" s="42"/>
    </row>
    <row r="42" spans="1:15" x14ac:dyDescent="0.25">
      <c r="A42" s="49" t="s">
        <v>15</v>
      </c>
      <c r="B42" s="291">
        <v>769.2</v>
      </c>
      <c r="C42" s="291">
        <v>773.1</v>
      </c>
      <c r="D42" s="291">
        <v>798.9</v>
      </c>
      <c r="E42" s="291">
        <v>838.1</v>
      </c>
      <c r="F42" s="291">
        <v>835.3</v>
      </c>
      <c r="G42" s="291">
        <v>831.3</v>
      </c>
      <c r="H42" s="291">
        <v>809.2</v>
      </c>
      <c r="I42" s="291">
        <v>861.5</v>
      </c>
      <c r="J42" s="291">
        <v>899.5</v>
      </c>
      <c r="K42" s="291">
        <v>894.37</v>
      </c>
      <c r="L42" s="291">
        <v>965.24</v>
      </c>
      <c r="M42" s="42"/>
      <c r="N42" s="56"/>
      <c r="O42" s="42"/>
    </row>
    <row r="43" spans="1:15" x14ac:dyDescent="0.25">
      <c r="A43" s="49" t="s">
        <v>16</v>
      </c>
      <c r="B43" s="291">
        <v>509.7</v>
      </c>
      <c r="C43" s="291">
        <v>524</v>
      </c>
      <c r="D43" s="291">
        <v>549.5</v>
      </c>
      <c r="E43" s="291">
        <v>575.79999999999995</v>
      </c>
      <c r="F43" s="291">
        <v>566</v>
      </c>
      <c r="G43" s="291">
        <v>562.5</v>
      </c>
      <c r="H43" s="291">
        <v>545.20000000000005</v>
      </c>
      <c r="I43" s="291">
        <v>592.5</v>
      </c>
      <c r="J43" s="291">
        <v>605.4</v>
      </c>
      <c r="K43" s="291">
        <v>607.79999999999995</v>
      </c>
      <c r="L43" s="291">
        <v>654.34</v>
      </c>
      <c r="M43" s="42"/>
      <c r="N43" s="56"/>
      <c r="O43" s="42"/>
    </row>
    <row r="44" spans="1:15" x14ac:dyDescent="0.25">
      <c r="A44" s="49" t="s">
        <v>17</v>
      </c>
      <c r="B44" s="291">
        <v>873.7</v>
      </c>
      <c r="C44" s="291">
        <v>886.5</v>
      </c>
      <c r="D44" s="291">
        <v>921</v>
      </c>
      <c r="E44" s="291">
        <v>968.5</v>
      </c>
      <c r="F44" s="291">
        <v>959.2</v>
      </c>
      <c r="G44" s="291">
        <v>969.3</v>
      </c>
      <c r="H44" s="291">
        <v>942.3</v>
      </c>
      <c r="I44" s="291">
        <v>1046.17</v>
      </c>
      <c r="J44" s="291">
        <v>1059.5999999999999</v>
      </c>
      <c r="K44" s="291">
        <v>1062.96</v>
      </c>
      <c r="L44" s="291">
        <v>1120.23</v>
      </c>
      <c r="M44" s="42"/>
      <c r="N44" s="56"/>
      <c r="O44" s="42"/>
    </row>
    <row r="45" spans="1:15" x14ac:dyDescent="0.25">
      <c r="A45" s="49" t="s">
        <v>18</v>
      </c>
      <c r="B45" s="291">
        <v>987.1</v>
      </c>
      <c r="C45" s="291">
        <v>991.5</v>
      </c>
      <c r="D45" s="291">
        <v>1030.2</v>
      </c>
      <c r="E45" s="291">
        <v>1061</v>
      </c>
      <c r="F45" s="291">
        <v>1045.8</v>
      </c>
      <c r="G45" s="291">
        <v>1014.8</v>
      </c>
      <c r="H45" s="291">
        <v>947.1</v>
      </c>
      <c r="I45" s="291">
        <v>1014.9</v>
      </c>
      <c r="J45" s="291">
        <v>1013</v>
      </c>
      <c r="K45" s="291">
        <v>1014.85</v>
      </c>
      <c r="L45" s="291">
        <v>1104.42</v>
      </c>
      <c r="M45" s="42"/>
      <c r="N45" s="56"/>
      <c r="O45" s="42"/>
    </row>
    <row r="46" spans="1:15" x14ac:dyDescent="0.25">
      <c r="A46" s="49" t="s">
        <v>19</v>
      </c>
      <c r="B46" s="291">
        <v>692.8</v>
      </c>
      <c r="C46" s="291">
        <v>703.7</v>
      </c>
      <c r="D46" s="291">
        <v>736.3</v>
      </c>
      <c r="E46" s="291">
        <v>764.3</v>
      </c>
      <c r="F46" s="291">
        <v>764.8</v>
      </c>
      <c r="G46" s="291">
        <v>752</v>
      </c>
      <c r="H46" s="291">
        <v>705.3</v>
      </c>
      <c r="I46" s="291">
        <v>760.9</v>
      </c>
      <c r="J46" s="291">
        <v>793.7</v>
      </c>
      <c r="K46" s="291">
        <v>795.07</v>
      </c>
      <c r="L46" s="291">
        <v>843.13</v>
      </c>
      <c r="M46" s="42"/>
      <c r="N46" s="56"/>
      <c r="O46" s="42"/>
    </row>
    <row r="47" spans="1:15" x14ac:dyDescent="0.25">
      <c r="A47" s="49" t="s">
        <v>20</v>
      </c>
      <c r="B47" s="291">
        <v>662.7</v>
      </c>
      <c r="C47" s="291">
        <v>662.9</v>
      </c>
      <c r="D47" s="291">
        <v>680.5</v>
      </c>
      <c r="E47" s="291">
        <v>710.1</v>
      </c>
      <c r="F47" s="291">
        <v>721.2</v>
      </c>
      <c r="G47" s="291">
        <v>716.9</v>
      </c>
      <c r="H47" s="291">
        <v>688.3</v>
      </c>
      <c r="I47" s="291">
        <v>733.8</v>
      </c>
      <c r="J47" s="291">
        <v>758.3</v>
      </c>
      <c r="K47" s="291">
        <v>777.79</v>
      </c>
      <c r="L47" s="291">
        <v>846.34</v>
      </c>
      <c r="M47" s="42"/>
      <c r="N47" s="56"/>
      <c r="O47" s="42"/>
    </row>
    <row r="48" spans="1:15" x14ac:dyDescent="0.25">
      <c r="A48" s="102" t="s">
        <v>22</v>
      </c>
      <c r="B48" s="103">
        <v>738.8</v>
      </c>
      <c r="C48" s="103">
        <v>744.8</v>
      </c>
      <c r="D48" s="103">
        <v>772.4</v>
      </c>
      <c r="E48" s="103">
        <v>802.9</v>
      </c>
      <c r="F48" s="103">
        <v>799.6</v>
      </c>
      <c r="G48" s="103">
        <v>785</v>
      </c>
      <c r="H48" s="103">
        <v>750.6</v>
      </c>
      <c r="I48" s="103">
        <v>805.2</v>
      </c>
      <c r="J48" s="103">
        <v>830</v>
      </c>
      <c r="K48" s="103">
        <v>834.5</v>
      </c>
      <c r="L48" s="103">
        <v>895.29865676761904</v>
      </c>
      <c r="M48" s="42"/>
      <c r="N48" s="56"/>
      <c r="O48" s="42"/>
    </row>
    <row r="49" spans="1:15" x14ac:dyDescent="0.25">
      <c r="A49" s="42"/>
      <c r="B49" s="42"/>
      <c r="C49" s="42"/>
      <c r="D49" s="42"/>
      <c r="E49" s="42"/>
      <c r="F49" s="42"/>
      <c r="G49" s="42"/>
      <c r="H49" s="42"/>
      <c r="I49" s="42"/>
      <c r="J49" s="42"/>
      <c r="K49" s="42"/>
      <c r="L49" s="42"/>
      <c r="M49" s="42"/>
      <c r="N49" s="42"/>
      <c r="O49" s="42"/>
    </row>
    <row r="50" spans="1:15" ht="17.25" x14ac:dyDescent="0.3">
      <c r="A50" s="99" t="s">
        <v>337</v>
      </c>
      <c r="B50" s="100"/>
      <c r="C50" s="100"/>
      <c r="D50" s="100"/>
      <c r="E50" s="100"/>
      <c r="F50" s="100"/>
      <c r="G50" s="100"/>
      <c r="H50" s="100"/>
      <c r="I50" s="100"/>
      <c r="J50" s="100"/>
      <c r="K50" s="100"/>
      <c r="L50" s="100"/>
      <c r="M50" s="100"/>
      <c r="N50" s="100"/>
      <c r="O50" s="100"/>
    </row>
    <row r="51" spans="1:15" ht="30" x14ac:dyDescent="0.25">
      <c r="A51" s="45" t="s">
        <v>68</v>
      </c>
      <c r="B51" s="104" t="s">
        <v>187</v>
      </c>
      <c r="C51" s="104" t="s">
        <v>188</v>
      </c>
      <c r="D51" s="104" t="s">
        <v>189</v>
      </c>
      <c r="E51" s="104" t="s">
        <v>196</v>
      </c>
      <c r="F51" s="104" t="s">
        <v>191</v>
      </c>
      <c r="G51" s="104" t="s">
        <v>192</v>
      </c>
      <c r="H51" s="104" t="s">
        <v>193</v>
      </c>
      <c r="I51" s="104" t="s">
        <v>194</v>
      </c>
      <c r="J51" s="104" t="s">
        <v>561</v>
      </c>
      <c r="K51" s="104" t="s">
        <v>691</v>
      </c>
      <c r="L51" s="105" t="s">
        <v>776</v>
      </c>
      <c r="M51" s="42"/>
      <c r="N51" s="42"/>
      <c r="O51" s="42"/>
    </row>
    <row r="52" spans="1:15" x14ac:dyDescent="0.25">
      <c r="A52" s="49" t="s">
        <v>12</v>
      </c>
      <c r="B52" s="97">
        <v>-7.180469123983039E-4</v>
      </c>
      <c r="C52" s="97">
        <v>4.095808383233538E-2</v>
      </c>
      <c r="D52" s="97">
        <v>3.9001380579843509E-2</v>
      </c>
      <c r="E52" s="97">
        <v>-4.5399180600155268E-3</v>
      </c>
      <c r="F52" s="97">
        <v>-2.3804226918798639E-2</v>
      </c>
      <c r="G52" s="97">
        <v>-5.3441203281677271E-2</v>
      </c>
      <c r="H52" s="97">
        <v>7.4395088479595459E-2</v>
      </c>
      <c r="I52" s="97">
        <v>1.6051861400560214E-2</v>
      </c>
      <c r="J52" s="97">
        <v>-4.9955888839876188E-3</v>
      </c>
      <c r="K52" s="97">
        <v>7.3614328305274562E-2</v>
      </c>
      <c r="L52" s="71">
        <v>0.15927477261847778</v>
      </c>
      <c r="M52" s="80"/>
      <c r="N52" s="42"/>
      <c r="O52" s="42"/>
    </row>
    <row r="53" spans="1:15" x14ac:dyDescent="0.25">
      <c r="A53" s="49" t="s">
        <v>21</v>
      </c>
      <c r="B53" s="279">
        <v>1.1837532580364999E-2</v>
      </c>
      <c r="C53" s="279">
        <v>2.9623269292690681E-2</v>
      </c>
      <c r="D53" s="279">
        <v>2.5435213176274462E-2</v>
      </c>
      <c r="E53" s="279">
        <v>-4.0662803700324381E-4</v>
      </c>
      <c r="F53" s="279">
        <v>-2.7458557917217533E-2</v>
      </c>
      <c r="G53" s="279">
        <v>-3.3357732928997151E-2</v>
      </c>
      <c r="H53" s="279">
        <v>9.6278667243617486E-2</v>
      </c>
      <c r="I53" s="279">
        <v>3.6137966646931197E-2</v>
      </c>
      <c r="J53" s="279">
        <v>9.8476190476189697E-3</v>
      </c>
      <c r="K53" s="279">
        <v>6.4573627327083799E-2</v>
      </c>
      <c r="L53" s="71">
        <v>0.22590139009556906</v>
      </c>
      <c r="M53" s="80"/>
      <c r="N53" s="42"/>
      <c r="O53" s="42"/>
    </row>
    <row r="54" spans="1:15" x14ac:dyDescent="0.25">
      <c r="A54" s="49" t="s">
        <v>13</v>
      </c>
      <c r="B54" s="279">
        <v>1.1700844390832382E-2</v>
      </c>
      <c r="C54" s="279">
        <v>3.3385000596160723E-2</v>
      </c>
      <c r="D54" s="279">
        <v>3.7152417214722427E-2</v>
      </c>
      <c r="E54" s="279">
        <v>-1.2793414172877961E-2</v>
      </c>
      <c r="F54" s="279">
        <v>-1.0818120351588937E-2</v>
      </c>
      <c r="G54" s="279">
        <v>-5.2289815447710164E-2</v>
      </c>
      <c r="H54" s="279">
        <v>5.4453660295708702E-2</v>
      </c>
      <c r="I54" s="279">
        <v>2.15843744870041E-2</v>
      </c>
      <c r="J54" s="279">
        <v>3.2697243611203549E-3</v>
      </c>
      <c r="K54" s="279">
        <v>7.1543774957454204E-2</v>
      </c>
      <c r="L54" s="71">
        <v>0.16206272617611583</v>
      </c>
      <c r="M54" s="80"/>
      <c r="N54" s="42"/>
      <c r="O54" s="42"/>
    </row>
    <row r="55" spans="1:15" x14ac:dyDescent="0.25">
      <c r="A55" s="49" t="s">
        <v>1</v>
      </c>
      <c r="B55" s="279">
        <v>4.9597024178548227E-3</v>
      </c>
      <c r="C55" s="279">
        <v>3.516347933374471E-2</v>
      </c>
      <c r="D55" s="279">
        <v>3.3373063170440968E-2</v>
      </c>
      <c r="E55" s="279">
        <v>-1.7301038062284392E-3</v>
      </c>
      <c r="F55" s="279">
        <v>-2.7151935297515823E-2</v>
      </c>
      <c r="G55" s="279">
        <v>-4.839667458432307E-2</v>
      </c>
      <c r="H55" s="279">
        <v>6.5678627145085836E-2</v>
      </c>
      <c r="I55" s="279">
        <v>5.0165784511784439E-2</v>
      </c>
      <c r="J55" s="279">
        <v>7.1368831892946816E-3</v>
      </c>
      <c r="K55" s="279">
        <v>7.2565465315839101E-2</v>
      </c>
      <c r="L55" s="71">
        <v>0.20110043397396155</v>
      </c>
      <c r="M55" s="80"/>
      <c r="N55" s="42"/>
      <c r="O55" s="42"/>
    </row>
    <row r="56" spans="1:15" x14ac:dyDescent="0.25">
      <c r="A56" s="49" t="s">
        <v>14</v>
      </c>
      <c r="B56" s="279">
        <v>4.8993644067795708E-3</v>
      </c>
      <c r="C56" s="279">
        <v>4.9940703650019735E-2</v>
      </c>
      <c r="D56" s="279">
        <v>5.3714859437751096E-2</v>
      </c>
      <c r="E56" s="279">
        <v>-9.1710338256313067E-3</v>
      </c>
      <c r="F56" s="279">
        <v>-3.137396321673281E-2</v>
      </c>
      <c r="G56" s="279">
        <v>-3.2886572350459171E-2</v>
      </c>
      <c r="H56" s="279">
        <v>6.9934556653406907E-2</v>
      </c>
      <c r="I56" s="279">
        <v>2.0099174022547385E-2</v>
      </c>
      <c r="J56" s="279">
        <v>1.4460380907594852E-3</v>
      </c>
      <c r="K56" s="279">
        <v>6.4766444008781038E-2</v>
      </c>
      <c r="L56" s="71">
        <v>0.20100635593220331</v>
      </c>
      <c r="M56" s="80"/>
      <c r="N56" s="42"/>
      <c r="O56" s="42"/>
    </row>
    <row r="57" spans="1:15" x14ac:dyDescent="0.25">
      <c r="A57" s="49" t="s">
        <v>15</v>
      </c>
      <c r="B57" s="279">
        <v>5.0702028081122943E-3</v>
      </c>
      <c r="C57" s="279">
        <v>3.3372138145129938E-2</v>
      </c>
      <c r="D57" s="279">
        <v>4.9067467768181307E-2</v>
      </c>
      <c r="E57" s="279">
        <v>-3.3408901085790099E-3</v>
      </c>
      <c r="F57" s="279">
        <v>-4.788698671136119E-3</v>
      </c>
      <c r="G57" s="279">
        <v>-2.6584867075664514E-2</v>
      </c>
      <c r="H57" s="279">
        <v>6.4631735046959904E-2</v>
      </c>
      <c r="I57" s="279">
        <v>4.4134473128264656E-2</v>
      </c>
      <c r="J57" s="279">
        <v>-5.7031684269038306E-3</v>
      </c>
      <c r="K57" s="279">
        <v>7.9240135514384427E-2</v>
      </c>
      <c r="L57" s="71">
        <v>0.25486219448777947</v>
      </c>
      <c r="M57" s="80"/>
      <c r="N57" s="42"/>
      <c r="O57" s="42"/>
    </row>
    <row r="58" spans="1:15" x14ac:dyDescent="0.25">
      <c r="A58" s="49" t="s">
        <v>16</v>
      </c>
      <c r="B58" s="279">
        <v>2.805571905042184E-2</v>
      </c>
      <c r="C58" s="279">
        <v>4.8664122137404578E-2</v>
      </c>
      <c r="D58" s="279">
        <v>4.7861692447679627E-2</v>
      </c>
      <c r="E58" s="279">
        <v>-1.7019798541160047E-2</v>
      </c>
      <c r="F58" s="279">
        <v>-6.183745583038869E-3</v>
      </c>
      <c r="G58" s="279">
        <v>-3.0755555555555474E-2</v>
      </c>
      <c r="H58" s="279">
        <v>8.675715333822441E-2</v>
      </c>
      <c r="I58" s="279">
        <v>2.1839586497890386E-2</v>
      </c>
      <c r="J58" s="279">
        <v>3.9643211100098734E-3</v>
      </c>
      <c r="K58" s="279">
        <v>7.6571240539651336E-2</v>
      </c>
      <c r="L58" s="71">
        <v>0.28377476947223867</v>
      </c>
      <c r="M58" s="80"/>
      <c r="N58" s="42"/>
      <c r="O58" s="42"/>
    </row>
    <row r="59" spans="1:15" x14ac:dyDescent="0.25">
      <c r="A59" s="49" t="s">
        <v>17</v>
      </c>
      <c r="B59" s="279">
        <v>1.4650337644500348E-2</v>
      </c>
      <c r="C59" s="279">
        <v>3.8917089678510999E-2</v>
      </c>
      <c r="D59" s="279">
        <v>5.1574375678610208E-2</v>
      </c>
      <c r="E59" s="279">
        <v>-9.60247805885385E-3</v>
      </c>
      <c r="F59" s="279">
        <v>1.0529608006672131E-2</v>
      </c>
      <c r="G59" s="279">
        <v>-2.7855153203342621E-2</v>
      </c>
      <c r="H59" s="279">
        <v>0.11023028759418457</v>
      </c>
      <c r="I59" s="279">
        <v>1.2864013974784044E-2</v>
      </c>
      <c r="J59" s="279">
        <v>3.1710079275199393E-3</v>
      </c>
      <c r="K59" s="279">
        <v>5.3877850530593796E-2</v>
      </c>
      <c r="L59" s="71">
        <v>0.2821677921483346</v>
      </c>
      <c r="M59" s="80"/>
      <c r="N59" s="42"/>
      <c r="O59" s="42"/>
    </row>
    <row r="60" spans="1:15" x14ac:dyDescent="0.25">
      <c r="A60" s="49" t="s">
        <v>18</v>
      </c>
      <c r="B60" s="279">
        <v>4.4575017728699998E-3</v>
      </c>
      <c r="C60" s="279">
        <v>3.9031770045385827E-2</v>
      </c>
      <c r="D60" s="279">
        <v>2.9897107357794557E-2</v>
      </c>
      <c r="E60" s="279">
        <v>-1.4326107445805886E-2</v>
      </c>
      <c r="F60" s="279">
        <v>-2.9642379039969403E-2</v>
      </c>
      <c r="G60" s="279">
        <v>-6.671265273945598E-2</v>
      </c>
      <c r="H60" s="279">
        <v>7.1586949635730077E-2</v>
      </c>
      <c r="I60" s="279">
        <v>-1.8449321115380222E-3</v>
      </c>
      <c r="J60" s="279">
        <v>1.8262586377097954E-3</v>
      </c>
      <c r="K60" s="279">
        <v>8.8259348672217616E-2</v>
      </c>
      <c r="L60" s="71">
        <v>0.11885320636207077</v>
      </c>
      <c r="M60" s="80"/>
      <c r="N60" s="42"/>
      <c r="O60" s="42"/>
    </row>
    <row r="61" spans="1:15" x14ac:dyDescent="0.25">
      <c r="A61" s="49" t="s">
        <v>19</v>
      </c>
      <c r="B61" s="279">
        <v>1.5733256351039393E-2</v>
      </c>
      <c r="C61" s="279">
        <v>4.632655961347152E-2</v>
      </c>
      <c r="D61" s="279">
        <v>3.8027977726470194E-2</v>
      </c>
      <c r="E61" s="279">
        <v>6.5419337956299883E-4</v>
      </c>
      <c r="F61" s="279">
        <v>-1.673640167364011E-2</v>
      </c>
      <c r="G61" s="279">
        <v>-6.2101063829787292E-2</v>
      </c>
      <c r="H61" s="279">
        <v>7.8831702821494432E-2</v>
      </c>
      <c r="I61" s="279">
        <v>4.3160471678275691E-2</v>
      </c>
      <c r="J61" s="279">
        <v>1.7260929822351071E-3</v>
      </c>
      <c r="K61" s="279">
        <v>6.0447507766611674E-2</v>
      </c>
      <c r="L61" s="71">
        <v>0.21698903002309475</v>
      </c>
      <c r="M61" s="80"/>
      <c r="N61" s="42"/>
      <c r="O61" s="42"/>
    </row>
    <row r="62" spans="1:15" x14ac:dyDescent="0.25">
      <c r="A62" s="49" t="s">
        <v>20</v>
      </c>
      <c r="B62" s="85">
        <v>3.0179568432161125E-4</v>
      </c>
      <c r="C62" s="85">
        <v>2.6550007542615814E-2</v>
      </c>
      <c r="D62" s="85">
        <v>4.3497428361498933E-2</v>
      </c>
      <c r="E62" s="85">
        <v>1.5631601182932012E-2</v>
      </c>
      <c r="F62" s="85">
        <v>-5.9622850804216141E-3</v>
      </c>
      <c r="G62" s="85">
        <v>-3.9893988003905735E-2</v>
      </c>
      <c r="H62" s="85">
        <v>6.6104896120877527E-2</v>
      </c>
      <c r="I62" s="85">
        <v>3.3388040610520607E-2</v>
      </c>
      <c r="J62" s="85">
        <v>2.5702228669392074E-2</v>
      </c>
      <c r="K62" s="85">
        <v>8.8134329317682239E-2</v>
      </c>
      <c r="L62" s="71">
        <v>0.27710879734419797</v>
      </c>
      <c r="M62" s="80"/>
      <c r="N62" s="42"/>
      <c r="O62" s="42"/>
    </row>
    <row r="63" spans="1:15" x14ac:dyDescent="0.25">
      <c r="A63" s="106" t="s">
        <v>22</v>
      </c>
      <c r="B63" s="287">
        <v>8.1212777476989718E-3</v>
      </c>
      <c r="C63" s="287">
        <v>3.7056928034371675E-2</v>
      </c>
      <c r="D63" s="287">
        <v>3.9487312273433453E-2</v>
      </c>
      <c r="E63" s="287">
        <v>-4.1101008842943758E-3</v>
      </c>
      <c r="F63" s="287">
        <v>-1.8259129564782418E-2</v>
      </c>
      <c r="G63" s="287">
        <v>-4.3821656050955386E-2</v>
      </c>
      <c r="H63" s="287">
        <v>7.2741806554756219E-2</v>
      </c>
      <c r="I63" s="287">
        <v>3.0819736462990521E-2</v>
      </c>
      <c r="J63" s="287">
        <v>5.4216867469879517E-3</v>
      </c>
      <c r="K63" s="287">
        <v>7.2856389176296027E-2</v>
      </c>
      <c r="L63" s="243">
        <v>0.21182817645860733</v>
      </c>
      <c r="M63" s="80"/>
      <c r="N63" s="42"/>
      <c r="O63" s="42"/>
    </row>
    <row r="64" spans="1:15" x14ac:dyDescent="0.25">
      <c r="A64" s="42"/>
      <c r="B64" s="42"/>
      <c r="C64" s="42"/>
      <c r="D64" s="42"/>
      <c r="E64" s="42"/>
      <c r="F64" s="42"/>
      <c r="G64" s="42"/>
      <c r="H64" s="42"/>
      <c r="I64" s="42"/>
      <c r="J64" s="42"/>
      <c r="K64" s="42"/>
      <c r="L64" s="42"/>
      <c r="M64" s="42"/>
      <c r="N64" s="42"/>
      <c r="O64" s="42"/>
    </row>
    <row r="65" spans="1:15" x14ac:dyDescent="0.25">
      <c r="A65" s="31" t="s">
        <v>44</v>
      </c>
      <c r="B65" s="20"/>
      <c r="C65" s="20"/>
      <c r="D65" s="20"/>
      <c r="E65" s="20"/>
      <c r="F65" s="20"/>
      <c r="G65" s="20"/>
      <c r="H65" s="20"/>
      <c r="I65" s="20"/>
      <c r="J65" s="20"/>
      <c r="K65" s="20"/>
      <c r="L65" s="20"/>
      <c r="M65" s="20"/>
      <c r="N65" s="20"/>
      <c r="O65" s="20"/>
    </row>
    <row r="66" spans="1:15" x14ac:dyDescent="0.25">
      <c r="A66" s="318" t="s">
        <v>529</v>
      </c>
      <c r="B66" s="20"/>
      <c r="C66" s="20"/>
      <c r="D66" s="20"/>
      <c r="E66" s="20"/>
      <c r="F66" s="20"/>
      <c r="G66" s="20"/>
      <c r="H66" s="20"/>
      <c r="I66" s="20"/>
      <c r="J66" s="20"/>
      <c r="K66" s="20"/>
      <c r="L66" s="20"/>
      <c r="M66" s="20"/>
      <c r="N66" s="20"/>
      <c r="O66" s="20"/>
    </row>
  </sheetData>
  <hyperlinks>
    <hyperlink ref="A65" location="'Table List'!A1" display="Back to Table List" xr:uid="{4B2A82E2-AE63-4BBA-96F3-69EC253E5F69}"/>
    <hyperlink ref="A66" location="notes!A1" display="Notes" xr:uid="{96D63E68-1606-4603-BA05-AD1860C530F0}"/>
  </hyperlinks>
  <pageMargins left="0.7" right="0.7" top="0.75" bottom="0.75" header="0.3" footer="0.3"/>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536F3-0AD7-4798-9E3D-72A15BB8EA9D}">
  <dimension ref="A1:Q13"/>
  <sheetViews>
    <sheetView workbookViewId="0"/>
  </sheetViews>
  <sheetFormatPr defaultColWidth="0" defaultRowHeight="15" zeroHeight="1" x14ac:dyDescent="0.25"/>
  <cols>
    <col min="1" max="1" width="16.7109375" customWidth="1"/>
    <col min="2" max="2" width="13" customWidth="1"/>
    <col min="3" max="3" width="22.42578125" customWidth="1"/>
    <col min="4" max="4" width="25.28515625" bestFit="1" customWidth="1"/>
    <col min="5" max="5" width="23.7109375" customWidth="1"/>
    <col min="6" max="7" width="9.140625" customWidth="1"/>
    <col min="8" max="8" width="11.28515625" bestFit="1" customWidth="1"/>
    <col min="9" max="17" width="9.140625" customWidth="1"/>
    <col min="18" max="16384" width="9.140625" hidden="1"/>
  </cols>
  <sheetData>
    <row r="1" spans="1:17" s="20" customFormat="1" ht="19.5" x14ac:dyDescent="0.25">
      <c r="A1" s="207" t="s">
        <v>693</v>
      </c>
      <c r="B1" s="403"/>
      <c r="C1" s="403"/>
      <c r="D1" s="403"/>
      <c r="E1" s="403"/>
      <c r="F1" s="403"/>
      <c r="G1" s="403"/>
      <c r="H1" s="403"/>
      <c r="I1" s="403"/>
      <c r="J1" s="403"/>
      <c r="K1" s="403"/>
      <c r="L1" s="55"/>
      <c r="M1" s="55"/>
      <c r="N1" s="55"/>
      <c r="O1" s="55"/>
      <c r="P1" s="55"/>
      <c r="Q1" s="55"/>
    </row>
    <row r="2" spans="1:17" s="20" customFormat="1" x14ac:dyDescent="0.25">
      <c r="A2" s="42" t="s">
        <v>342</v>
      </c>
      <c r="B2" s="403"/>
      <c r="C2" s="403"/>
      <c r="D2" s="403"/>
      <c r="E2" s="403"/>
      <c r="F2" s="403"/>
      <c r="G2" s="403"/>
      <c r="H2" s="403"/>
      <c r="I2" s="403"/>
      <c r="J2" s="403"/>
      <c r="K2" s="403"/>
      <c r="L2" s="55"/>
      <c r="M2" s="55"/>
      <c r="N2" s="55"/>
      <c r="O2" s="55"/>
      <c r="P2" s="55"/>
      <c r="Q2" s="55"/>
    </row>
    <row r="3" spans="1:17" s="20" customFormat="1" x14ac:dyDescent="0.25">
      <c r="A3" s="42" t="s">
        <v>777</v>
      </c>
      <c r="B3" s="444"/>
      <c r="C3" s="444"/>
      <c r="D3" s="444"/>
      <c r="E3" s="444"/>
      <c r="F3" s="444"/>
      <c r="G3" s="444"/>
      <c r="H3" s="444"/>
      <c r="I3" s="444"/>
      <c r="J3" s="444"/>
      <c r="K3" s="444"/>
      <c r="L3" s="445"/>
      <c r="M3" s="445"/>
      <c r="N3" s="55"/>
      <c r="O3" s="55"/>
      <c r="P3" s="55"/>
      <c r="Q3" s="55"/>
    </row>
    <row r="4" spans="1:17" s="20" customFormat="1" x14ac:dyDescent="0.25">
      <c r="A4" s="21" t="s">
        <v>791</v>
      </c>
      <c r="B4" s="404"/>
      <c r="C4" s="404"/>
      <c r="D4" s="404"/>
      <c r="E4" s="404"/>
      <c r="F4" s="404"/>
      <c r="G4" s="404"/>
      <c r="H4" s="404"/>
      <c r="I4" s="404"/>
      <c r="J4" s="404"/>
      <c r="K4" s="404"/>
      <c r="L4" s="238"/>
      <c r="M4" s="238"/>
      <c r="N4" s="21"/>
      <c r="O4" s="21"/>
      <c r="P4" s="21"/>
      <c r="Q4" s="21"/>
    </row>
    <row r="5" spans="1:17" s="20" customFormat="1" x14ac:dyDescent="0.25">
      <c r="A5" s="238"/>
      <c r="B5" s="404"/>
      <c r="C5" s="404"/>
      <c r="D5" s="404"/>
      <c r="E5" s="404"/>
      <c r="F5" s="404"/>
      <c r="G5" s="404"/>
      <c r="H5" s="404"/>
      <c r="I5" s="404"/>
      <c r="J5" s="404"/>
      <c r="K5" s="404"/>
      <c r="L5" s="238"/>
      <c r="M5" s="238"/>
      <c r="N5" s="21"/>
      <c r="O5" s="21"/>
      <c r="P5" s="21"/>
      <c r="Q5" s="21"/>
    </row>
    <row r="6" spans="1:17" ht="60" x14ac:dyDescent="0.25">
      <c r="A6" s="110" t="s">
        <v>80</v>
      </c>
      <c r="B6" s="111" t="s">
        <v>170</v>
      </c>
      <c r="C6" s="111" t="s">
        <v>341</v>
      </c>
      <c r="D6" s="111" t="s">
        <v>656</v>
      </c>
      <c r="E6" s="112" t="s">
        <v>171</v>
      </c>
      <c r="F6" s="42"/>
      <c r="G6" s="42"/>
      <c r="H6" s="42"/>
      <c r="I6" s="42"/>
      <c r="J6" s="42"/>
      <c r="K6" s="42"/>
      <c r="L6" s="42"/>
      <c r="M6" s="42"/>
      <c r="N6" s="42"/>
      <c r="O6" s="42"/>
      <c r="P6" s="42"/>
      <c r="Q6" s="42"/>
    </row>
    <row r="7" spans="1:17" x14ac:dyDescent="0.25">
      <c r="A7" s="114" t="s">
        <v>22</v>
      </c>
      <c r="B7" s="79">
        <v>526</v>
      </c>
      <c r="C7" s="440">
        <v>27.617883997536442</v>
      </c>
      <c r="D7" s="441">
        <v>42.868344</v>
      </c>
      <c r="E7" s="442">
        <v>6791.5627376425864</v>
      </c>
      <c r="F7" s="42"/>
      <c r="G7" s="42"/>
      <c r="H7" s="42"/>
      <c r="I7" s="42"/>
      <c r="J7" s="42"/>
      <c r="K7" s="56"/>
      <c r="L7" s="42"/>
      <c r="M7" s="42"/>
      <c r="N7" s="42"/>
      <c r="O7" s="42"/>
      <c r="P7" s="42"/>
      <c r="Q7" s="42"/>
    </row>
    <row r="8" spans="1:17" x14ac:dyDescent="0.25">
      <c r="A8" s="114" t="s">
        <v>81</v>
      </c>
      <c r="B8" s="443">
        <v>11522</v>
      </c>
      <c r="C8" s="440">
        <v>20.379783869933469</v>
      </c>
      <c r="D8" s="441">
        <v>1043.0547819999999</v>
      </c>
      <c r="E8" s="442">
        <v>7543.9361077359254</v>
      </c>
      <c r="F8" s="42"/>
      <c r="G8" s="42"/>
      <c r="H8" s="42"/>
      <c r="I8" s="42"/>
      <c r="J8" s="42"/>
      <c r="K8" s="56"/>
      <c r="L8" s="42"/>
      <c r="M8" s="42"/>
      <c r="N8" s="42"/>
      <c r="O8" s="42"/>
      <c r="P8" s="42"/>
      <c r="Q8" s="42"/>
    </row>
    <row r="9" spans="1:17" x14ac:dyDescent="0.25">
      <c r="A9" s="114" t="s">
        <v>82</v>
      </c>
      <c r="B9" s="443">
        <v>1253</v>
      </c>
      <c r="C9" s="440">
        <v>22.865380755123269</v>
      </c>
      <c r="D9" s="441">
        <v>103.81783799999999</v>
      </c>
      <c r="E9" s="442">
        <v>6904.6181165203516</v>
      </c>
      <c r="F9" s="42"/>
      <c r="G9" s="42"/>
      <c r="H9" s="42"/>
      <c r="I9" s="42"/>
      <c r="J9" s="42"/>
      <c r="K9" s="56"/>
      <c r="L9" s="42"/>
      <c r="M9" s="42"/>
      <c r="N9" s="42"/>
      <c r="O9" s="42"/>
      <c r="P9" s="42"/>
      <c r="Q9" s="42"/>
    </row>
    <row r="10" spans="1:17" x14ac:dyDescent="0.25">
      <c r="A10" s="114" t="s">
        <v>83</v>
      </c>
      <c r="B10" s="443">
        <v>712</v>
      </c>
      <c r="C10" s="441">
        <v>22.927729349747697</v>
      </c>
      <c r="D10" s="441">
        <v>77.5</v>
      </c>
      <c r="E10" s="442">
        <v>9070.6928838951317</v>
      </c>
      <c r="F10" s="42"/>
      <c r="G10" s="42"/>
      <c r="H10" s="42"/>
      <c r="I10" s="42"/>
      <c r="J10" s="42"/>
      <c r="K10" s="56"/>
      <c r="L10" s="42"/>
      <c r="M10" s="42"/>
      <c r="N10" s="42"/>
      <c r="O10" s="42"/>
      <c r="P10" s="42"/>
      <c r="Q10" s="42"/>
    </row>
    <row r="11" spans="1:17" x14ac:dyDescent="0.25">
      <c r="A11" s="42"/>
      <c r="B11" s="42"/>
      <c r="C11" s="42"/>
      <c r="D11" s="42"/>
      <c r="E11" s="42"/>
      <c r="F11" s="42"/>
      <c r="G11" s="42"/>
      <c r="H11" s="42"/>
      <c r="I11" s="42"/>
      <c r="J11" s="42"/>
      <c r="K11" s="42"/>
      <c r="L11" s="42"/>
      <c r="M11" s="42"/>
      <c r="N11" s="42"/>
      <c r="O11" s="42"/>
      <c r="P11" s="42"/>
      <c r="Q11" s="42"/>
    </row>
    <row r="12" spans="1:17" x14ac:dyDescent="0.25">
      <c r="A12" s="31" t="s">
        <v>44</v>
      </c>
      <c r="B12" s="20"/>
      <c r="C12" s="20"/>
      <c r="D12" s="20"/>
      <c r="E12" s="20"/>
      <c r="F12" s="20"/>
      <c r="G12" s="20"/>
      <c r="H12" s="20"/>
      <c r="I12" s="20"/>
      <c r="J12" s="20"/>
      <c r="K12" s="20"/>
      <c r="L12" s="20"/>
      <c r="M12" s="20"/>
      <c r="N12" s="20"/>
      <c r="O12" s="20"/>
      <c r="P12" s="20"/>
      <c r="Q12" s="20"/>
    </row>
    <row r="13" spans="1:17" x14ac:dyDescent="0.25">
      <c r="A13" s="318" t="s">
        <v>529</v>
      </c>
      <c r="B13" s="20"/>
      <c r="C13" s="20"/>
      <c r="D13" s="20"/>
      <c r="E13" s="20"/>
      <c r="F13" s="20"/>
      <c r="G13" s="20"/>
      <c r="H13" s="20"/>
      <c r="I13" s="20"/>
      <c r="J13" s="20"/>
      <c r="K13" s="20"/>
      <c r="L13" s="20"/>
      <c r="M13" s="20"/>
      <c r="N13" s="20"/>
      <c r="O13" s="20"/>
      <c r="P13" s="20"/>
      <c r="Q13" s="20"/>
    </row>
  </sheetData>
  <hyperlinks>
    <hyperlink ref="A12" location="'Table List'!A1" display="Back to Table List" xr:uid="{3204D57E-0A10-46D0-AD39-24E73A752629}"/>
    <hyperlink ref="A13" location="notes!A1" display="Notes" xr:uid="{EC7DB148-D520-4F8C-96CE-1CD4DFFA569B}"/>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Table List</vt:lpstr>
      <vt:lpstr>1.1</vt:lpstr>
      <vt:lpstr>1.2</vt:lpstr>
      <vt:lpstr>1.3</vt:lpstr>
      <vt:lpstr>1.4</vt:lpstr>
      <vt:lpstr>1.5</vt:lpstr>
      <vt:lpstr>1.6</vt:lpstr>
      <vt:lpstr>1.7</vt:lpstr>
      <vt:lpstr>1.8</vt:lpstr>
      <vt:lpstr>2.1</vt:lpstr>
      <vt:lpstr>2.2</vt:lpstr>
      <vt:lpstr>2.3</vt:lpstr>
      <vt:lpstr>2.4</vt:lpstr>
      <vt:lpstr>2.5</vt:lpstr>
      <vt:lpstr>2.6</vt:lpstr>
      <vt:lpstr>2.7</vt:lpstr>
      <vt:lpstr>2.8</vt:lpstr>
      <vt:lpstr>2.9</vt:lpstr>
      <vt:lpstr>2.10</vt:lpstr>
      <vt:lpstr>2.11</vt:lpstr>
      <vt:lpstr>3.1</vt:lpstr>
      <vt:lpstr>3.2</vt:lpstr>
      <vt:lpstr>3.3</vt:lpstr>
      <vt:lpstr>3.4</vt:lpstr>
      <vt:lpstr>3.5</vt:lpstr>
      <vt:lpstr>3.6</vt:lpstr>
      <vt:lpstr>3.7</vt:lpstr>
      <vt:lpstr>3.8</vt:lpstr>
      <vt:lpstr>3.9</vt:lpstr>
      <vt:lpstr>3.10</vt:lpstr>
      <vt:lpstr>3.11</vt:lpstr>
      <vt:lpstr>3.12</vt:lpstr>
      <vt:lpstr>User Guidance</vt:lpstr>
      <vt:lpstr>Notes</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Pharmaceutical Services 2021/22 - Annex Tables</dc:title>
  <dc:subject>Pharmaceutical Activity in Northern Ireland in 2021/22</dc:subject>
  <dc:creator>HSC Business Services Organisation</dc:creator>
  <cp:lastModifiedBy>Bethany McDowell</cp:lastModifiedBy>
  <cp:lastPrinted>2021-05-04T10:48:34Z</cp:lastPrinted>
  <dcterms:created xsi:type="dcterms:W3CDTF">2018-03-14T16:09:41Z</dcterms:created>
  <dcterms:modified xsi:type="dcterms:W3CDTF">2023-06-28T11:32:20Z</dcterms:modified>
</cp:coreProperties>
</file>