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fishstat\Callum\NQS\Publication\Final\2023\April\"/>
    </mc:Choice>
  </mc:AlternateContent>
  <xr:revisionPtr revIDLastSave="0" documentId="13_ncr:1_{0198D461-B944-4517-8701-0901118C4EDF}"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5" l="1"/>
  <c r="E49" i="5"/>
  <c r="E50" i="5"/>
  <c r="E51" i="5"/>
  <c r="E52" i="5"/>
  <c r="E53" i="5"/>
  <c r="E54" i="5"/>
  <c r="E55" i="5"/>
  <c r="E40" i="5"/>
  <c r="E41" i="5"/>
  <c r="E42" i="5"/>
  <c r="E43" i="5"/>
  <c r="E44" i="5"/>
  <c r="E45" i="5"/>
  <c r="E46" i="5"/>
  <c r="E47" i="5"/>
  <c r="E9" i="5"/>
  <c r="E10" i="5"/>
  <c r="E11" i="5"/>
  <c r="E12" i="5"/>
  <c r="E13" i="5"/>
  <c r="E14" i="5"/>
  <c r="E15" i="5"/>
  <c r="E16" i="5"/>
  <c r="E17" i="5"/>
  <c r="E18" i="5"/>
  <c r="E19" i="5"/>
  <c r="E20" i="5"/>
  <c r="E21" i="5"/>
  <c r="E22" i="5"/>
  <c r="E23" i="5"/>
  <c r="E24" i="5"/>
  <c r="E25" i="5"/>
  <c r="E26" i="5"/>
  <c r="E27" i="5"/>
  <c r="E28" i="5"/>
  <c r="E29" i="5"/>
  <c r="E30" i="5"/>
  <c r="E31" i="5"/>
  <c r="E32" i="5"/>
  <c r="E33" i="5"/>
  <c r="E34" i="5"/>
  <c r="E35" i="5"/>
  <c r="G32" i="7"/>
  <c r="E39" i="5" l="1"/>
  <c r="E38" i="5"/>
  <c r="E37" i="5"/>
  <c r="E36" i="5"/>
  <c r="E8" i="5"/>
  <c r="E7" i="5"/>
  <c r="F36" i="9" l="1"/>
  <c r="F29" i="9"/>
  <c r="G27" i="7" l="1"/>
  <c r="G28" i="7"/>
  <c r="G29" i="7"/>
  <c r="G30" i="7"/>
  <c r="G31" i="7"/>
  <c r="G33" i="7"/>
  <c r="G26" i="7" l="1"/>
  <c r="F32" i="9" l="1"/>
  <c r="F33" i="9"/>
  <c r="F34" i="9"/>
  <c r="F35" i="9"/>
  <c r="F30" i="9"/>
  <c r="F31" i="9"/>
</calcChain>
</file>

<file path=xl/sharedStrings.xml><?xml version="1.0" encoding="utf-8"?>
<sst xmlns="http://schemas.openxmlformats.org/spreadsheetml/2006/main" count="182" uniqueCount="125">
  <si>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</si>
  <si>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</si>
  <si>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</si>
  <si>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</si>
  <si>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</si>
  <si>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</si>
  <si>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</si>
  <si>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</si>
  <si>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</si>
  <si>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</si>
  <si>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</si>
  <si>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</si>
  <si>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</si>
  <si>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</si>
  <si>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</si>
  <si>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</si>
  <si>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</si>
  <si>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</si>
  <si>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</si>
  <si>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</si>
  <si>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</si>
  <si>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</si>
  <si>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</si>
  <si>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</si>
  <si>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</si>
  <si>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</si>
  <si>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</si>
  <si>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</si>
  <si>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</si>
  <si>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</si>
  <si>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</si>
  <si>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</si>
  <si>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</si>
  <si>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</si>
  <si>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</si>
  <si>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</si>
  <si>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</si>
  <si>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</si>
  <si>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</si>
  <si>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Bass</t>
  </si>
  <si>
    <t>Catfish</t>
  </si>
  <si>
    <t>Conger Eels</t>
  </si>
  <si>
    <t>Cuttlefish</t>
  </si>
  <si>
    <t>Dabs</t>
  </si>
  <si>
    <t>Flounder or Flukes</t>
  </si>
  <si>
    <t>Tope</t>
  </si>
  <si>
    <t>Gurnards - Red</t>
  </si>
  <si>
    <t>Tub Gurnard</t>
  </si>
  <si>
    <t>Gurnard and Latchet</t>
  </si>
  <si>
    <t>Halibut</t>
  </si>
  <si>
    <t>John Dory</t>
  </si>
  <si>
    <t>Gurnards - Grey</t>
  </si>
  <si>
    <t>Lobsters</t>
  </si>
  <si>
    <t>Mullet - Other</t>
  </si>
  <si>
    <t>Octopus</t>
  </si>
  <si>
    <t>Redfishes</t>
  </si>
  <si>
    <t>Sea Breams</t>
  </si>
  <si>
    <t>Spider Crabs</t>
  </si>
  <si>
    <t>Sand Sole</t>
  </si>
  <si>
    <t>Squid</t>
  </si>
  <si>
    <t>Mixed Squid and Octopi</t>
  </si>
  <si>
    <t>Lesser Spotted Dog</t>
  </si>
  <si>
    <t>Undulate Ray</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</si>
  <si>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</si>
  <si>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</si>
  <si>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</si>
  <si>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</si>
  <si>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</si>
  <si>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</si>
  <si>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</si>
  <si>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</si>
  <si>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</si>
  <si>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</si>
  <si>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</si>
  <si>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</si>
  <si>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</si>
  <si>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</si>
  <si>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West of Scotland</t>
  </si>
  <si>
    <t>Central North Sea</t>
  </si>
  <si>
    <t>Irish Sea</t>
  </si>
  <si>
    <t>Southern North Sea</t>
  </si>
  <si>
    <t>Live Weight (tonnes)</t>
  </si>
  <si>
    <t>Table 4</t>
  </si>
  <si>
    <t>Table 2</t>
  </si>
  <si>
    <t>Other Species</t>
  </si>
  <si>
    <t>Black Seabream</t>
  </si>
  <si>
    <t>Horned and musky octopus</t>
  </si>
  <si>
    <t>Red Mullet</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</si>
  <si>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</si>
  <si>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</si>
  <si>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</si>
  <si>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</si>
  <si>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</si>
  <si>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</si>
  <si>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</si>
  <si>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</si>
  <si>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</si>
  <si>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</si>
  <si>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</si>
  <si>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</si>
  <si>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</si>
  <si>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</si>
  <si>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</si>
  <si>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</si>
  <si>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</si>
  <si>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</si>
  <si>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</si>
  <si>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</si>
  <si>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</si>
  <si>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</si>
  <si>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Great Atlantic Scallops</t>
  </si>
  <si>
    <t>Breakdown of data used for time series graphs by each month in 2022 &amp; 2023</t>
  </si>
  <si>
    <t>Data for 2022 and 2023 is based upon the zone of capture as reported in the vessels logbook and landing declarations.</t>
  </si>
  <si>
    <t>Surmullet</t>
  </si>
  <si>
    <t>UK fleet landings in EU waters - based on reported zone of capture by species in April 2023</t>
  </si>
  <si>
    <t>UK fleet landings in EU waters based on reported zone of capture by area in April 2023</t>
  </si>
  <si>
    <t>April 2023 (Live weight tonnes)</t>
  </si>
  <si>
    <t>Landings of NQS in April 2023 by Main Species and Vessel Length Group</t>
  </si>
  <si>
    <t>Landings of NQS in April 2023 by species and vessel nationality</t>
  </si>
  <si>
    <t>Provisional Non-Quota uptake by UK vessels in EU waters April 2023</t>
  </si>
  <si>
    <t>Live weight landings (t) of NQS for April 2023 by species</t>
  </si>
  <si>
    <t>Live weight landings (t) of NQS 6 Main species for April 2023 by area.</t>
  </si>
  <si>
    <t>Live weight landings (t) of NQS for April 2023 by vessel length group.</t>
  </si>
  <si>
    <t>Live weight landings (t) for April 2023 by vessel nationality.</t>
  </si>
  <si>
    <t>This workbook was updated 19th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</si>
</sst>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7">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applyFill="1" applyBorder="1"/>
    <xf numFmtId="1" fontId="0" fillId="0" borderId="0" xfId="0" applyNumberFormat="1" applyFill="1" applyBorder="1"/>
    <xf numFmtId="1" fontId="1" fillId="0" borderId="1" xfId="0" applyNumberFormat="1" applyFont="1" applyFill="1" applyBorder="1"/>
    <xf numFmtId="4" fontId="0" fillId="0" borderId="0" xfId="0" applyNumberFormat="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left"/>
    </xf>
    <xf numFmtId="1" fontId="1" fillId="0" borderId="0" xfId="0" applyNumberFormat="1" applyFont="1"/>
    <xf numFmtId="0" fontId="0" fillId="0" borderId="0" xfId="0" applyAlignment="1">
      <alignment horizontal="left" inden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275.07120000000003</c:v>
                </c:pt>
                <c:pt idx="1">
                  <c:v>372.40790000000004</c:v>
                </c:pt>
                <c:pt idx="2">
                  <c:v>468.92950000000008</c:v>
                </c:pt>
                <c:pt idx="3">
                  <c:v>555.6268</c:v>
                </c:pt>
                <c:pt idx="4">
                  <c:v>693.44720000000007</c:v>
                </c:pt>
                <c:pt idx="5">
                  <c:v>951.33460000000014</c:v>
                </c:pt>
                <c:pt idx="6">
                  <c:v>1452.3230000000001</c:v>
                </c:pt>
                <c:pt idx="7">
                  <c:v>1965.894</c:v>
                </c:pt>
                <c:pt idx="8">
                  <c:v>2479.4443999999999</c:v>
                </c:pt>
                <c:pt idx="9">
                  <c:v>3032.8589999999999</c:v>
                </c:pt>
                <c:pt idx="10">
                  <c:v>3513.4573</c:v>
                </c:pt>
                <c:pt idx="11">
                  <c:v>3828.3389999999999</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213.08319999999998</c:v>
                </c:pt>
                <c:pt idx="1">
                  <c:v>280.6336</c:v>
                </c:pt>
                <c:pt idx="2">
                  <c:v>337.50490000000002</c:v>
                </c:pt>
                <c:pt idx="3">
                  <c:v>387.83050000000003</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48.438600000000008</c:v>
                </c:pt>
                <c:pt idx="1">
                  <c:v>1.3387</c:v>
                </c:pt>
                <c:pt idx="2">
                  <c:v>113.73719999999999</c:v>
                </c:pt>
                <c:pt idx="3">
                  <c:v>0.95479999999999998</c:v>
                </c:pt>
                <c:pt idx="4">
                  <c:v>0</c:v>
                </c:pt>
                <c:pt idx="5">
                  <c:v>0</c:v>
                </c:pt>
                <c:pt idx="6" formatCode="0">
                  <c:v>70.027900000000045</c:v>
                </c:pt>
                <c:pt idx="7">
                  <c:v>234.49999999999991</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0</c:v>
                </c:pt>
                <c:pt idx="1">
                  <c:v>0</c:v>
                </c:pt>
                <c:pt idx="2">
                  <c:v>11.207000000000001</c:v>
                </c:pt>
                <c:pt idx="3">
                  <c:v>0</c:v>
                </c:pt>
                <c:pt idx="4">
                  <c:v>3.76</c:v>
                </c:pt>
                <c:pt idx="5">
                  <c:v>0</c:v>
                </c:pt>
                <c:pt idx="6" formatCode="0">
                  <c:v>2.5617000000000001</c:v>
                </c:pt>
                <c:pt idx="7">
                  <c:v>17.528699999999997</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1.887</c:v>
                </c:pt>
                <c:pt idx="1">
                  <c:v>9.4E-2</c:v>
                </c:pt>
                <c:pt idx="2">
                  <c:v>246.55650000000003</c:v>
                </c:pt>
                <c:pt idx="3">
                  <c:v>0.34699999999999998</c:v>
                </c:pt>
                <c:pt idx="4">
                  <c:v>0</c:v>
                </c:pt>
                <c:pt idx="5">
                  <c:v>0</c:v>
                </c:pt>
                <c:pt idx="6" formatCode="0">
                  <c:v>13.9687</c:v>
                </c:pt>
                <c:pt idx="7">
                  <c:v>262.85320000000002</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1.5670999999999999</c:v>
                </c:pt>
                <c:pt idx="7">
                  <c:v>1.5670999999999999</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2.7280999999999995</c:v>
                </c:pt>
                <c:pt idx="1">
                  <c:v>3.6625999999999994</c:v>
                </c:pt>
                <c:pt idx="2">
                  <c:v>5.8887</c:v>
                </c:pt>
                <c:pt idx="3">
                  <c:v>9.6140000000000008</c:v>
                </c:pt>
                <c:pt idx="4">
                  <c:v>19.590400000000002</c:v>
                </c:pt>
                <c:pt idx="5">
                  <c:v>28.031000000000002</c:v>
                </c:pt>
                <c:pt idx="6">
                  <c:v>36.449200000000005</c:v>
                </c:pt>
                <c:pt idx="7">
                  <c:v>40.053200000000004</c:v>
                </c:pt>
                <c:pt idx="8">
                  <c:v>43.955200000000005</c:v>
                </c:pt>
                <c:pt idx="9">
                  <c:v>45.886100000000006</c:v>
                </c:pt>
                <c:pt idx="10">
                  <c:v>48.347700000000003</c:v>
                </c:pt>
                <c:pt idx="11">
                  <c:v>50.790700000000001</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1.2684</c:v>
                </c:pt>
                <c:pt idx="1">
                  <c:v>2.5752999999999999</c:v>
                </c:pt>
                <c:pt idx="2">
                  <c:v>4.5994999999999999</c:v>
                </c:pt>
                <c:pt idx="3">
                  <c:v>6.0321999999999996</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433.96870000000001</c:v>
                </c:pt>
                <c:pt idx="1">
                  <c:v>717.45049999999992</c:v>
                </c:pt>
                <c:pt idx="2">
                  <c:v>1162.1686999999999</c:v>
                </c:pt>
                <c:pt idx="3">
                  <c:v>1337.3257999999998</c:v>
                </c:pt>
                <c:pt idx="4">
                  <c:v>1948.0567999999998</c:v>
                </c:pt>
                <c:pt idx="5">
                  <c:v>2524.6976999999997</c:v>
                </c:pt>
                <c:pt idx="6">
                  <c:v>3557.7338999999997</c:v>
                </c:pt>
                <c:pt idx="7">
                  <c:v>4344.2464</c:v>
                </c:pt>
                <c:pt idx="8">
                  <c:v>5022.4925999999996</c:v>
                </c:pt>
                <c:pt idx="9">
                  <c:v>6743.7451999999994</c:v>
                </c:pt>
                <c:pt idx="10">
                  <c:v>7284.6819999999989</c:v>
                </c:pt>
                <c:pt idx="11">
                  <c:v>7562.3495999999986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621.68830000000003</c:v>
                </c:pt>
                <c:pt idx="2">
                  <c:v>961.94119999999998</c:v>
                </c:pt>
                <c:pt idx="3">
                  <c:v>1333.4419</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pt idx="9">
                  <c:v>6.5176000000000007</c:v>
                </c:pt>
                <c:pt idx="10">
                  <c:v>6.6586000000000007</c:v>
                </c:pt>
                <c:pt idx="11">
                  <c:v>6.670300000000001</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pt idx="2">
                  <c:v>2.1170000000000004</c:v>
                </c:pt>
                <c:pt idx="3">
                  <c:v>3.4188000000000005</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pt idx="8">
                  <c:v>91.846299999999999</c:v>
                </c:pt>
                <c:pt idx="9">
                  <c:v>91.846299999999999</c:v>
                </c:pt>
                <c:pt idx="10">
                  <c:v>91.846299999999999</c:v>
                </c:pt>
                <c:pt idx="11">
                  <c:v>91.846299999999999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pt idx="1">
                  <c:v>3.3000000000000002E-2</c:v>
                </c:pt>
                <c:pt idx="2">
                  <c:v>0.27300000000000002</c:v>
                </c:pt>
                <c:pt idx="3">
                  <c:v>4.0329999999999995</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865.8906000000004</c:v>
                </c:pt>
                <c:pt idx="1">
                  <c:v>1349.6041000000005</c:v>
                </c:pt>
                <c:pt idx="2">
                  <c:v>2009.1141000000002</c:v>
                </c:pt>
                <c:pt idx="3">
                  <c:v>2372.0705000000003</c:v>
                </c:pt>
                <c:pt idx="4">
                  <c:v>3302.0061000000005</c:v>
                </c:pt>
                <c:pt idx="5">
                  <c:v>4321.9053000000004</c:v>
                </c:pt>
                <c:pt idx="6">
                  <c:v>5966.6852000000008</c:v>
                </c:pt>
                <c:pt idx="7">
                  <c:v>7372.6382000000003</c:v>
                </c:pt>
                <c:pt idx="8">
                  <c:v>8646.2360000000008</c:v>
                </c:pt>
                <c:pt idx="9">
                  <c:v>11040.223600000001</c:v>
                </c:pt>
                <c:pt idx="10">
                  <c:v>12243.211599999999</c:v>
                </c:pt>
                <c:pt idx="11">
                  <c:v>13099.977099999998</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721.23770000000002</c:v>
                </c:pt>
                <c:pt idx="1">
                  <c:v>1189.6359999999997</c:v>
                </c:pt>
                <c:pt idx="2">
                  <c:v>1757.0120999999999</c:v>
                </c:pt>
                <c:pt idx="3">
                  <c:v>2273.4611</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12.185</c:v>
                </c:pt>
                <c:pt idx="7">
                  <c:v>12.185</c:v>
                </c:pt>
                <c:pt idx="8">
                  <c:v>12.185</c:v>
                </c:pt>
                <c:pt idx="9">
                  <c:v>12.185</c:v>
                </c:pt>
                <c:pt idx="10">
                  <c:v>12.185</c:v>
                </c:pt>
                <c:pt idx="11">
                  <c:v>12.185</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154.08200000000002</c:v>
                </c:pt>
                <c:pt idx="1">
                  <c:v>255.95480000000003</c:v>
                </c:pt>
                <c:pt idx="2">
                  <c:v>367.56990000000008</c:v>
                </c:pt>
                <c:pt idx="3">
                  <c:v>457.34770000000015</c:v>
                </c:pt>
                <c:pt idx="4">
                  <c:v>593.90960000000018</c:v>
                </c:pt>
                <c:pt idx="5">
                  <c:v>721.17610000000013</c:v>
                </c:pt>
                <c:pt idx="6">
                  <c:v>810.39820000000009</c:v>
                </c:pt>
                <c:pt idx="7">
                  <c:v>912.2397000000002</c:v>
                </c:pt>
                <c:pt idx="8">
                  <c:v>989.9539000000002</c:v>
                </c:pt>
                <c:pt idx="9">
                  <c:v>1107.1844000000003</c:v>
                </c:pt>
                <c:pt idx="10">
                  <c:v>1286.0347000000004</c:v>
                </c:pt>
                <c:pt idx="11">
                  <c:v>1547.7962000000002</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185.33279999999996</c:v>
                </c:pt>
                <c:pt idx="1">
                  <c:v>284.67079999999999</c:v>
                </c:pt>
                <c:pt idx="2">
                  <c:v>450.57650000000001</c:v>
                </c:pt>
                <c:pt idx="3">
                  <c:v>538.7047</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c:v>
                </c:pt>
                <c:pt idx="1">
                  <c:v>0</c:v>
                </c:pt>
                <c:pt idx="2">
                  <c:v>1.0760000000000001</c:v>
                </c:pt>
                <c:pt idx="3">
                  <c:v>0</c:v>
                </c:pt>
                <c:pt idx="4">
                  <c:v>0</c:v>
                </c:pt>
                <c:pt idx="5">
                  <c:v>0</c:v>
                </c:pt>
                <c:pt idx="6">
                  <c:v>7.4999999999999997E-3</c:v>
                </c:pt>
                <c:pt idx="7">
                  <c:v>1.0835000000000001</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0</c:v>
                </c:pt>
                <c:pt idx="1">
                  <c:v>0</c:v>
                </c:pt>
                <c:pt idx="2">
                  <c:v>0</c:v>
                </c:pt>
                <c:pt idx="3">
                  <c:v>0</c:v>
                </c:pt>
                <c:pt idx="4">
                  <c:v>3.76</c:v>
                </c:pt>
                <c:pt idx="5">
                  <c:v>0</c:v>
                </c:pt>
                <c:pt idx="6">
                  <c:v>3.2000000000000002E-3</c:v>
                </c:pt>
                <c:pt idx="7">
                  <c:v>3.7631999999999999</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16.098500000000001</c:v>
                </c:pt>
                <c:pt idx="1">
                  <c:v>0.37390000000000001</c:v>
                </c:pt>
                <c:pt idx="2">
                  <c:v>10.131</c:v>
                </c:pt>
                <c:pt idx="3">
                  <c:v>0</c:v>
                </c:pt>
                <c:pt idx="4">
                  <c:v>0</c:v>
                </c:pt>
                <c:pt idx="5">
                  <c:v>0</c:v>
                </c:pt>
                <c:pt idx="6">
                  <c:v>6.4000000000000003E-3</c:v>
                </c:pt>
                <c:pt idx="7">
                  <c:v>26.6098</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33.261099999999999</c:v>
                </c:pt>
                <c:pt idx="1">
                  <c:v>1.056</c:v>
                </c:pt>
                <c:pt idx="2">
                  <c:v>59.939399999999999</c:v>
                </c:pt>
                <c:pt idx="3">
                  <c:v>0</c:v>
                </c:pt>
                <c:pt idx="4">
                  <c:v>0</c:v>
                </c:pt>
                <c:pt idx="5">
                  <c:v>0</c:v>
                </c:pt>
                <c:pt idx="6">
                  <c:v>7.1898999999999997</c:v>
                </c:pt>
                <c:pt idx="7">
                  <c:v>101.44640000000001</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0.96599999999999997</c:v>
                </c:pt>
                <c:pt idx="1">
                  <c:v>2.8E-3</c:v>
                </c:pt>
                <c:pt idx="2">
                  <c:v>300.35430000000002</c:v>
                </c:pt>
                <c:pt idx="3">
                  <c:v>1.3018000000000001</c:v>
                </c:pt>
                <c:pt idx="4">
                  <c:v>0</c:v>
                </c:pt>
                <c:pt idx="5">
                  <c:v>0</c:v>
                </c:pt>
                <c:pt idx="6">
                  <c:v>80.918400000000062</c:v>
                </c:pt>
                <c:pt idx="7">
                  <c:v>383.54329999999999</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 in April in both 2022 &amp; 2023 consisted mostly of Shellfish (79 per cent and 85 per cent respectively). This is driven mostly by high uptake of Great Atlantic Scallops which</a:t>
          </a:r>
          <a:r>
            <a:rPr lang="en-GB" sz="1100" baseline="0">
              <a:latin typeface="Arial" panose="020B0604020202020204" pitchFamily="34" charset="0"/>
              <a:cs typeface="Arial" panose="020B0604020202020204" pitchFamily="34" charset="0"/>
            </a:rPr>
            <a:t> us an </a:t>
          </a:r>
          <a:r>
            <a:rPr lang="en-GB" sz="1100">
              <a:latin typeface="Arial" panose="020B0604020202020204" pitchFamily="34" charset="0"/>
              <a:cs typeface="Arial" panose="020B0604020202020204" pitchFamily="34" charset="0"/>
            </a:rPr>
            <a:t>important economic species for the UK fleet. Landings of Great Atlantic Scallops by UK vessels in EU waters made 72 per cent of total NQS landings from EU waters in April 2023. There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was a 112 per cent increase in landings of Great Atlantic Scallops compared to</a:t>
          </a:r>
          <a:r>
            <a:rPr lang="en-GB" sz="1100" baseline="0">
              <a:latin typeface="Arial" panose="020B0604020202020204" pitchFamily="34" charset="0"/>
              <a:cs typeface="Arial" panose="020B0604020202020204" pitchFamily="34" charset="0"/>
            </a:rPr>
            <a:t> April </a:t>
          </a:r>
          <a:r>
            <a:rPr lang="en-GB" sz="1100">
              <a:latin typeface="Arial" panose="020B0604020202020204" pitchFamily="34" charset="0"/>
              <a:cs typeface="Arial" panose="020B0604020202020204" pitchFamily="34" charset="0"/>
            </a:rPr>
            <a:t>2022.</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 for the highest proportion (74 per cent) of NQS landings in EU waters with the 15-24m vessels accounting for the second highest proportion (20 per cent) (T3). Scottish vessels landed the highest quantity of NQS in</a:t>
          </a:r>
          <a:r>
            <a:rPr lang="en-GB" sz="1100" baseline="0">
              <a:latin typeface="Arial" panose="020B0604020202020204" pitchFamily="34" charset="0"/>
              <a:cs typeface="Arial" panose="020B0604020202020204" pitchFamily="34" charset="0"/>
            </a:rPr>
            <a:t> April </a:t>
          </a:r>
          <a:r>
            <a:rPr lang="en-GB" sz="1100">
              <a:latin typeface="Arial" panose="020B0604020202020204" pitchFamily="34" charset="0"/>
              <a:cs typeface="Arial" panose="020B0604020202020204" pitchFamily="34" charset="0"/>
            </a:rPr>
            <a:t>2023 (51 per cent) mostly</a:t>
          </a:r>
          <a:r>
            <a:rPr lang="en-GB" sz="1100" baseline="0">
              <a:latin typeface="Arial" panose="020B0604020202020204" pitchFamily="34" charset="0"/>
              <a:cs typeface="Arial" panose="020B0604020202020204" pitchFamily="34" charset="0"/>
            </a:rPr>
            <a:t> driven by higher uptake of Scallops in the Eastern Channel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X22" sqref="X22"/>
    </sheetView>
  </sheetViews>
  <sheetFormatPr defaultRowHeight="14.25" x14ac:dyDescent="0.2"/>
  <cols>
    <col min="5" max="5" width="30.875" customWidth="1"/>
    <col min="6" max="6" width="10.125" customWidth="1"/>
  </cols>
  <sheetData>
    <row r="1" spans="5:6" ht="20.25" x14ac:dyDescent="0.3">
      <c r="E1" s="21" t="s">
        <v>119</v>
      </c>
    </row>
    <row r="3" spans="5:6" x14ac:dyDescent="0.2">
      <c r="E3" s="17" t="s">
        <v>124</v>
      </c>
    </row>
    <row r="5" spans="5:6" ht="18" x14ac:dyDescent="0.25">
      <c r="E5" s="22" t="s">
        <v>23</v>
      </c>
    </row>
    <row r="7" spans="5:6" x14ac:dyDescent="0.2">
      <c r="E7" s="39" t="s">
        <v>24</v>
      </c>
      <c r="F7" s="17" t="s">
        <v>73</v>
      </c>
    </row>
    <row r="8" spans="5:6" x14ac:dyDescent="0.2">
      <c r="E8" s="39" t="s">
        <v>25</v>
      </c>
      <c r="F8" s="17" t="s">
        <v>111</v>
      </c>
    </row>
    <row r="9" spans="5:6" x14ac:dyDescent="0.2">
      <c r="E9" s="39" t="s">
        <v>71</v>
      </c>
      <c r="F9" t="s">
        <v>120</v>
      </c>
    </row>
    <row r="10" spans="5:6" x14ac:dyDescent="0.2">
      <c r="E10" s="39" t="s">
        <v>83</v>
      </c>
      <c r="F10" t="s">
        <v>121</v>
      </c>
    </row>
    <row r="11" spans="5:6" x14ac:dyDescent="0.2">
      <c r="E11" s="39" t="s">
        <v>72</v>
      </c>
      <c r="F11" t="s">
        <v>122</v>
      </c>
    </row>
    <row r="12" spans="5:6" x14ac:dyDescent="0.2">
      <c r="E12" s="39" t="s">
        <v>82</v>
      </c>
      <c r="F12" t="s">
        <v>123</v>
      </c>
    </row>
    <row r="15" spans="5:6" ht="18" x14ac:dyDescent="0.25">
      <c r="E15" s="22" t="s">
        <v>26</v>
      </c>
    </row>
    <row r="32" spans="5:5" ht="18" x14ac:dyDescent="0.25">
      <c r="E32" s="22" t="s">
        <v>107</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V19" sqref="V19"/>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70</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108</v>
      </c>
      <c r="I48" s="1" t="s">
        <v>89</v>
      </c>
    </row>
    <row r="49" spans="1:9" x14ac:dyDescent="0.25">
      <c r="I49" s="1"/>
    </row>
    <row r="50" spans="1:9" ht="14.25" x14ac:dyDescent="0.2">
      <c r="A50" s="88"/>
      <c r="B50" s="88"/>
      <c r="C50" s="88"/>
      <c r="D50" s="88"/>
      <c r="E50" s="88"/>
      <c r="F50" s="88"/>
      <c r="G50" s="88"/>
      <c r="H50" s="88"/>
      <c r="I50" s="17"/>
    </row>
    <row r="51" spans="1:9" ht="14.25" x14ac:dyDescent="0.2">
      <c r="A51" s="88"/>
      <c r="B51" s="88"/>
      <c r="C51" s="88"/>
      <c r="D51" s="88"/>
      <c r="E51" s="88"/>
      <c r="F51" s="88"/>
      <c r="G51" s="88"/>
      <c r="H51" s="88"/>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90</v>
      </c>
    </row>
    <row r="74" spans="1:21" x14ac:dyDescent="0.25">
      <c r="I74" s="1"/>
    </row>
    <row r="75" spans="1:21" ht="14.25" x14ac:dyDescent="0.2">
      <c r="A75" s="88"/>
      <c r="B75" s="88"/>
      <c r="C75" s="88"/>
      <c r="D75" s="88"/>
      <c r="E75" s="88"/>
      <c r="F75" s="88"/>
      <c r="G75" s="88"/>
      <c r="H75" s="88"/>
      <c r="I75" s="17"/>
    </row>
    <row r="76" spans="1:21" ht="14.25" x14ac:dyDescent="0.2">
      <c r="A76" s="88"/>
      <c r="B76" s="88"/>
      <c r="C76" s="88"/>
      <c r="D76" s="88"/>
      <c r="E76" s="88"/>
      <c r="F76" s="88"/>
      <c r="G76" s="88"/>
      <c r="H76" s="88"/>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J50" sqref="J50"/>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94</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89" t="s">
        <v>32</v>
      </c>
      <c r="D3" s="89"/>
      <c r="E3" s="89"/>
      <c r="F3" s="89"/>
      <c r="G3" s="89"/>
      <c r="H3" s="89"/>
      <c r="I3" s="89"/>
      <c r="J3" s="89"/>
      <c r="K3" s="89"/>
      <c r="L3" s="89"/>
      <c r="M3" s="89"/>
      <c r="N3" s="89"/>
    </row>
    <row r="4" spans="1:17" x14ac:dyDescent="0.2">
      <c r="A4" s="5"/>
      <c r="B4" s="3"/>
      <c r="C4" s="3"/>
      <c r="D4" s="3"/>
      <c r="E4" s="3"/>
      <c r="F4" s="3"/>
      <c r="G4" s="3"/>
      <c r="H4" s="3"/>
      <c r="I4" s="3"/>
      <c r="J4" s="3"/>
      <c r="K4" s="3"/>
      <c r="L4" s="3"/>
      <c r="M4" s="3"/>
      <c r="N4" s="3"/>
    </row>
    <row r="5" spans="1:17" ht="15" x14ac:dyDescent="0.25">
      <c r="A5" s="3"/>
      <c r="B5" s="3"/>
      <c r="C5" s="90">
        <v>2023</v>
      </c>
      <c r="D5" s="90"/>
      <c r="E5" s="90"/>
      <c r="F5" s="90"/>
      <c r="G5" s="90"/>
      <c r="H5" s="90"/>
      <c r="I5" s="90"/>
      <c r="J5" s="90"/>
      <c r="K5" s="90"/>
      <c r="L5" s="90"/>
      <c r="M5" s="90"/>
      <c r="N5" s="90"/>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213.08319999999998</v>
      </c>
      <c r="D7" s="49">
        <v>280.6336</v>
      </c>
      <c r="E7" s="49">
        <v>337.50490000000002</v>
      </c>
      <c r="F7" s="7">
        <v>387.83050000000003</v>
      </c>
      <c r="G7" s="8"/>
      <c r="H7" s="8"/>
      <c r="I7" s="8"/>
      <c r="J7" s="8"/>
      <c r="K7" s="8"/>
      <c r="L7" s="8"/>
      <c r="M7" s="8"/>
      <c r="N7" s="8"/>
    </row>
    <row r="8" spans="1:17" x14ac:dyDescent="0.2">
      <c r="A8" s="3" t="s">
        <v>7</v>
      </c>
      <c r="B8" s="4" t="s">
        <v>8</v>
      </c>
      <c r="C8" s="49">
        <v>1.2684</v>
      </c>
      <c r="D8" s="49">
        <v>2.5752999999999999</v>
      </c>
      <c r="E8" s="49">
        <v>4.5994999999999999</v>
      </c>
      <c r="F8" s="8">
        <v>6.0321999999999996</v>
      </c>
      <c r="G8" s="8"/>
      <c r="H8" s="8"/>
      <c r="I8" s="8"/>
      <c r="J8" s="8"/>
      <c r="K8" s="8"/>
      <c r="L8" s="8"/>
      <c r="M8" s="8"/>
      <c r="N8" s="8"/>
    </row>
    <row r="9" spans="1:17" x14ac:dyDescent="0.2">
      <c r="A9" s="3" t="s">
        <v>9</v>
      </c>
      <c r="B9" s="4" t="s">
        <v>108</v>
      </c>
      <c r="C9" s="49">
        <v>321.5523</v>
      </c>
      <c r="D9" s="49">
        <v>621.68830000000003</v>
      </c>
      <c r="E9" s="49">
        <v>961.94119999999998</v>
      </c>
      <c r="F9" s="8">
        <v>1333.4419</v>
      </c>
      <c r="G9" s="8"/>
      <c r="H9" s="8"/>
      <c r="I9" s="8"/>
      <c r="J9" s="8"/>
      <c r="K9" s="8"/>
      <c r="L9" s="8"/>
      <c r="M9" s="8"/>
      <c r="N9" s="8"/>
    </row>
    <row r="10" spans="1:17" x14ac:dyDescent="0.2">
      <c r="A10" s="3" t="s">
        <v>10</v>
      </c>
      <c r="B10" s="4" t="s">
        <v>11</v>
      </c>
      <c r="C10" s="49">
        <v>1E-3</v>
      </c>
      <c r="D10" s="49">
        <v>3.5000000000000003E-2</v>
      </c>
      <c r="E10" s="49">
        <v>2.1170000000000004</v>
      </c>
      <c r="F10" s="9">
        <v>3.4188000000000005</v>
      </c>
      <c r="G10" s="9"/>
      <c r="H10" s="9"/>
      <c r="I10" s="9"/>
      <c r="J10" s="9"/>
      <c r="K10" s="9"/>
      <c r="L10" s="9"/>
      <c r="M10" s="9"/>
      <c r="N10" s="9"/>
    </row>
    <row r="11" spans="1:17" x14ac:dyDescent="0.2">
      <c r="A11" s="3" t="s">
        <v>12</v>
      </c>
      <c r="B11" s="4" t="s">
        <v>13</v>
      </c>
      <c r="C11" s="49">
        <v>0</v>
      </c>
      <c r="D11" s="49">
        <v>3.3000000000000002E-2</v>
      </c>
      <c r="E11" s="49">
        <v>0.27300000000000002</v>
      </c>
      <c r="F11" s="10">
        <v>4.0329999999999995</v>
      </c>
      <c r="G11" s="10"/>
      <c r="H11" s="10"/>
      <c r="I11" s="10"/>
      <c r="J11" s="10"/>
      <c r="K11" s="10"/>
      <c r="L11" s="10"/>
      <c r="M11" s="10"/>
      <c r="N11" s="10"/>
    </row>
    <row r="12" spans="1:17" x14ac:dyDescent="0.2">
      <c r="A12" s="3" t="s">
        <v>14</v>
      </c>
      <c r="B12" s="4" t="s">
        <v>15</v>
      </c>
      <c r="C12" s="49">
        <v>0</v>
      </c>
      <c r="D12" s="49">
        <v>0</v>
      </c>
      <c r="E12" s="49">
        <v>0</v>
      </c>
      <c r="F12" s="49">
        <v>0</v>
      </c>
      <c r="G12" s="49"/>
      <c r="H12" s="49"/>
      <c r="I12" s="49"/>
      <c r="J12" s="49"/>
      <c r="K12" s="49"/>
      <c r="L12" s="49"/>
      <c r="M12" s="49"/>
      <c r="N12" s="49"/>
    </row>
    <row r="13" spans="1:17" x14ac:dyDescent="0.2">
      <c r="A13" s="3"/>
      <c r="B13" s="3" t="s">
        <v>84</v>
      </c>
      <c r="C13" s="10">
        <v>185.33279999999996</v>
      </c>
      <c r="D13" s="10">
        <v>284.67079999999999</v>
      </c>
      <c r="E13" s="10">
        <v>450.57650000000001</v>
      </c>
      <c r="F13" s="10">
        <v>538.7047</v>
      </c>
      <c r="G13" s="10"/>
      <c r="H13" s="10"/>
      <c r="I13" s="10"/>
      <c r="J13" s="10"/>
      <c r="K13" s="10"/>
      <c r="L13" s="10"/>
      <c r="M13" s="10"/>
      <c r="N13" s="10"/>
    </row>
    <row r="14" spans="1:17" x14ac:dyDescent="0.2">
      <c r="A14" s="3"/>
      <c r="B14" s="3" t="s">
        <v>16</v>
      </c>
      <c r="C14" s="10">
        <v>721.23770000000002</v>
      </c>
      <c r="D14" s="10">
        <v>1189.6359999999997</v>
      </c>
      <c r="E14" s="10">
        <v>1757.0120999999999</v>
      </c>
      <c r="F14" s="10">
        <v>2273.4611</v>
      </c>
      <c r="G14" s="10"/>
      <c r="H14" s="10"/>
      <c r="I14" s="10"/>
      <c r="J14" s="10"/>
      <c r="K14" s="10"/>
      <c r="L14" s="10"/>
      <c r="M14" s="10"/>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90">
        <v>2022</v>
      </c>
      <c r="D16" s="90"/>
      <c r="E16" s="90"/>
      <c r="F16" s="90"/>
      <c r="G16" s="90"/>
      <c r="H16" s="90"/>
      <c r="I16" s="90"/>
      <c r="J16" s="90"/>
      <c r="K16" s="90"/>
      <c r="L16" s="90"/>
      <c r="M16" s="90"/>
      <c r="N16" s="90"/>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275.07120000000003</v>
      </c>
      <c r="D18" s="49">
        <v>372.40790000000004</v>
      </c>
      <c r="E18" s="49">
        <v>468.92950000000008</v>
      </c>
      <c r="F18" s="7">
        <v>555.6268</v>
      </c>
      <c r="G18" s="8">
        <v>693.44720000000007</v>
      </c>
      <c r="H18" s="8">
        <v>951.33460000000014</v>
      </c>
      <c r="I18" s="8">
        <v>1452.3230000000001</v>
      </c>
      <c r="J18" s="8">
        <v>1965.894</v>
      </c>
      <c r="K18" s="8">
        <v>2479.4443999999999</v>
      </c>
      <c r="L18" s="8">
        <v>3032.8589999999999</v>
      </c>
      <c r="M18" s="8">
        <v>3513.4573</v>
      </c>
      <c r="N18" s="8">
        <v>3828.3389999999999</v>
      </c>
      <c r="P18" s="13"/>
    </row>
    <row r="19" spans="1:19" x14ac:dyDescent="0.2">
      <c r="A19" s="3" t="s">
        <v>7</v>
      </c>
      <c r="B19" s="4" t="s">
        <v>8</v>
      </c>
      <c r="C19" s="49">
        <v>2.7280999999999995</v>
      </c>
      <c r="D19" s="49">
        <v>3.6625999999999994</v>
      </c>
      <c r="E19" s="49">
        <v>5.8887</v>
      </c>
      <c r="F19" s="8">
        <v>9.6140000000000008</v>
      </c>
      <c r="G19" s="8">
        <v>19.590400000000002</v>
      </c>
      <c r="H19" s="8">
        <v>28.031000000000002</v>
      </c>
      <c r="I19" s="8">
        <v>36.449200000000005</v>
      </c>
      <c r="J19" s="8">
        <v>40.053200000000004</v>
      </c>
      <c r="K19" s="8">
        <v>43.955200000000005</v>
      </c>
      <c r="L19" s="8">
        <v>45.886100000000006</v>
      </c>
      <c r="M19" s="8">
        <v>48.347700000000003</v>
      </c>
      <c r="N19" s="8">
        <v>50.790700000000001</v>
      </c>
    </row>
    <row r="20" spans="1:19" x14ac:dyDescent="0.2">
      <c r="A20" s="3" t="s">
        <v>9</v>
      </c>
      <c r="B20" s="4" t="s">
        <v>108</v>
      </c>
      <c r="C20" s="49">
        <v>433.96870000000001</v>
      </c>
      <c r="D20" s="49">
        <v>717.45049999999992</v>
      </c>
      <c r="E20" s="49">
        <v>1162.1686999999999</v>
      </c>
      <c r="F20" s="8">
        <v>1337.3257999999998</v>
      </c>
      <c r="G20" s="8">
        <v>1948.0567999999998</v>
      </c>
      <c r="H20" s="8">
        <v>2524.6976999999997</v>
      </c>
      <c r="I20" s="8">
        <v>3557.7338999999997</v>
      </c>
      <c r="J20" s="8">
        <v>4344.2464</v>
      </c>
      <c r="K20" s="8">
        <v>5022.4925999999996</v>
      </c>
      <c r="L20" s="8">
        <v>6743.7451999999994</v>
      </c>
      <c r="M20" s="8">
        <v>7284.6819999999989</v>
      </c>
      <c r="N20" s="8">
        <v>7562.3495999999986</v>
      </c>
    </row>
    <row r="21" spans="1:19" x14ac:dyDescent="0.2">
      <c r="A21" s="3" t="s">
        <v>10</v>
      </c>
      <c r="B21" s="4" t="s">
        <v>11</v>
      </c>
      <c r="C21" s="49">
        <v>8.0000000000000002E-3</v>
      </c>
      <c r="D21" s="49">
        <v>9.5000000000000001E-2</v>
      </c>
      <c r="E21" s="49">
        <v>0.629</v>
      </c>
      <c r="F21" s="9">
        <v>2.0749000000000004</v>
      </c>
      <c r="G21" s="9">
        <v>4.0848000000000004</v>
      </c>
      <c r="H21" s="9">
        <v>5.2986000000000004</v>
      </c>
      <c r="I21" s="9">
        <v>6.1306000000000003</v>
      </c>
      <c r="J21" s="9">
        <v>6.2936000000000005</v>
      </c>
      <c r="K21" s="9">
        <v>6.3586000000000009</v>
      </c>
      <c r="L21" s="9">
        <v>6.5176000000000007</v>
      </c>
      <c r="M21" s="9">
        <v>6.6586000000000007</v>
      </c>
      <c r="N21" s="9">
        <v>6.670300000000001</v>
      </c>
    </row>
    <row r="22" spans="1:19" x14ac:dyDescent="0.2">
      <c r="A22" s="3" t="s">
        <v>12</v>
      </c>
      <c r="B22" s="4" t="s">
        <v>13</v>
      </c>
      <c r="C22" s="49">
        <v>3.2599999999999997E-2</v>
      </c>
      <c r="D22" s="49">
        <v>3.3299999999999996E-2</v>
      </c>
      <c r="E22" s="49">
        <v>3.9282999999999997</v>
      </c>
      <c r="F22" s="10">
        <v>10.081300000000001</v>
      </c>
      <c r="G22" s="10">
        <v>42.917299999999997</v>
      </c>
      <c r="H22" s="10">
        <v>91.3673</v>
      </c>
      <c r="I22" s="10">
        <v>91.465299999999999</v>
      </c>
      <c r="J22" s="10">
        <v>91.726299999999995</v>
      </c>
      <c r="K22" s="10">
        <v>91.846299999999999</v>
      </c>
      <c r="L22" s="10">
        <v>91.846299999999999</v>
      </c>
      <c r="M22" s="10">
        <v>91.846299999999999</v>
      </c>
      <c r="N22" s="10">
        <v>91.846299999999999</v>
      </c>
    </row>
    <row r="23" spans="1:19" x14ac:dyDescent="0.2">
      <c r="A23" s="3" t="s">
        <v>14</v>
      </c>
      <c r="B23" s="4" t="s">
        <v>15</v>
      </c>
      <c r="C23" s="49">
        <v>0</v>
      </c>
      <c r="D23" s="49">
        <v>0</v>
      </c>
      <c r="E23" s="49">
        <v>0</v>
      </c>
      <c r="F23" s="49">
        <v>0</v>
      </c>
      <c r="G23" s="49">
        <v>0</v>
      </c>
      <c r="H23" s="49">
        <v>0</v>
      </c>
      <c r="I23" s="10">
        <v>12.185</v>
      </c>
      <c r="J23" s="10">
        <v>12.185</v>
      </c>
      <c r="K23" s="10">
        <v>12.185</v>
      </c>
      <c r="L23" s="10">
        <v>12.185</v>
      </c>
      <c r="M23" s="10">
        <v>12.185</v>
      </c>
      <c r="N23" s="10">
        <v>12.185</v>
      </c>
    </row>
    <row r="24" spans="1:19" x14ac:dyDescent="0.2">
      <c r="A24" s="3"/>
      <c r="B24" s="3" t="s">
        <v>84</v>
      </c>
      <c r="C24" s="10">
        <v>154.08200000000002</v>
      </c>
      <c r="D24" s="10">
        <v>255.95480000000003</v>
      </c>
      <c r="E24" s="10">
        <v>367.56990000000008</v>
      </c>
      <c r="F24" s="10">
        <v>457.34770000000015</v>
      </c>
      <c r="G24" s="10">
        <v>593.90960000000018</v>
      </c>
      <c r="H24" s="10">
        <v>721.17610000000013</v>
      </c>
      <c r="I24" s="10">
        <v>810.39820000000009</v>
      </c>
      <c r="J24" s="10">
        <v>912.2397000000002</v>
      </c>
      <c r="K24" s="10">
        <v>989.9539000000002</v>
      </c>
      <c r="L24" s="10">
        <v>1107.1844000000003</v>
      </c>
      <c r="M24" s="10">
        <v>1286.0347000000004</v>
      </c>
      <c r="N24" s="10">
        <v>1547.7962000000002</v>
      </c>
    </row>
    <row r="25" spans="1:19" x14ac:dyDescent="0.2">
      <c r="A25" s="3"/>
      <c r="B25" s="3" t="s">
        <v>16</v>
      </c>
      <c r="C25" s="10">
        <v>865.8906000000004</v>
      </c>
      <c r="D25" s="10">
        <v>1349.6041000000005</v>
      </c>
      <c r="E25" s="10">
        <v>2009.1141000000002</v>
      </c>
      <c r="F25" s="10">
        <v>2372.0705000000003</v>
      </c>
      <c r="G25" s="10">
        <v>3302.0061000000005</v>
      </c>
      <c r="H25" s="10">
        <v>4321.9053000000004</v>
      </c>
      <c r="I25" s="10">
        <v>5966.6852000000008</v>
      </c>
      <c r="J25" s="10">
        <v>7372.6382000000003</v>
      </c>
      <c r="K25" s="10">
        <v>8646.2360000000008</v>
      </c>
      <c r="L25" s="10">
        <v>11040.223600000001</v>
      </c>
      <c r="M25" s="10">
        <v>12243.211599999999</v>
      </c>
      <c r="N25" s="10">
        <v>13099.977099999998</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7"/>
      <c r="B28" s="64"/>
      <c r="C28" s="91"/>
      <c r="D28" s="91"/>
      <c r="E28" s="91"/>
      <c r="F28" s="91"/>
      <c r="G28" s="91"/>
      <c r="H28" s="91"/>
      <c r="I28" s="91"/>
      <c r="J28" s="91"/>
      <c r="K28" s="91"/>
      <c r="L28" s="91"/>
      <c r="M28" s="91"/>
      <c r="N28" s="91"/>
    </row>
    <row r="29" spans="1:19" x14ac:dyDescent="0.2">
      <c r="A29" s="66" t="s">
        <v>95</v>
      </c>
      <c r="B29" s="65"/>
      <c r="C29" s="33"/>
      <c r="D29" s="68"/>
      <c r="E29" s="68"/>
      <c r="F29" s="68"/>
      <c r="G29" s="68"/>
      <c r="H29" s="68"/>
      <c r="I29" s="68"/>
      <c r="J29" s="68"/>
      <c r="K29" s="68"/>
      <c r="L29" s="68"/>
      <c r="M29" s="68"/>
      <c r="N29" s="68"/>
      <c r="P29" s="13"/>
      <c r="Q29" s="25"/>
    </row>
    <row r="30" spans="1:19" x14ac:dyDescent="0.2">
      <c r="A30" s="66" t="s">
        <v>112</v>
      </c>
      <c r="B30" s="34"/>
      <c r="C30" s="37"/>
      <c r="D30" s="37"/>
      <c r="E30" s="37"/>
      <c r="F30" s="37"/>
      <c r="G30" s="37"/>
      <c r="H30" s="37"/>
      <c r="I30" s="37"/>
      <c r="J30" s="37"/>
      <c r="K30" s="37"/>
      <c r="L30" s="37"/>
      <c r="M30" s="37"/>
      <c r="N30" s="37"/>
      <c r="P30" s="13"/>
    </row>
    <row r="31" spans="1:19" x14ac:dyDescent="0.2">
      <c r="A31" t="s">
        <v>106</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3"/>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2"/>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8"/>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7"/>
  <sheetViews>
    <sheetView showGridLines="0" zoomScale="73" zoomScaleNormal="73" workbookViewId="0">
      <selection activeCell="C60" sqref="C60:D60"/>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114</v>
      </c>
      <c r="B1" s="3"/>
      <c r="C1" s="3"/>
    </row>
    <row r="2" spans="1:11" ht="20.25" x14ac:dyDescent="0.3">
      <c r="A2" s="47"/>
      <c r="B2" s="46"/>
      <c r="C2" s="46"/>
    </row>
    <row r="4" spans="1:11" ht="15" thickBot="1" x14ac:dyDescent="0.25"/>
    <row r="5" spans="1:11" ht="15.75" thickTop="1" x14ac:dyDescent="0.25">
      <c r="B5" s="70"/>
      <c r="C5" s="92" t="s">
        <v>17</v>
      </c>
      <c r="D5" s="92"/>
      <c r="E5" s="70"/>
    </row>
    <row r="6" spans="1:11" ht="15" x14ac:dyDescent="0.25">
      <c r="B6" s="69" t="s">
        <v>98</v>
      </c>
      <c r="C6" s="80">
        <v>44652</v>
      </c>
      <c r="D6" s="80">
        <v>45017</v>
      </c>
      <c r="E6" s="41" t="s">
        <v>100</v>
      </c>
    </row>
    <row r="7" spans="1:11" ht="15" x14ac:dyDescent="0.25">
      <c r="B7" s="74" t="s">
        <v>96</v>
      </c>
      <c r="C7" s="84">
        <v>73.301400000000001</v>
      </c>
      <c r="D7" s="84">
        <v>77.427600000000012</v>
      </c>
      <c r="E7" s="78">
        <f>IF(OR((C7&lt;1),(D7&lt;1)),"",IFERROR((D7-C7)/C7,""))</f>
        <v>5.6290875754078519E-2</v>
      </c>
      <c r="H7" s="60"/>
      <c r="I7" s="76"/>
      <c r="J7" s="76"/>
      <c r="K7" s="76"/>
    </row>
    <row r="8" spans="1:11" x14ac:dyDescent="0.2">
      <c r="B8" s="61" t="s">
        <v>39</v>
      </c>
      <c r="C8" s="85">
        <v>1.4114000000000002</v>
      </c>
      <c r="D8" s="85">
        <v>1.8740999999999999</v>
      </c>
      <c r="E8" s="71">
        <f t="shared" ref="E8:E54" si="0">IF(OR((C8&lt;1),(D8&lt;1)),"",IFERROR((D8-C8)/C8,""))</f>
        <v>0.32783052288507836</v>
      </c>
      <c r="H8" s="57"/>
      <c r="I8" s="77"/>
      <c r="J8" s="77"/>
      <c r="K8" s="77"/>
    </row>
    <row r="9" spans="1:11" x14ac:dyDescent="0.2">
      <c r="B9" s="61" t="s">
        <v>85</v>
      </c>
      <c r="C9" s="85">
        <v>0.34600000000000003</v>
      </c>
      <c r="D9" s="85">
        <v>0.127</v>
      </c>
      <c r="E9" s="71" t="str">
        <f t="shared" si="0"/>
        <v/>
      </c>
      <c r="H9" s="57"/>
      <c r="I9" s="77"/>
      <c r="J9" s="77"/>
      <c r="K9" s="77"/>
    </row>
    <row r="10" spans="1:11" x14ac:dyDescent="0.2">
      <c r="B10" s="61" t="s">
        <v>38</v>
      </c>
      <c r="C10" s="85">
        <v>1.0055000000000001</v>
      </c>
      <c r="D10" s="85">
        <v>0.29749999999999999</v>
      </c>
      <c r="E10" s="71" t="str">
        <f t="shared" si="0"/>
        <v/>
      </c>
      <c r="H10" s="57"/>
      <c r="I10" s="77"/>
      <c r="J10" s="77"/>
      <c r="K10" s="77"/>
    </row>
    <row r="11" spans="1:11" x14ac:dyDescent="0.2">
      <c r="B11" s="61" t="s">
        <v>37</v>
      </c>
      <c r="C11" s="85">
        <v>0.25220000000000004</v>
      </c>
      <c r="D11" s="85">
        <v>0.31070000000000003</v>
      </c>
      <c r="E11" s="71" t="str">
        <f t="shared" si="0"/>
        <v/>
      </c>
      <c r="H11" s="57"/>
      <c r="I11" s="77"/>
      <c r="J11" s="77"/>
      <c r="K11" s="77"/>
    </row>
    <row r="12" spans="1:11" x14ac:dyDescent="0.2">
      <c r="B12" s="61" t="s">
        <v>40</v>
      </c>
      <c r="C12" s="85">
        <v>4.9499999999999995E-2</v>
      </c>
      <c r="D12" s="85">
        <v>0.39370000000000005</v>
      </c>
      <c r="E12" s="71" t="str">
        <f t="shared" si="0"/>
        <v/>
      </c>
      <c r="H12" s="57"/>
      <c r="I12" s="77"/>
      <c r="J12" s="77"/>
      <c r="K12" s="77"/>
    </row>
    <row r="13" spans="1:11" ht="15" x14ac:dyDescent="0.25">
      <c r="B13" s="61" t="s">
        <v>41</v>
      </c>
      <c r="C13" s="85">
        <v>2.9327999999999999</v>
      </c>
      <c r="D13" s="85">
        <v>1.7172000000000001</v>
      </c>
      <c r="E13" s="71">
        <f t="shared" si="0"/>
        <v>-0.41448445171849424</v>
      </c>
      <c r="H13" s="79"/>
      <c r="I13" s="76"/>
      <c r="J13" s="76"/>
      <c r="K13" s="77"/>
    </row>
    <row r="14" spans="1:11" ht="15" x14ac:dyDescent="0.25">
      <c r="B14" s="61" t="s">
        <v>43</v>
      </c>
      <c r="C14" s="85">
        <v>4.9410999999999996</v>
      </c>
      <c r="D14" s="85">
        <v>12.5022</v>
      </c>
      <c r="E14" s="71">
        <f t="shared" si="0"/>
        <v>1.5302463014308558</v>
      </c>
      <c r="H14" s="57"/>
      <c r="I14" s="77"/>
      <c r="J14" s="77"/>
      <c r="K14" s="76"/>
    </row>
    <row r="15" spans="1:11" x14ac:dyDescent="0.2">
      <c r="B15" s="61" t="s">
        <v>44</v>
      </c>
      <c r="C15" s="85">
        <v>0.21100000000000002</v>
      </c>
      <c r="D15" s="85">
        <v>0.45669999999999999</v>
      </c>
      <c r="E15" s="71" t="str">
        <f t="shared" si="0"/>
        <v/>
      </c>
      <c r="H15" s="57"/>
      <c r="I15" s="77"/>
      <c r="J15" s="77"/>
      <c r="K15" s="77"/>
    </row>
    <row r="16" spans="1:11" x14ac:dyDescent="0.2">
      <c r="B16" s="61" t="s">
        <v>33</v>
      </c>
      <c r="C16" s="85">
        <v>8.199999999999999E-2</v>
      </c>
      <c r="D16" s="85">
        <v>0.23609999999999998</v>
      </c>
      <c r="E16" s="71" t="str">
        <f t="shared" si="0"/>
        <v/>
      </c>
      <c r="H16" s="57"/>
      <c r="I16" s="77"/>
      <c r="J16" s="77"/>
      <c r="K16" s="77"/>
    </row>
    <row r="17" spans="2:11" x14ac:dyDescent="0.2">
      <c r="B17" s="61" t="s">
        <v>67</v>
      </c>
      <c r="C17" s="85">
        <v>0.22</v>
      </c>
      <c r="D17" s="85">
        <v>0.34439999999999998</v>
      </c>
      <c r="E17" s="71" t="str">
        <f t="shared" si="0"/>
        <v/>
      </c>
      <c r="H17" s="57"/>
      <c r="I17" s="77"/>
      <c r="J17" s="77"/>
      <c r="K17" s="77"/>
    </row>
    <row r="18" spans="2:11" x14ac:dyDescent="0.2">
      <c r="B18" s="61" t="s">
        <v>48</v>
      </c>
      <c r="C18" s="85">
        <v>0.48470000000000002</v>
      </c>
      <c r="D18" s="85">
        <v>0.82189999999999996</v>
      </c>
      <c r="E18" s="71" t="str">
        <f t="shared" si="0"/>
        <v/>
      </c>
      <c r="H18" s="57"/>
      <c r="I18" s="77"/>
      <c r="J18" s="77"/>
      <c r="K18" s="77"/>
    </row>
    <row r="19" spans="2:11" x14ac:dyDescent="0.2">
      <c r="B19" s="61" t="s">
        <v>51</v>
      </c>
      <c r="C19" s="85">
        <v>0.14399999999999999</v>
      </c>
      <c r="D19" s="85">
        <v>1.7936999999999999</v>
      </c>
      <c r="E19" s="71" t="str">
        <f t="shared" si="0"/>
        <v/>
      </c>
      <c r="H19" s="57"/>
      <c r="I19" s="77"/>
      <c r="J19" s="77"/>
      <c r="K19" s="77"/>
    </row>
    <row r="20" spans="2:11" x14ac:dyDescent="0.2">
      <c r="B20" s="61" t="s">
        <v>46</v>
      </c>
      <c r="C20" s="85">
        <v>1.5230000000000001</v>
      </c>
      <c r="D20" s="85">
        <v>2.6065999999999998</v>
      </c>
      <c r="E20" s="71">
        <f t="shared" si="0"/>
        <v>0.71149047931713694</v>
      </c>
      <c r="H20" s="57"/>
      <c r="I20" s="77"/>
      <c r="J20" s="77"/>
      <c r="K20" s="77"/>
    </row>
    <row r="21" spans="2:11" x14ac:dyDescent="0.2">
      <c r="B21" s="61" t="s">
        <v>49</v>
      </c>
      <c r="C21" s="85">
        <v>5.8299999999999998E-2</v>
      </c>
      <c r="D21" s="85">
        <v>0.13059999999999999</v>
      </c>
      <c r="E21" s="71" t="str">
        <f t="shared" si="0"/>
        <v/>
      </c>
      <c r="H21" s="57"/>
      <c r="I21" s="77"/>
      <c r="J21" s="77"/>
      <c r="K21" s="77"/>
    </row>
    <row r="22" spans="2:11" x14ac:dyDescent="0.2">
      <c r="B22" s="61" t="s">
        <v>50</v>
      </c>
      <c r="C22" s="85">
        <v>4.1013999999999999</v>
      </c>
      <c r="D22" s="85">
        <v>3.4666999999999999</v>
      </c>
      <c r="E22" s="71">
        <f t="shared" si="0"/>
        <v>-0.15475203589018385</v>
      </c>
      <c r="H22" s="57"/>
      <c r="I22" s="77"/>
      <c r="J22" s="77"/>
      <c r="K22" s="77"/>
    </row>
    <row r="23" spans="2:11" x14ac:dyDescent="0.2">
      <c r="B23" s="61" t="s">
        <v>34</v>
      </c>
      <c r="C23" s="85">
        <v>9.463099999999999</v>
      </c>
      <c r="D23" s="85">
        <v>6.0805999999999996</v>
      </c>
      <c r="E23" s="71">
        <f t="shared" si="0"/>
        <v>-0.35744100770360659</v>
      </c>
      <c r="H23" s="57"/>
      <c r="I23" s="77"/>
      <c r="J23" s="77"/>
      <c r="K23" s="77"/>
    </row>
    <row r="24" spans="2:11" x14ac:dyDescent="0.2">
      <c r="B24" s="61" t="s">
        <v>61</v>
      </c>
      <c r="C24" s="85">
        <v>8.4599999999999995E-2</v>
      </c>
      <c r="D24" s="85">
        <v>2.0251999999999999</v>
      </c>
      <c r="E24" s="71" t="str">
        <f t="shared" si="0"/>
        <v/>
      </c>
      <c r="H24" s="57"/>
      <c r="I24" s="77"/>
      <c r="J24" s="77"/>
      <c r="K24" s="77"/>
    </row>
    <row r="25" spans="2:11" x14ac:dyDescent="0.2">
      <c r="B25" s="61" t="s">
        <v>53</v>
      </c>
      <c r="C25" s="85">
        <v>0</v>
      </c>
      <c r="D25" s="85">
        <v>5.3999999999999999E-2</v>
      </c>
      <c r="E25" s="71" t="str">
        <f t="shared" si="0"/>
        <v/>
      </c>
      <c r="H25" s="57"/>
      <c r="I25" s="77"/>
      <c r="J25" s="77"/>
      <c r="K25" s="77"/>
    </row>
    <row r="26" spans="2:11" x14ac:dyDescent="0.2">
      <c r="B26" s="61" t="s">
        <v>36</v>
      </c>
      <c r="C26" s="85">
        <v>4.6124000000000009</v>
      </c>
      <c r="D26" s="85">
        <v>5.210399999999999</v>
      </c>
      <c r="E26" s="71">
        <f t="shared" si="0"/>
        <v>0.12965050732807171</v>
      </c>
      <c r="H26" s="57"/>
      <c r="I26" s="77"/>
      <c r="J26" s="77"/>
      <c r="K26" s="77"/>
    </row>
    <row r="27" spans="2:11" x14ac:dyDescent="0.2">
      <c r="B27" s="61" t="s">
        <v>87</v>
      </c>
      <c r="C27" s="85">
        <v>0</v>
      </c>
      <c r="D27" s="85">
        <v>4.1000000000000003E-3</v>
      </c>
      <c r="E27" s="71" t="str">
        <f t="shared" si="0"/>
        <v/>
      </c>
      <c r="H27" s="57"/>
      <c r="I27" s="77"/>
      <c r="J27" s="77"/>
      <c r="K27" s="77"/>
    </row>
    <row r="28" spans="2:11" x14ac:dyDescent="0.2">
      <c r="B28" s="61" t="s">
        <v>55</v>
      </c>
      <c r="C28" s="85">
        <v>4.4999999999999998E-2</v>
      </c>
      <c r="D28" s="85">
        <v>0</v>
      </c>
      <c r="E28" s="71" t="str">
        <f t="shared" si="0"/>
        <v/>
      </c>
      <c r="H28" s="57"/>
      <c r="I28" s="77"/>
      <c r="J28" s="77"/>
      <c r="K28" s="77"/>
    </row>
    <row r="29" spans="2:11" x14ac:dyDescent="0.2">
      <c r="B29" s="61" t="s">
        <v>58</v>
      </c>
      <c r="C29" s="85">
        <v>1E-3</v>
      </c>
      <c r="D29" s="85">
        <v>0</v>
      </c>
      <c r="E29" s="71" t="str">
        <f t="shared" si="0"/>
        <v/>
      </c>
      <c r="H29" s="57"/>
      <c r="I29" s="77"/>
      <c r="J29" s="77"/>
      <c r="K29" s="77"/>
    </row>
    <row r="30" spans="2:11" x14ac:dyDescent="0.2">
      <c r="B30" s="61" t="s">
        <v>56</v>
      </c>
      <c r="C30" s="85">
        <v>0.63389999999999991</v>
      </c>
      <c r="D30" s="85">
        <v>0.25900000000000001</v>
      </c>
      <c r="E30" s="71" t="str">
        <f t="shared" si="0"/>
        <v/>
      </c>
      <c r="H30" s="57"/>
      <c r="I30" s="77"/>
      <c r="J30" s="77"/>
      <c r="K30" s="77"/>
    </row>
    <row r="31" spans="2:11" x14ac:dyDescent="0.2">
      <c r="B31" s="61" t="s">
        <v>88</v>
      </c>
      <c r="C31" s="85">
        <v>2.9495000000000005</v>
      </c>
      <c r="D31" s="85">
        <v>1.6888000000000001</v>
      </c>
      <c r="E31" s="71">
        <f t="shared" si="0"/>
        <v>-0.42742837769113418</v>
      </c>
      <c r="H31" s="57"/>
      <c r="I31" s="77"/>
      <c r="J31" s="77"/>
      <c r="K31" s="77"/>
    </row>
    <row r="32" spans="2:11" x14ac:dyDescent="0.2">
      <c r="B32" s="61" t="s">
        <v>63</v>
      </c>
      <c r="C32" s="85">
        <v>0.39629999999999999</v>
      </c>
      <c r="D32" s="85">
        <v>1.1078999999999999</v>
      </c>
      <c r="E32" s="71" t="str">
        <f t="shared" si="0"/>
        <v/>
      </c>
      <c r="H32" s="57"/>
      <c r="I32" s="77"/>
      <c r="J32" s="77"/>
      <c r="K32" s="77"/>
    </row>
    <row r="33" spans="2:11" x14ac:dyDescent="0.2">
      <c r="B33" s="61" t="s">
        <v>113</v>
      </c>
      <c r="C33" s="85">
        <v>5.9049999999999994</v>
      </c>
      <c r="D33" s="85">
        <v>11.0778</v>
      </c>
      <c r="E33" s="71">
        <f t="shared" si="0"/>
        <v>0.87600338696020341</v>
      </c>
      <c r="H33" s="57"/>
      <c r="I33" s="77"/>
      <c r="J33" s="77"/>
      <c r="K33" s="77"/>
    </row>
    <row r="34" spans="2:11" x14ac:dyDescent="0.2">
      <c r="B34" s="61" t="s">
        <v>45</v>
      </c>
      <c r="C34" s="85">
        <v>0.40649999999999997</v>
      </c>
      <c r="D34" s="85">
        <v>3.1E-2</v>
      </c>
      <c r="E34" s="71" t="str">
        <f t="shared" si="0"/>
        <v/>
      </c>
      <c r="H34" s="57"/>
      <c r="I34" s="77"/>
      <c r="J34" s="77"/>
      <c r="K34" s="77"/>
    </row>
    <row r="35" spans="2:11" x14ac:dyDescent="0.2">
      <c r="B35" s="61" t="s">
        <v>47</v>
      </c>
      <c r="C35" s="85">
        <v>2.7704</v>
      </c>
      <c r="D35" s="85">
        <v>3.5235999999999996</v>
      </c>
      <c r="E35" s="71">
        <f t="shared" si="0"/>
        <v>0.27187409760323406</v>
      </c>
      <c r="H35" s="57"/>
      <c r="I35" s="77"/>
      <c r="J35" s="77"/>
      <c r="K35" s="77"/>
    </row>
    <row r="36" spans="2:11" x14ac:dyDescent="0.2">
      <c r="B36" s="61" t="s">
        <v>65</v>
      </c>
      <c r="C36" s="85">
        <v>5.9977</v>
      </c>
      <c r="D36" s="85">
        <v>2.5130000000000003</v>
      </c>
      <c r="E36" s="71">
        <f t="shared" si="0"/>
        <v>-0.58100605232005598</v>
      </c>
      <c r="H36" s="57"/>
      <c r="I36" s="77"/>
      <c r="J36" s="77"/>
      <c r="K36" s="77"/>
    </row>
    <row r="37" spans="2:11" x14ac:dyDescent="0.2">
      <c r="B37" s="61" t="s">
        <v>62</v>
      </c>
      <c r="C37" s="85">
        <v>2.0500000000000001E-2</v>
      </c>
      <c r="D37" s="85">
        <v>1.7600000000000001E-2</v>
      </c>
      <c r="E37" s="71" t="str">
        <f t="shared" si="0"/>
        <v/>
      </c>
      <c r="H37" s="57"/>
      <c r="I37" s="77"/>
      <c r="J37" s="77"/>
      <c r="K37" s="77"/>
    </row>
    <row r="38" spans="2:11" x14ac:dyDescent="0.2">
      <c r="B38" s="61" t="s">
        <v>35</v>
      </c>
      <c r="C38" s="85">
        <v>22.252600000000005</v>
      </c>
      <c r="D38" s="85">
        <v>16.749700000000001</v>
      </c>
      <c r="E38" s="71">
        <f t="shared" si="0"/>
        <v>-0.2472924512191835</v>
      </c>
      <c r="H38" s="57"/>
      <c r="I38" s="57"/>
      <c r="J38" s="77"/>
      <c r="K38" s="77"/>
    </row>
    <row r="39" spans="2:11" x14ac:dyDescent="0.2">
      <c r="B39" s="61" t="s">
        <v>69</v>
      </c>
      <c r="C39" s="85">
        <v>0</v>
      </c>
      <c r="D39" s="85">
        <v>3.0000000000000001E-3</v>
      </c>
      <c r="E39" s="71" t="str">
        <f t="shared" si="0"/>
        <v/>
      </c>
      <c r="H39" s="57"/>
      <c r="I39" s="77"/>
      <c r="J39" s="77"/>
      <c r="K39" s="77"/>
    </row>
    <row r="40" spans="2:11" ht="15" x14ac:dyDescent="0.25">
      <c r="B40" s="74" t="s">
        <v>97</v>
      </c>
      <c r="C40" s="84">
        <v>1.4459</v>
      </c>
      <c r="D40" s="84">
        <v>1.3018000000000001</v>
      </c>
      <c r="E40" s="71">
        <f t="shared" si="0"/>
        <v>-9.9661110726882843E-2</v>
      </c>
      <c r="H40" s="57"/>
      <c r="I40" s="77"/>
      <c r="J40" s="77"/>
      <c r="K40" s="77"/>
    </row>
    <row r="41" spans="2:11" x14ac:dyDescent="0.2">
      <c r="B41" s="61" t="s">
        <v>27</v>
      </c>
      <c r="C41" s="85">
        <v>1.4459</v>
      </c>
      <c r="D41" s="85">
        <v>1.3018000000000001</v>
      </c>
      <c r="E41" s="71">
        <f t="shared" si="0"/>
        <v>-9.9661110726882843E-2</v>
      </c>
      <c r="H41" s="57"/>
      <c r="I41" s="77"/>
      <c r="J41" s="77"/>
      <c r="K41" s="77"/>
    </row>
    <row r="42" spans="2:11" ht="15" x14ac:dyDescent="0.25">
      <c r="B42" s="74" t="s">
        <v>109</v>
      </c>
      <c r="C42" s="84">
        <v>288.20909999999998</v>
      </c>
      <c r="D42" s="84">
        <v>437.71960000000007</v>
      </c>
      <c r="E42" s="71">
        <f t="shared" si="0"/>
        <v>0.51875704132867462</v>
      </c>
      <c r="H42" s="57"/>
      <c r="I42" s="77"/>
      <c r="J42" s="77"/>
      <c r="K42" s="77"/>
    </row>
    <row r="43" spans="2:11" x14ac:dyDescent="0.2">
      <c r="B43" s="61" t="s">
        <v>93</v>
      </c>
      <c r="C43" s="85">
        <v>86.697299999999998</v>
      </c>
      <c r="D43" s="85">
        <v>50.325600000000001</v>
      </c>
      <c r="E43" s="71">
        <f t="shared" si="0"/>
        <v>-0.41952517552449725</v>
      </c>
      <c r="H43" s="57"/>
      <c r="I43" s="57"/>
      <c r="J43" s="77"/>
      <c r="K43" s="77"/>
    </row>
    <row r="44" spans="2:11" x14ac:dyDescent="0.2">
      <c r="B44" s="61" t="s">
        <v>42</v>
      </c>
      <c r="C44" s="85">
        <v>0.57469999999999999</v>
      </c>
      <c r="D44" s="85">
        <v>1.4238999999999999</v>
      </c>
      <c r="E44" s="71" t="str">
        <f t="shared" si="0"/>
        <v/>
      </c>
      <c r="H44" s="57"/>
      <c r="I44" s="57"/>
      <c r="J44" s="77"/>
      <c r="K44" s="77"/>
    </row>
    <row r="45" spans="2:11" ht="15" x14ac:dyDescent="0.25">
      <c r="B45" s="61" t="s">
        <v>64</v>
      </c>
      <c r="C45" s="85">
        <v>1.5218</v>
      </c>
      <c r="D45" s="85">
        <v>0.13500000000000001</v>
      </c>
      <c r="E45" s="71" t="str">
        <f t="shared" si="0"/>
        <v/>
      </c>
      <c r="H45" s="79"/>
      <c r="I45" s="77"/>
      <c r="J45" s="77"/>
      <c r="K45" s="77"/>
    </row>
    <row r="46" spans="2:11" x14ac:dyDescent="0.2">
      <c r="B46" s="61" t="s">
        <v>86</v>
      </c>
      <c r="C46" s="85">
        <v>1.6901999999999999</v>
      </c>
      <c r="D46" s="85">
        <v>0.66500000000000004</v>
      </c>
      <c r="E46" s="71" t="str">
        <f t="shared" si="0"/>
        <v/>
      </c>
      <c r="H46" s="57"/>
      <c r="I46" s="77"/>
      <c r="J46" s="77"/>
      <c r="K46" s="77"/>
    </row>
    <row r="47" spans="2:11" x14ac:dyDescent="0.2">
      <c r="B47" s="61" t="s">
        <v>52</v>
      </c>
      <c r="C47" s="85">
        <v>3.7252999999999998</v>
      </c>
      <c r="D47" s="85">
        <v>1.4326999999999999</v>
      </c>
      <c r="E47" s="71">
        <f t="shared" si="0"/>
        <v>-0.61541352374305436</v>
      </c>
      <c r="H47" s="57"/>
      <c r="I47" s="77"/>
      <c r="J47" s="77"/>
      <c r="K47" s="77"/>
    </row>
    <row r="48" spans="2:11" x14ac:dyDescent="0.2">
      <c r="B48" s="61" t="s">
        <v>60</v>
      </c>
      <c r="C48" s="85">
        <v>0</v>
      </c>
      <c r="D48" s="85">
        <v>0.06</v>
      </c>
      <c r="E48" s="71" t="str">
        <f t="shared" si="0"/>
        <v/>
      </c>
      <c r="H48" s="57"/>
      <c r="I48" s="77"/>
      <c r="J48" s="77"/>
      <c r="K48" s="77"/>
    </row>
    <row r="49" spans="2:11" x14ac:dyDescent="0.2">
      <c r="B49" s="61" t="s">
        <v>54</v>
      </c>
      <c r="C49" s="85">
        <v>5.8026</v>
      </c>
      <c r="D49" s="85">
        <v>2.4562000000000004</v>
      </c>
      <c r="E49" s="71">
        <f t="shared" si="0"/>
        <v>-0.57670699341674414</v>
      </c>
      <c r="H49" s="57"/>
      <c r="I49" s="57"/>
      <c r="J49" s="77"/>
      <c r="K49" s="77"/>
    </row>
    <row r="50" spans="2:11" x14ac:dyDescent="0.2">
      <c r="B50" s="61" t="s">
        <v>110</v>
      </c>
      <c r="C50" s="85">
        <v>175.15710000000001</v>
      </c>
      <c r="D50" s="85">
        <v>371.50070000000005</v>
      </c>
      <c r="E50" s="71">
        <f t="shared" si="0"/>
        <v>1.1209571293427445</v>
      </c>
      <c r="H50" s="57"/>
      <c r="I50" s="77"/>
      <c r="J50" s="77"/>
      <c r="K50" s="77"/>
    </row>
    <row r="51" spans="2:11" x14ac:dyDescent="0.2">
      <c r="B51" s="61" t="s">
        <v>68</v>
      </c>
      <c r="C51" s="85">
        <v>0.31459999999999999</v>
      </c>
      <c r="D51" s="85">
        <v>0</v>
      </c>
      <c r="E51" s="71" t="str">
        <f t="shared" si="0"/>
        <v/>
      </c>
    </row>
    <row r="52" spans="2:11" x14ac:dyDescent="0.2">
      <c r="B52" s="61" t="s">
        <v>57</v>
      </c>
      <c r="C52" s="85">
        <v>0.17</v>
      </c>
      <c r="D52" s="85">
        <v>0</v>
      </c>
      <c r="E52" s="71" t="str">
        <f t="shared" si="0"/>
        <v/>
      </c>
    </row>
    <row r="53" spans="2:11" x14ac:dyDescent="0.2">
      <c r="B53" s="61" t="s">
        <v>59</v>
      </c>
      <c r="C53" s="85">
        <v>6.4024999999999999</v>
      </c>
      <c r="D53" s="85">
        <v>5.9605000000000006</v>
      </c>
      <c r="E53" s="71">
        <f t="shared" si="0"/>
        <v>-6.9035532994923751E-2</v>
      </c>
      <c r="H53" s="57"/>
      <c r="I53" s="57"/>
      <c r="J53" s="77"/>
      <c r="K53" s="77"/>
    </row>
    <row r="54" spans="2:11" x14ac:dyDescent="0.2">
      <c r="B54" s="61" t="s">
        <v>66</v>
      </c>
      <c r="C54" s="85">
        <v>6.1530000000000005</v>
      </c>
      <c r="D54" s="85">
        <v>3.76</v>
      </c>
      <c r="E54" s="71">
        <f t="shared" si="0"/>
        <v>-0.38891597594669275</v>
      </c>
      <c r="H54" s="57"/>
      <c r="I54" s="77"/>
      <c r="J54" s="77"/>
      <c r="K54" s="77"/>
    </row>
    <row r="55" spans="2:11" ht="15" x14ac:dyDescent="0.25">
      <c r="B55" s="62" t="s">
        <v>16</v>
      </c>
      <c r="C55" s="86">
        <v>362.95640000000003</v>
      </c>
      <c r="D55" s="86">
        <v>516.44900000000007</v>
      </c>
      <c r="E55" s="72">
        <f>IF(OR((C55&lt;1),(D55&lt;1)),"",IFERROR((D55-C55)/C55,""))</f>
        <v>0.42289542214987813</v>
      </c>
      <c r="H55" s="79"/>
      <c r="I55" s="77"/>
      <c r="J55" s="77"/>
      <c r="K55" s="77"/>
    </row>
    <row r="56" spans="2:11" x14ac:dyDescent="0.2">
      <c r="B56" s="61" t="s">
        <v>99</v>
      </c>
      <c r="E56" s="25"/>
      <c r="H56" s="57"/>
      <c r="I56" s="77"/>
      <c r="J56" s="77"/>
      <c r="K56" s="77"/>
    </row>
    <row r="57" spans="2:11" x14ac:dyDescent="0.2">
      <c r="B57" s="61" t="s">
        <v>101</v>
      </c>
      <c r="E57" s="25"/>
      <c r="H57" s="57"/>
      <c r="I57" s="77"/>
      <c r="J57" s="77"/>
      <c r="K57" s="77"/>
    </row>
    <row r="58" spans="2:11" x14ac:dyDescent="0.2">
      <c r="B58" s="61" t="s">
        <v>103</v>
      </c>
      <c r="E58" s="25"/>
      <c r="H58" s="57"/>
      <c r="I58" s="77"/>
      <c r="J58" s="77"/>
      <c r="K58" s="77"/>
    </row>
    <row r="59" spans="2:11" ht="15" x14ac:dyDescent="0.25">
      <c r="I59" s="60"/>
      <c r="J59" s="76"/>
      <c r="K59" s="76"/>
    </row>
    <row r="60" spans="2:11" x14ac:dyDescent="0.2">
      <c r="I60" s="57"/>
      <c r="J60" s="77"/>
      <c r="K60" s="77"/>
    </row>
    <row r="61" spans="2:11" x14ac:dyDescent="0.2">
      <c r="I61" s="57"/>
      <c r="J61" s="77"/>
      <c r="K61" s="77"/>
    </row>
    <row r="62" spans="2:11" x14ac:dyDescent="0.2">
      <c r="I62" s="57"/>
      <c r="J62" s="77"/>
      <c r="K62" s="77"/>
    </row>
    <row r="63" spans="2:11" ht="15" x14ac:dyDescent="0.25">
      <c r="I63" s="60"/>
      <c r="J63" s="76"/>
      <c r="K63" s="76"/>
    </row>
    <row r="64" spans="2:11" x14ac:dyDescent="0.2">
      <c r="I64" s="57"/>
      <c r="J64" s="77"/>
      <c r="K64" s="77"/>
    </row>
    <row r="65" spans="5:11" x14ac:dyDescent="0.2">
      <c r="E65" s="25"/>
      <c r="I65" s="57"/>
      <c r="J65" s="77"/>
      <c r="K65" s="77"/>
    </row>
    <row r="66" spans="5:11" x14ac:dyDescent="0.2">
      <c r="E66" s="25"/>
    </row>
    <row r="76" spans="5:11" x14ac:dyDescent="0.2">
      <c r="E76" s="25"/>
    </row>
    <row r="77" spans="5:11" x14ac:dyDescent="0.2">
      <c r="E77" s="25"/>
    </row>
    <row r="78" spans="5:11" x14ac:dyDescent="0.2">
      <c r="E78" s="25"/>
    </row>
    <row r="79" spans="5:11" x14ac:dyDescent="0.2">
      <c r="E79" s="25"/>
    </row>
    <row r="80" spans="5: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sheetData>
  <sortState xmlns:xlrd2="http://schemas.microsoft.com/office/spreadsheetml/2017/richdata2" ref="H6:J60">
    <sortCondition descending="1" ref="J6:J60"/>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26"/>
  <sheetViews>
    <sheetView showGridLines="0" zoomScale="80" zoomScaleNormal="80" workbookViewId="0">
      <selection activeCell="G28" sqref="G28"/>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115</v>
      </c>
    </row>
    <row r="4" spans="1:3" ht="15" thickBot="1" x14ac:dyDescent="0.25"/>
    <row r="5" spans="1:3" ht="15.75" thickTop="1" x14ac:dyDescent="0.25">
      <c r="B5" s="50" t="s">
        <v>74</v>
      </c>
      <c r="C5" s="50" t="s">
        <v>81</v>
      </c>
    </row>
    <row r="6" spans="1:3" ht="15" x14ac:dyDescent="0.25">
      <c r="B6" s="94" t="s">
        <v>78</v>
      </c>
      <c r="C6" s="95">
        <v>46.151300000000006</v>
      </c>
    </row>
    <row r="7" spans="1:3" x14ac:dyDescent="0.2">
      <c r="B7" s="96" t="s">
        <v>93</v>
      </c>
      <c r="C7" s="25">
        <v>45.681400000000004</v>
      </c>
    </row>
    <row r="8" spans="1:3" x14ac:dyDescent="0.2">
      <c r="B8" s="96" t="s">
        <v>52</v>
      </c>
      <c r="C8" s="25">
        <v>0.46989999999999998</v>
      </c>
    </row>
    <row r="9" spans="1:3" ht="15" x14ac:dyDescent="0.25">
      <c r="B9" s="94" t="s">
        <v>76</v>
      </c>
      <c r="C9" s="95">
        <v>328.0557</v>
      </c>
    </row>
    <row r="10" spans="1:3" x14ac:dyDescent="0.2">
      <c r="B10" s="96" t="s">
        <v>27</v>
      </c>
      <c r="C10" s="25">
        <v>1.2287999999999999</v>
      </c>
    </row>
    <row r="11" spans="1:3" x14ac:dyDescent="0.2">
      <c r="B11" s="96" t="s">
        <v>110</v>
      </c>
      <c r="C11" s="25">
        <v>326.82690000000002</v>
      </c>
    </row>
    <row r="12" spans="1:3" ht="15" x14ac:dyDescent="0.25">
      <c r="B12" s="94" t="s">
        <v>79</v>
      </c>
      <c r="C12" s="95">
        <v>11.207000000000001</v>
      </c>
    </row>
    <row r="13" spans="1:3" x14ac:dyDescent="0.2">
      <c r="B13" s="96" t="s">
        <v>110</v>
      </c>
      <c r="C13" s="25">
        <v>11.207000000000001</v>
      </c>
    </row>
    <row r="14" spans="1:3" ht="15" x14ac:dyDescent="0.25">
      <c r="B14" s="94" t="s">
        <v>80</v>
      </c>
      <c r="C14" s="95">
        <v>0.43680000000000002</v>
      </c>
    </row>
    <row r="15" spans="1:3" x14ac:dyDescent="0.2">
      <c r="B15" s="96" t="s">
        <v>93</v>
      </c>
      <c r="C15" s="25">
        <v>0.36299999999999999</v>
      </c>
    </row>
    <row r="16" spans="1:3" x14ac:dyDescent="0.2">
      <c r="B16" s="96" t="s">
        <v>52</v>
      </c>
      <c r="C16" s="25">
        <v>8.0000000000000004E-4</v>
      </c>
    </row>
    <row r="17" spans="2:3" x14ac:dyDescent="0.2">
      <c r="B17" s="96" t="s">
        <v>27</v>
      </c>
      <c r="C17" s="25">
        <v>7.2999999999999995E-2</v>
      </c>
    </row>
    <row r="18" spans="2:3" ht="15" x14ac:dyDescent="0.25">
      <c r="B18" s="94" t="s">
        <v>77</v>
      </c>
      <c r="C18" s="95">
        <v>3.76</v>
      </c>
    </row>
    <row r="19" spans="2:3" x14ac:dyDescent="0.2">
      <c r="B19" s="96" t="s">
        <v>66</v>
      </c>
      <c r="C19" s="25">
        <v>3.76</v>
      </c>
    </row>
    <row r="20" spans="2:3" ht="15" x14ac:dyDescent="0.25">
      <c r="B20" s="94" t="s">
        <v>75</v>
      </c>
      <c r="C20" s="95">
        <v>38.71</v>
      </c>
    </row>
    <row r="21" spans="2:3" x14ac:dyDescent="0.2">
      <c r="B21" s="96" t="s">
        <v>93</v>
      </c>
      <c r="C21" s="25">
        <v>4.2812000000000001</v>
      </c>
    </row>
    <row r="22" spans="2:3" x14ac:dyDescent="0.2">
      <c r="B22" s="96" t="s">
        <v>52</v>
      </c>
      <c r="C22" s="25">
        <v>0.96199999999999997</v>
      </c>
    </row>
    <row r="23" spans="2:3" x14ac:dyDescent="0.2">
      <c r="B23" s="96" t="s">
        <v>110</v>
      </c>
      <c r="C23" s="25">
        <v>33.466799999999999</v>
      </c>
    </row>
    <row r="24" spans="2:3" ht="15" x14ac:dyDescent="0.25">
      <c r="B24" s="74" t="s">
        <v>16</v>
      </c>
      <c r="C24" s="63">
        <v>428.32080000000002</v>
      </c>
    </row>
    <row r="25" spans="2:3" x14ac:dyDescent="0.2">
      <c r="B25" s="75" t="s">
        <v>104</v>
      </c>
      <c r="C25" s="58"/>
    </row>
    <row r="26" spans="2:3" ht="15" x14ac:dyDescent="0.25">
      <c r="B26" s="57" t="s">
        <v>105</v>
      </c>
      <c r="C26" s="59"/>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E34" sqref="E34:F37"/>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91</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117</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3" t="s">
        <v>116</v>
      </c>
      <c r="C24" s="93"/>
      <c r="D24" s="93"/>
      <c r="E24" s="93"/>
      <c r="F24" s="93"/>
      <c r="G24" s="31"/>
    </row>
    <row r="25" spans="1:17" ht="15" x14ac:dyDescent="0.25">
      <c r="A25" s="1" t="s">
        <v>19</v>
      </c>
      <c r="B25" s="18" t="s">
        <v>29</v>
      </c>
      <c r="C25" s="18" t="s">
        <v>20</v>
      </c>
      <c r="D25" s="18" t="s">
        <v>21</v>
      </c>
      <c r="E25" s="18" t="s">
        <v>22</v>
      </c>
      <c r="F25" s="18" t="s">
        <v>30</v>
      </c>
      <c r="G25" s="18" t="s">
        <v>16</v>
      </c>
    </row>
    <row r="26" spans="1:17" x14ac:dyDescent="0.2">
      <c r="A26" s="3" t="s">
        <v>6</v>
      </c>
      <c r="B26" s="20">
        <v>0</v>
      </c>
      <c r="C26" s="20">
        <v>0</v>
      </c>
      <c r="D26" s="20">
        <v>16.098500000000001</v>
      </c>
      <c r="E26" s="20">
        <v>33.261099999999999</v>
      </c>
      <c r="F26" s="51">
        <v>0.96599999999999997</v>
      </c>
      <c r="G26" s="13">
        <f>SUM(B26:F26)</f>
        <v>50.325600000000001</v>
      </c>
    </row>
    <row r="27" spans="1:17" x14ac:dyDescent="0.2">
      <c r="A27" s="3" t="s">
        <v>8</v>
      </c>
      <c r="B27" s="20">
        <v>0</v>
      </c>
      <c r="C27" s="20">
        <v>0</v>
      </c>
      <c r="D27" s="20">
        <v>0.37390000000000001</v>
      </c>
      <c r="E27" s="20">
        <v>1.056</v>
      </c>
      <c r="F27" s="51">
        <v>2.8E-3</v>
      </c>
      <c r="G27" s="13">
        <f t="shared" ref="G27:G31" si="0">SUM(B27:F27)</f>
        <v>1.4326999999999999</v>
      </c>
    </row>
    <row r="28" spans="1:17" x14ac:dyDescent="0.2">
      <c r="A28" s="3" t="s">
        <v>108</v>
      </c>
      <c r="B28" s="20">
        <v>1.0760000000000001</v>
      </c>
      <c r="C28" s="20">
        <v>0</v>
      </c>
      <c r="D28" s="20">
        <v>10.131</v>
      </c>
      <c r="E28" s="20">
        <v>59.939399999999999</v>
      </c>
      <c r="F28" s="51">
        <v>300.35430000000002</v>
      </c>
      <c r="G28" s="13">
        <f t="shared" si="0"/>
        <v>371.50070000000005</v>
      </c>
    </row>
    <row r="29" spans="1:17" x14ac:dyDescent="0.2">
      <c r="A29" s="3" t="s">
        <v>11</v>
      </c>
      <c r="B29" s="20">
        <v>0</v>
      </c>
      <c r="C29" s="20">
        <v>0</v>
      </c>
      <c r="D29" s="20">
        <v>0</v>
      </c>
      <c r="E29" s="20">
        <v>0</v>
      </c>
      <c r="F29" s="51">
        <v>1.3018000000000001</v>
      </c>
      <c r="G29" s="13">
        <f t="shared" si="0"/>
        <v>1.3018000000000001</v>
      </c>
    </row>
    <row r="30" spans="1:17" x14ac:dyDescent="0.2">
      <c r="A30" s="3" t="s">
        <v>13</v>
      </c>
      <c r="B30" s="20">
        <v>0</v>
      </c>
      <c r="C30" s="20">
        <v>3.76</v>
      </c>
      <c r="D30" s="20">
        <v>0</v>
      </c>
      <c r="E30" s="20">
        <v>0</v>
      </c>
      <c r="F30" s="20">
        <v>0</v>
      </c>
      <c r="G30" s="13">
        <f t="shared" si="0"/>
        <v>3.76</v>
      </c>
    </row>
    <row r="31" spans="1:17" x14ac:dyDescent="0.2">
      <c r="A31" s="3" t="s">
        <v>15</v>
      </c>
      <c r="B31" s="20">
        <v>0</v>
      </c>
      <c r="C31" s="20">
        <v>0</v>
      </c>
      <c r="D31" s="20">
        <v>0</v>
      </c>
      <c r="E31" s="20">
        <v>0</v>
      </c>
      <c r="F31" s="20">
        <v>0</v>
      </c>
      <c r="G31" s="13">
        <f t="shared" si="0"/>
        <v>0</v>
      </c>
    </row>
    <row r="32" spans="1:17" x14ac:dyDescent="0.2">
      <c r="A32" s="3" t="s">
        <v>84</v>
      </c>
      <c r="B32" s="53">
        <v>7.4999999999999997E-3</v>
      </c>
      <c r="C32" s="53">
        <v>3.2000000000000002E-3</v>
      </c>
      <c r="D32" s="53">
        <v>6.4000000000000003E-3</v>
      </c>
      <c r="E32" s="53">
        <v>7.1898999999999997</v>
      </c>
      <c r="F32" s="51">
        <v>80.918400000000062</v>
      </c>
      <c r="G32" s="13">
        <f>SUM(B32:F32)</f>
        <v>88.125400000000056</v>
      </c>
      <c r="J32" s="24"/>
    </row>
    <row r="33" spans="1:9" ht="15" x14ac:dyDescent="0.25">
      <c r="A33" s="14" t="s">
        <v>16</v>
      </c>
      <c r="B33" s="52">
        <v>1.0835000000000001</v>
      </c>
      <c r="C33" s="52">
        <v>3.7631999999999999</v>
      </c>
      <c r="D33" s="52">
        <v>26.6098</v>
      </c>
      <c r="E33" s="52">
        <v>101.44640000000001</v>
      </c>
      <c r="F33" s="52">
        <v>383.54329999999999</v>
      </c>
      <c r="G33" s="54">
        <f t="shared" ref="G33" si="1">SUM(B33:F33)</f>
        <v>516.44619999999998</v>
      </c>
      <c r="I33" s="24"/>
    </row>
    <row r="34" spans="1:9" x14ac:dyDescent="0.2">
      <c r="A34" s="73" t="s">
        <v>31</v>
      </c>
      <c r="B34" s="13"/>
      <c r="C34" s="13"/>
      <c r="D34" s="13"/>
      <c r="E34" s="13"/>
      <c r="F34" s="13"/>
      <c r="G34" s="13"/>
    </row>
    <row r="35" spans="1:9" ht="15" x14ac:dyDescent="0.25">
      <c r="A35" s="73" t="s">
        <v>103</v>
      </c>
      <c r="B35" s="40"/>
      <c r="F35" s="13"/>
      <c r="G35" s="13"/>
    </row>
    <row r="36" spans="1:9" x14ac:dyDescent="0.2">
      <c r="E36" s="87"/>
      <c r="F36" s="87"/>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B41" sqref="B41:E41"/>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92</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118</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3" t="s">
        <v>116</v>
      </c>
      <c r="C27" s="93"/>
      <c r="D27" s="93"/>
      <c r="E27" s="93"/>
      <c r="F27" s="56"/>
    </row>
    <row r="28" spans="1:17" ht="15" x14ac:dyDescent="0.25">
      <c r="A28" s="1" t="s">
        <v>19</v>
      </c>
      <c r="B28" s="18" t="s">
        <v>0</v>
      </c>
      <c r="C28" s="18" t="s">
        <v>18</v>
      </c>
      <c r="D28" s="18" t="s">
        <v>1</v>
      </c>
      <c r="E28" s="18" t="s">
        <v>2</v>
      </c>
      <c r="F28" s="18" t="s">
        <v>16</v>
      </c>
    </row>
    <row r="29" spans="1:17" x14ac:dyDescent="0.2">
      <c r="A29" s="3" t="s">
        <v>6</v>
      </c>
      <c r="B29" s="20">
        <v>48.438600000000008</v>
      </c>
      <c r="C29" s="20">
        <v>0</v>
      </c>
      <c r="D29" s="20">
        <v>1.887</v>
      </c>
      <c r="E29" s="20">
        <v>0</v>
      </c>
      <c r="F29" s="20">
        <f>SUM(B29:E29)</f>
        <v>50.325600000000009</v>
      </c>
    </row>
    <row r="30" spans="1:17" x14ac:dyDescent="0.2">
      <c r="A30" s="3" t="s">
        <v>8</v>
      </c>
      <c r="B30" s="20">
        <v>1.3387</v>
      </c>
      <c r="C30" s="20">
        <v>0</v>
      </c>
      <c r="D30" s="20">
        <v>9.4E-2</v>
      </c>
      <c r="E30" s="20">
        <v>0</v>
      </c>
      <c r="F30" s="20">
        <f t="shared" ref="F30:F35" si="0">SUM(B30:E30)</f>
        <v>1.4327000000000001</v>
      </c>
    </row>
    <row r="31" spans="1:17" x14ac:dyDescent="0.2">
      <c r="A31" s="3" t="s">
        <v>108</v>
      </c>
      <c r="B31" s="20">
        <v>113.73719999999999</v>
      </c>
      <c r="C31" s="20">
        <v>11.207000000000001</v>
      </c>
      <c r="D31" s="20">
        <v>246.55650000000003</v>
      </c>
      <c r="E31" s="20">
        <v>0</v>
      </c>
      <c r="F31" s="20">
        <f t="shared" si="0"/>
        <v>371.50070000000005</v>
      </c>
    </row>
    <row r="32" spans="1:17" x14ac:dyDescent="0.2">
      <c r="A32" s="3" t="s">
        <v>11</v>
      </c>
      <c r="B32" s="20">
        <v>0.95479999999999998</v>
      </c>
      <c r="C32" s="20">
        <v>0</v>
      </c>
      <c r="D32" s="20">
        <v>0.34699999999999998</v>
      </c>
      <c r="E32" s="20">
        <v>0</v>
      </c>
      <c r="F32" s="20">
        <f t="shared" si="0"/>
        <v>1.3018000000000001</v>
      </c>
    </row>
    <row r="33" spans="1:6" x14ac:dyDescent="0.2">
      <c r="A33" s="3" t="s">
        <v>13</v>
      </c>
      <c r="B33" s="20">
        <v>0</v>
      </c>
      <c r="C33" s="20">
        <v>3.76</v>
      </c>
      <c r="D33" s="20">
        <v>0</v>
      </c>
      <c r="E33" s="20">
        <v>0</v>
      </c>
      <c r="F33" s="20">
        <f t="shared" si="0"/>
        <v>3.76</v>
      </c>
    </row>
    <row r="34" spans="1:6" x14ac:dyDescent="0.2">
      <c r="A34" s="3" t="s">
        <v>15</v>
      </c>
      <c r="B34" s="20">
        <v>0</v>
      </c>
      <c r="C34" s="20">
        <v>0</v>
      </c>
      <c r="D34" s="20">
        <v>0</v>
      </c>
      <c r="E34" s="20">
        <v>0</v>
      </c>
      <c r="F34" s="20">
        <f t="shared" si="0"/>
        <v>0</v>
      </c>
    </row>
    <row r="35" spans="1:6" x14ac:dyDescent="0.2">
      <c r="A35" s="3" t="s">
        <v>84</v>
      </c>
      <c r="B35" s="29">
        <v>70.027900000000045</v>
      </c>
      <c r="C35" s="29">
        <v>2.5617000000000001</v>
      </c>
      <c r="D35" s="29">
        <v>13.9687</v>
      </c>
      <c r="E35" s="29">
        <v>1.5670999999999999</v>
      </c>
      <c r="F35" s="20">
        <f t="shared" si="0"/>
        <v>88.125400000000042</v>
      </c>
    </row>
    <row r="36" spans="1:6" ht="15" x14ac:dyDescent="0.25">
      <c r="A36" s="14" t="s">
        <v>16</v>
      </c>
      <c r="B36" s="52">
        <v>234.49999999999991</v>
      </c>
      <c r="C36" s="52">
        <v>17.528699999999997</v>
      </c>
      <c r="D36" s="52">
        <v>262.85320000000002</v>
      </c>
      <c r="E36" s="52">
        <v>1.5670999999999999</v>
      </c>
      <c r="F36" s="52">
        <f>SUM(B36:E36)</f>
        <v>516.44899999999984</v>
      </c>
    </row>
    <row r="37" spans="1:6" x14ac:dyDescent="0.2">
      <c r="A37" s="27" t="s">
        <v>31</v>
      </c>
      <c r="B37" s="55"/>
      <c r="C37" s="55"/>
      <c r="D37" s="55"/>
      <c r="E37" s="55"/>
      <c r="F37" s="55"/>
    </row>
    <row r="38" spans="1:6" ht="15" x14ac:dyDescent="0.25">
      <c r="A38" s="73" t="s">
        <v>102</v>
      </c>
      <c r="B38" s="40"/>
      <c r="C38" s="19"/>
      <c r="D38" s="81"/>
      <c r="E38" s="19"/>
      <c r="F38" s="19"/>
    </row>
    <row r="41" spans="1:6" x14ac:dyDescent="0.2">
      <c r="B41" s="24"/>
      <c r="D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2023-05-16T12:24:31Z</dcterms:modified>
</cp:coreProperties>
</file>