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006C6C63-2662-4670-A258-6F9785A27DC7}"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r:id="rId3"/>
    <sheet name="Organisations list" sheetId="39"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<sst xmlns="http://schemas.openxmlformats.org/spreadsheetml/2006/main" count="1045" uniqueCount="309">
  <si>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</si>
  <si>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</si>
  <si>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</si>
  <si>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</si>
  <si>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</si>
  <si>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</si>
  <si>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</si>
  <si>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</si>
  <si>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</si>
  <si>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</si>
  <si>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</si>
  <si>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</si>
  <si>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</si>
  <si>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</si>
  <si>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</si>
  <si>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</si>
  <si>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</si>
  <si>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</si>
  <si>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</si>
  <si>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</si>
  <si>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</si>
  <si>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</si>
  <si>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</si>
  <si>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</si>
  <si>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</si>
  <si>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</si>
  <si>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</si>
  <si>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</si>
  <si>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</si>
  <si>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</si>
  <si>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</si>
  <si>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</si>
  <si>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</si>
  <si>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</si>
  <si>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</si>
  <si>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</si>
  <si>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</si>
  <si>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</si>
  <si>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</si>
  <si>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</si>
  <si>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</si>
  <si>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November</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</si>
  <si>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</si>
  <si>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</si>
  <si>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</si>
  <si>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</si>
  <si>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</si>
  <si>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</si>
  <si>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</si>
  <si>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</si>
  <si>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</si>
  <si>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</si>
  <si>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</si>
  <si>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</si>
  <si>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</si>
  <si>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</si>
  <si>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</si>
  <si>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</si>
  <si>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</si>
  <si>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</si>
  <si>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</si>
  <si>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</si>
  <si>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</si>
  <si>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</si>
  <si>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</si>
  <si>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</si>
  <si>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</si>
  <si>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</si>
  <si>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</si>
  <si>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</si>
  <si>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December</t>
  </si>
  <si>
    <t>January</t>
  </si>
  <si>
    <t>February</t>
  </si>
  <si>
    <t>March</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</si>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</sst>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B4" sqref="B4"/>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70</v>
      </c>
      <c r="C2" s="11" t="s">
        <v>42</v>
      </c>
      <c r="D2" s="11" t="s">
        <v>43</v>
      </c>
      <c r="E2" s="11" t="s">
        <v>42</v>
      </c>
      <c r="F2" s="23">
        <v>150</v>
      </c>
      <c r="G2" s="23">
        <v>135.06295</v>
      </c>
      <c r="H2" s="23">
        <v>600</v>
      </c>
      <c r="I2" s="23">
        <v>578.20095999999978</v>
      </c>
      <c r="J2" s="23">
        <v>3191</v>
      </c>
      <c r="K2" s="23">
        <v>3092.0296499999995</v>
      </c>
      <c r="L2" s="23">
        <v>2255</v>
      </c>
      <c r="M2" s="23">
        <v>2178.95417</v>
      </c>
      <c r="N2" s="23">
        <v>193</v>
      </c>
      <c r="O2" s="23">
        <v>187.71246000000005</v>
      </c>
      <c r="P2" s="23">
        <v>22</v>
      </c>
      <c r="Q2" s="23">
        <v>22</v>
      </c>
      <c r="R2" s="5">
        <f>SUM(F2,H2,J2,L2,N2,P2)</f>
        <v>6411</v>
      </c>
      <c r="S2" s="5">
        <f>SUM(G2,I2,K2,M2,O2,Q2)</f>
        <v>6193.9601899999989</v>
      </c>
      <c r="T2" s="4">
        <v>38</v>
      </c>
      <c r="U2" s="23">
        <v>36.900000000000006</v>
      </c>
      <c r="V2" s="4">
        <v>385</v>
      </c>
      <c r="W2" s="23">
        <v>383.40000000000003</v>
      </c>
      <c r="X2" s="23">
        <v>0</v>
      </c>
      <c r="Y2" s="23">
        <v>0</v>
      </c>
      <c r="Z2" s="31">
        <f>SUM(T2,V2,X2)</f>
        <v>423</v>
      </c>
      <c r="AA2" s="31">
        <f>SUM(U2,W2,Y2)</f>
        <v>420.30000000000007</v>
      </c>
      <c r="AB2" s="47">
        <v>20</v>
      </c>
      <c r="AC2" s="6">
        <f>R2+Z2</f>
        <v>6834</v>
      </c>
      <c r="AD2" s="6">
        <f t="shared" ref="AD2:AD40" si="0">S2+AA2</f>
        <v>6614.2601899999991</v>
      </c>
      <c r="AE2" s="7">
        <v>27392230</v>
      </c>
      <c r="AF2" s="7">
        <v>116754</v>
      </c>
      <c r="AG2" s="7">
        <v>538894</v>
      </c>
      <c r="AH2" s="7">
        <v>59120</v>
      </c>
      <c r="AI2" s="7">
        <v>6123236</v>
      </c>
      <c r="AJ2" s="7">
        <v>2598097</v>
      </c>
      <c r="AK2" s="8">
        <f>SUM(AE2:AJ2)</f>
        <v>36828331</v>
      </c>
      <c r="AL2" s="9">
        <v>6346372.9500000002</v>
      </c>
      <c r="AM2" s="9">
        <v>-109548.75</v>
      </c>
      <c r="AN2" s="10">
        <f>SUM(AL2:AM2)</f>
        <v>6236824.2000000002</v>
      </c>
      <c r="AO2" s="8">
        <f>SUM(AN2,AK2)</f>
        <v>43065155.200000003</v>
      </c>
    </row>
    <row r="3" spans="1:41" ht="30" x14ac:dyDescent="0.2">
      <c r="A3" s="12">
        <v>2022</v>
      </c>
      <c r="B3" s="12" t="s">
        <v>70</v>
      </c>
      <c r="C3" s="11" t="s">
        <v>44</v>
      </c>
      <c r="D3" s="11" t="s">
        <v>45</v>
      </c>
      <c r="E3" s="11" t="s">
        <v>42</v>
      </c>
      <c r="F3" s="23">
        <v>993</v>
      </c>
      <c r="G3" s="23">
        <v>930.30512999999939</v>
      </c>
      <c r="H3" s="23">
        <v>820</v>
      </c>
      <c r="I3" s="23">
        <v>784.7829499999998</v>
      </c>
      <c r="J3" s="23">
        <v>976</v>
      </c>
      <c r="K3" s="23">
        <v>932.62605000000008</v>
      </c>
      <c r="L3" s="23">
        <v>223</v>
      </c>
      <c r="M3" s="23">
        <v>215.15198000000001</v>
      </c>
      <c r="N3" s="23">
        <v>4</v>
      </c>
      <c r="O3" s="23">
        <v>4</v>
      </c>
      <c r="P3" s="23">
        <v>1</v>
      </c>
      <c r="Q3" s="23">
        <v>1</v>
      </c>
      <c r="R3" s="5">
        <f>SUM(F3,H3,J3,L3,N3,P3)</f>
        <v>3017</v>
      </c>
      <c r="S3" s="5">
        <f t="shared" ref="S3:S40" si="1">SUM(G3,I3,K3,M3,O3,Q3)</f>
        <v>2867.8661099999995</v>
      </c>
      <c r="T3" s="4">
        <v>148</v>
      </c>
      <c r="U3" s="4">
        <v>148</v>
      </c>
      <c r="V3" s="4">
        <v>54</v>
      </c>
      <c r="W3" s="4">
        <v>54</v>
      </c>
      <c r="X3" s="4">
        <v>0</v>
      </c>
      <c r="Y3" s="23">
        <v>0</v>
      </c>
      <c r="Z3" s="31">
        <f t="shared" ref="Z3:Z40" si="2">SUM(T3,V3,X3)</f>
        <v>202</v>
      </c>
      <c r="AA3" s="31">
        <f t="shared" ref="AA3:AA40" si="3">SUM(U3,W3,Y3)</f>
        <v>202</v>
      </c>
      <c r="AB3" s="47">
        <v>3</v>
      </c>
      <c r="AC3" s="6">
        <f t="shared" ref="AC3:AC40" si="4">R3+Z3</f>
        <v>3219</v>
      </c>
      <c r="AD3" s="6">
        <f t="shared" si="0"/>
        <v>3069.8661099999995</v>
      </c>
      <c r="AE3" s="7">
        <v>7300211.2200000156</v>
      </c>
      <c r="AF3" s="7">
        <v>178734.41</v>
      </c>
      <c r="AG3" s="7">
        <v>8300</v>
      </c>
      <c r="AH3" s="7">
        <v>764414.22999999975</v>
      </c>
      <c r="AI3" s="7">
        <v>2047492.4999999974</v>
      </c>
      <c r="AJ3" s="7">
        <v>829928.21000000322</v>
      </c>
      <c r="AK3" s="8">
        <f t="shared" ref="AK3:AK40" si="5">SUM(AE3:AJ3)</f>
        <v>11129080.570000015</v>
      </c>
      <c r="AL3" s="9">
        <v>1193200.0099999995</v>
      </c>
      <c r="AM3" s="9">
        <v>5454</v>
      </c>
      <c r="AN3" s="10">
        <f t="shared" ref="AN3:AN40" si="6">SUM(AL3:AM3)</f>
        <v>1198654.0099999995</v>
      </c>
      <c r="AO3" s="8">
        <f t="shared" ref="AO3:AO40" si="7">SUM(AN3,AK3)</f>
        <v>12327734.580000015</v>
      </c>
    </row>
    <row r="4" spans="1:41" ht="30" x14ac:dyDescent="0.2">
      <c r="A4" s="12">
        <v>2022</v>
      </c>
      <c r="B4" s="12" t="s">
        <v>70</v>
      </c>
      <c r="C4" s="11" t="s">
        <v>46</v>
      </c>
      <c r="D4" s="11" t="s">
        <v>45</v>
      </c>
      <c r="E4" s="11" t="s">
        <v>42</v>
      </c>
      <c r="F4" s="23">
        <v>28</v>
      </c>
      <c r="G4" s="23">
        <v>25.32</v>
      </c>
      <c r="H4" s="23">
        <v>159</v>
      </c>
      <c r="I4" s="23">
        <v>149.52000000000001</v>
      </c>
      <c r="J4" s="23">
        <v>352</v>
      </c>
      <c r="K4" s="23">
        <v>334.85</v>
      </c>
      <c r="L4" s="23">
        <v>127</v>
      </c>
      <c r="M4" s="23">
        <v>122.42</v>
      </c>
      <c r="N4" s="23">
        <v>4</v>
      </c>
      <c r="O4" s="23">
        <v>4</v>
      </c>
      <c r="P4" s="23">
        <v>0</v>
      </c>
      <c r="Q4" s="23">
        <v>0</v>
      </c>
      <c r="R4" s="5">
        <f t="shared" ref="R4:R40" si="8">SUM(F4,H4,J4,L4,N4,P4)</f>
        <v>670</v>
      </c>
      <c r="S4" s="5">
        <f t="shared" si="1"/>
        <v>636.11</v>
      </c>
      <c r="T4" s="4">
        <v>0</v>
      </c>
      <c r="U4" s="23">
        <v>0</v>
      </c>
      <c r="V4" s="4">
        <v>0</v>
      </c>
      <c r="W4" s="23">
        <v>0</v>
      </c>
      <c r="X4" s="23">
        <v>0</v>
      </c>
      <c r="Y4" s="23">
        <v>0</v>
      </c>
      <c r="Z4" s="31">
        <f t="shared" si="2"/>
        <v>0</v>
      </c>
      <c r="AA4" s="31">
        <f t="shared" si="3"/>
        <v>0</v>
      </c>
      <c r="AB4" s="47">
        <v>0</v>
      </c>
      <c r="AC4" s="6">
        <f t="shared" si="4"/>
        <v>670</v>
      </c>
      <c r="AD4" s="6">
        <f t="shared" si="0"/>
        <v>636.11</v>
      </c>
      <c r="AE4" s="7">
        <v>2022363</v>
      </c>
      <c r="AF4" s="7">
        <v>14456</v>
      </c>
      <c r="AG4" s="7">
        <v>0</v>
      </c>
      <c r="AH4" s="7">
        <v>50812</v>
      </c>
      <c r="AI4" s="7">
        <v>517869</v>
      </c>
      <c r="AJ4" s="7">
        <v>234101</v>
      </c>
      <c r="AK4" s="8">
        <f t="shared" si="5"/>
        <v>2839601</v>
      </c>
      <c r="AL4" s="9">
        <v>0</v>
      </c>
      <c r="AM4" s="9">
        <v>0</v>
      </c>
      <c r="AN4" s="10">
        <f t="shared" si="6"/>
        <v>0</v>
      </c>
      <c r="AO4" s="8">
        <f t="shared" si="7"/>
        <v>2839601</v>
      </c>
    </row>
    <row r="5" spans="1:41" ht="30" x14ac:dyDescent="0.2">
      <c r="A5" s="12">
        <v>2022</v>
      </c>
      <c r="B5" s="12" t="s">
        <v>70</v>
      </c>
      <c r="C5" s="11" t="s">
        <v>47</v>
      </c>
      <c r="D5" s="11" t="s">
        <v>45</v>
      </c>
      <c r="E5" s="11" t="s">
        <v>42</v>
      </c>
      <c r="F5" s="23">
        <v>1454</v>
      </c>
      <c r="G5" s="23">
        <v>1325.099999999997</v>
      </c>
      <c r="H5" s="23">
        <v>671</v>
      </c>
      <c r="I5" s="23">
        <v>621.42999999999984</v>
      </c>
      <c r="J5" s="23">
        <v>512</v>
      </c>
      <c r="K5" s="23">
        <v>481.64</v>
      </c>
      <c r="L5" s="23">
        <v>118</v>
      </c>
      <c r="M5" s="23">
        <v>113.38000000000001</v>
      </c>
      <c r="N5" s="23">
        <v>8</v>
      </c>
      <c r="O5" s="23">
        <v>7.19</v>
      </c>
      <c r="P5" s="23">
        <v>0</v>
      </c>
      <c r="Q5" s="23">
        <v>0</v>
      </c>
      <c r="R5" s="5">
        <f t="shared" si="8"/>
        <v>2763</v>
      </c>
      <c r="S5" s="5">
        <f t="shared" si="1"/>
        <v>2548.7399999999971</v>
      </c>
      <c r="T5" s="4">
        <v>120</v>
      </c>
      <c r="U5" s="23">
        <v>118.58</v>
      </c>
      <c r="V5" s="4">
        <v>2</v>
      </c>
      <c r="W5" s="23">
        <v>2</v>
      </c>
      <c r="X5" s="23">
        <v>0</v>
      </c>
      <c r="Y5" s="23">
        <v>0</v>
      </c>
      <c r="Z5" s="31">
        <f t="shared" si="2"/>
        <v>122</v>
      </c>
      <c r="AA5" s="31">
        <f t="shared" si="3"/>
        <v>120.58</v>
      </c>
      <c r="AB5" s="47">
        <v>0</v>
      </c>
      <c r="AC5" s="6">
        <f t="shared" si="4"/>
        <v>2885</v>
      </c>
      <c r="AD5" s="6">
        <f t="shared" si="0"/>
        <v>2669.319999999997</v>
      </c>
      <c r="AE5" s="7">
        <v>5762644.260000064</v>
      </c>
      <c r="AF5" s="7">
        <v>7786.579999999999</v>
      </c>
      <c r="AG5" s="7">
        <v>29975</v>
      </c>
      <c r="AH5" s="7">
        <v>127913.06999999992</v>
      </c>
      <c r="AI5" s="7">
        <v>1528087.5299999905</v>
      </c>
      <c r="AJ5" s="7">
        <v>523423.42999999406</v>
      </c>
      <c r="AK5" s="8">
        <f t="shared" si="5"/>
        <v>7979829.8700000495</v>
      </c>
      <c r="AL5" s="9">
        <v>424933</v>
      </c>
      <c r="AM5" s="9">
        <v>0</v>
      </c>
      <c r="AN5" s="10">
        <f t="shared" si="6"/>
        <v>424933</v>
      </c>
      <c r="AO5" s="8">
        <f t="shared" si="7"/>
        <v>8404762.8700000495</v>
      </c>
    </row>
    <row r="6" spans="1:41" ht="30" x14ac:dyDescent="0.2">
      <c r="A6" s="12">
        <v>2022</v>
      </c>
      <c r="B6" s="12" t="s">
        <v>70</v>
      </c>
      <c r="C6" s="11" t="s">
        <v>48</v>
      </c>
      <c r="D6" s="11" t="s">
        <v>45</v>
      </c>
      <c r="E6" s="11" t="s">
        <v>42</v>
      </c>
      <c r="F6" s="23">
        <v>30</v>
      </c>
      <c r="G6" s="23">
        <v>29.070270270270271</v>
      </c>
      <c r="H6" s="23">
        <v>22</v>
      </c>
      <c r="I6" s="23">
        <v>21.0864864864865</v>
      </c>
      <c r="J6" s="23">
        <v>55</v>
      </c>
      <c r="K6" s="23">
        <v>54.72</v>
      </c>
      <c r="L6" s="23">
        <v>58</v>
      </c>
      <c r="M6" s="23">
        <v>57.6</v>
      </c>
      <c r="N6" s="23">
        <v>1</v>
      </c>
      <c r="O6" s="23">
        <v>1</v>
      </c>
      <c r="P6" s="23">
        <v>0</v>
      </c>
      <c r="Q6" s="23">
        <v>0</v>
      </c>
      <c r="R6" s="5">
        <f t="shared" si="8"/>
        <v>166</v>
      </c>
      <c r="S6" s="5">
        <f t="shared" si="1"/>
        <v>163.47675675675677</v>
      </c>
      <c r="T6" s="4">
        <v>11</v>
      </c>
      <c r="U6" s="23">
        <v>11</v>
      </c>
      <c r="V6" s="4">
        <v>0</v>
      </c>
      <c r="W6" s="23">
        <v>0</v>
      </c>
      <c r="X6" s="23">
        <v>0</v>
      </c>
      <c r="Y6" s="23">
        <v>0</v>
      </c>
      <c r="Z6" s="31">
        <f t="shared" si="2"/>
        <v>11</v>
      </c>
      <c r="AA6" s="31">
        <f t="shared" si="3"/>
        <v>11</v>
      </c>
      <c r="AB6" s="47">
        <v>30</v>
      </c>
      <c r="AC6" s="6">
        <f t="shared" si="4"/>
        <v>177</v>
      </c>
      <c r="AD6" s="6">
        <f t="shared" si="0"/>
        <v>174.47675675675677</v>
      </c>
      <c r="AE6" s="7">
        <v>586115</v>
      </c>
      <c r="AF6" s="7">
        <v>21498</v>
      </c>
      <c r="AG6" s="7">
        <v>44250</v>
      </c>
      <c r="AH6" s="7">
        <v>21114</v>
      </c>
      <c r="AI6" s="7">
        <v>164507</v>
      </c>
      <c r="AJ6" s="7">
        <v>80264</v>
      </c>
      <c r="AK6" s="8">
        <f t="shared" si="5"/>
        <v>917748</v>
      </c>
      <c r="AL6" s="9">
        <v>48712</v>
      </c>
      <c r="AM6" s="9">
        <v>256417</v>
      </c>
      <c r="AN6" s="10">
        <f t="shared" si="6"/>
        <v>305129</v>
      </c>
      <c r="AO6" s="8">
        <f t="shared" si="7"/>
        <v>1222877</v>
      </c>
    </row>
    <row r="7" spans="1:41" ht="30" x14ac:dyDescent="0.2">
      <c r="A7" s="12">
        <v>2022</v>
      </c>
      <c r="B7" s="12" t="s">
        <v>70</v>
      </c>
      <c r="C7" s="11" t="s">
        <v>49</v>
      </c>
      <c r="D7" s="11" t="s">
        <v>50</v>
      </c>
      <c r="E7" s="11" t="s">
        <v>42</v>
      </c>
      <c r="F7" s="23">
        <v>0</v>
      </c>
      <c r="G7" s="23">
        <v>0</v>
      </c>
      <c r="H7" s="23">
        <v>0</v>
      </c>
      <c r="I7" s="23">
        <v>0</v>
      </c>
      <c r="J7" s="23">
        <v>0</v>
      </c>
      <c r="K7" s="23">
        <v>0</v>
      </c>
      <c r="L7" s="23">
        <v>0</v>
      </c>
      <c r="M7" s="23">
        <v>0</v>
      </c>
      <c r="N7" s="23">
        <v>0</v>
      </c>
      <c r="O7" s="23">
        <v>0</v>
      </c>
      <c r="P7" s="23">
        <v>378</v>
      </c>
      <c r="Q7" s="23">
        <v>359.79</v>
      </c>
      <c r="R7" s="5">
        <f t="shared" si="8"/>
        <v>378</v>
      </c>
      <c r="S7" s="5">
        <f t="shared" si="1"/>
        <v>359.79</v>
      </c>
      <c r="T7" s="4">
        <v>0</v>
      </c>
      <c r="U7" s="23">
        <v>0</v>
      </c>
      <c r="V7" s="4">
        <v>0</v>
      </c>
      <c r="W7" s="23">
        <v>0</v>
      </c>
      <c r="X7" s="23">
        <v>0</v>
      </c>
      <c r="Y7" s="23">
        <v>0</v>
      </c>
      <c r="Z7" s="31">
        <f t="shared" si="2"/>
        <v>0</v>
      </c>
      <c r="AA7" s="31">
        <f t="shared" si="3"/>
        <v>0</v>
      </c>
      <c r="AB7" s="47">
        <v>0</v>
      </c>
      <c r="AC7" s="6">
        <f t="shared" si="4"/>
        <v>378</v>
      </c>
      <c r="AD7" s="6">
        <f t="shared" si="0"/>
        <v>359.79</v>
      </c>
      <c r="AE7" s="7">
        <v>1202973.8799999999</v>
      </c>
      <c r="AF7" s="7">
        <v>57473.98</v>
      </c>
      <c r="AG7" s="7">
        <v>0</v>
      </c>
      <c r="AH7" s="7">
        <v>0</v>
      </c>
      <c r="AI7" s="7">
        <v>107421.06</v>
      </c>
      <c r="AJ7" s="7">
        <v>138637.43</v>
      </c>
      <c r="AK7" s="8">
        <f t="shared" si="5"/>
        <v>1506506.3499999999</v>
      </c>
      <c r="AL7" s="9">
        <v>0</v>
      </c>
      <c r="AM7" s="9">
        <v>0</v>
      </c>
      <c r="AN7" s="10">
        <f t="shared" si="6"/>
        <v>0</v>
      </c>
      <c r="AO7" s="8">
        <f t="shared" si="7"/>
        <v>1506506.3499999999</v>
      </c>
    </row>
    <row r="8" spans="1:41" ht="30" x14ac:dyDescent="0.2">
      <c r="A8" s="12">
        <v>2022</v>
      </c>
      <c r="B8" s="12" t="s">
        <v>70</v>
      </c>
      <c r="C8" s="11" t="s">
        <v>51</v>
      </c>
      <c r="D8" s="11" t="s">
        <v>50</v>
      </c>
      <c r="E8" s="11" t="s">
        <v>42</v>
      </c>
      <c r="F8" s="23">
        <v>9</v>
      </c>
      <c r="G8" s="23">
        <v>8.64</v>
      </c>
      <c r="H8" s="23">
        <v>28</v>
      </c>
      <c r="I8" s="23">
        <v>26.58</v>
      </c>
      <c r="J8" s="23">
        <v>24</v>
      </c>
      <c r="K8" s="23">
        <v>23.3</v>
      </c>
      <c r="L8" s="23">
        <v>14</v>
      </c>
      <c r="M8" s="23">
        <v>13.59</v>
      </c>
      <c r="N8" s="23">
        <v>7</v>
      </c>
      <c r="O8" s="23">
        <v>7</v>
      </c>
      <c r="P8" s="23">
        <v>0</v>
      </c>
      <c r="Q8" s="23">
        <v>0</v>
      </c>
      <c r="R8" s="5">
        <f t="shared" si="8"/>
        <v>82</v>
      </c>
      <c r="S8" s="5">
        <f t="shared" si="1"/>
        <v>79.11</v>
      </c>
      <c r="T8" s="4">
        <v>5</v>
      </c>
      <c r="U8" s="23">
        <v>5</v>
      </c>
      <c r="V8" s="4">
        <v>0</v>
      </c>
      <c r="W8" s="23">
        <v>0</v>
      </c>
      <c r="X8" s="23">
        <v>0</v>
      </c>
      <c r="Y8" s="23">
        <v>0</v>
      </c>
      <c r="Z8" s="31">
        <f t="shared" si="2"/>
        <v>5</v>
      </c>
      <c r="AA8" s="31">
        <f t="shared" si="3"/>
        <v>5</v>
      </c>
      <c r="AB8" s="47">
        <v>0</v>
      </c>
      <c r="AC8" s="6">
        <f t="shared" si="4"/>
        <v>87</v>
      </c>
      <c r="AD8" s="6">
        <f t="shared" si="0"/>
        <v>84.11</v>
      </c>
      <c r="AE8" s="7">
        <v>256120</v>
      </c>
      <c r="AF8" s="7">
        <v>2192</v>
      </c>
      <c r="AG8" s="7">
        <v>0</v>
      </c>
      <c r="AH8" s="7">
        <v>208</v>
      </c>
      <c r="AI8" s="7">
        <v>69069</v>
      </c>
      <c r="AJ8" s="7">
        <v>27003</v>
      </c>
      <c r="AK8" s="8">
        <f t="shared" si="5"/>
        <v>354592</v>
      </c>
      <c r="AL8" s="9">
        <v>26590</v>
      </c>
      <c r="AM8" s="9">
        <v>0</v>
      </c>
      <c r="AN8" s="10">
        <f t="shared" si="6"/>
        <v>26590</v>
      </c>
      <c r="AO8" s="8">
        <f t="shared" si="7"/>
        <v>381182</v>
      </c>
    </row>
    <row r="9" spans="1:41" ht="30" x14ac:dyDescent="0.2">
      <c r="A9" s="12">
        <v>2022</v>
      </c>
      <c r="B9" s="12" t="s">
        <v>70</v>
      </c>
      <c r="C9" s="11" t="s">
        <v>52</v>
      </c>
      <c r="D9" s="11" t="s">
        <v>50</v>
      </c>
      <c r="E9" s="11" t="s">
        <v>42</v>
      </c>
      <c r="F9" s="23">
        <v>1814</v>
      </c>
      <c r="G9" s="23">
        <v>1692.07</v>
      </c>
      <c r="H9" s="23">
        <v>2682</v>
      </c>
      <c r="I9" s="23">
        <v>2546.5500000000002</v>
      </c>
      <c r="J9" s="23">
        <v>3785</v>
      </c>
      <c r="K9" s="23">
        <v>3582.84</v>
      </c>
      <c r="L9" s="23">
        <v>2727</v>
      </c>
      <c r="M9" s="23">
        <v>2595.69</v>
      </c>
      <c r="N9" s="23">
        <v>99</v>
      </c>
      <c r="O9" s="23">
        <v>98.27</v>
      </c>
      <c r="P9" s="23">
        <v>805</v>
      </c>
      <c r="Q9" s="23">
        <v>789.34</v>
      </c>
      <c r="R9" s="5">
        <f t="shared" si="8"/>
        <v>11912</v>
      </c>
      <c r="S9" s="5">
        <f t="shared" si="1"/>
        <v>11304.76</v>
      </c>
      <c r="T9" s="4">
        <v>173</v>
      </c>
      <c r="U9" s="23">
        <v>164.78</v>
      </c>
      <c r="V9" s="4">
        <v>421</v>
      </c>
      <c r="W9" s="23">
        <v>362.46</v>
      </c>
      <c r="X9" s="23">
        <v>0</v>
      </c>
      <c r="Y9" s="23">
        <v>0</v>
      </c>
      <c r="Z9" s="31">
        <f t="shared" si="2"/>
        <v>594</v>
      </c>
      <c r="AA9" s="31">
        <f t="shared" si="3"/>
        <v>527.24</v>
      </c>
      <c r="AB9" s="47"/>
      <c r="AC9" s="6">
        <f t="shared" si="4"/>
        <v>12506</v>
      </c>
      <c r="AD9" s="6">
        <f t="shared" si="0"/>
        <v>11832</v>
      </c>
      <c r="AE9" s="7">
        <v>34041739</v>
      </c>
      <c r="AF9" s="7">
        <v>355480</v>
      </c>
      <c r="AG9" s="7">
        <v>51329</v>
      </c>
      <c r="AH9" s="7">
        <v>1255516</v>
      </c>
      <c r="AI9" s="7">
        <v>5143025</v>
      </c>
      <c r="AJ9" s="7">
        <v>3681228</v>
      </c>
      <c r="AK9" s="8">
        <f t="shared" si="5"/>
        <v>44528317</v>
      </c>
      <c r="AL9" s="9"/>
      <c r="AM9" s="9"/>
      <c r="AN9" s="10">
        <f t="shared" si="6"/>
        <v>0</v>
      </c>
      <c r="AO9" s="8">
        <f t="shared" si="7"/>
        <v>44528317</v>
      </c>
    </row>
    <row r="10" spans="1:41" ht="30" x14ac:dyDescent="0.2">
      <c r="A10" s="12">
        <v>2022</v>
      </c>
      <c r="B10" s="12" t="s">
        <v>70</v>
      </c>
      <c r="C10" s="11" t="s">
        <v>53</v>
      </c>
      <c r="D10" s="11" t="s">
        <v>50</v>
      </c>
      <c r="E10" s="11" t="s">
        <v>42</v>
      </c>
      <c r="F10" s="23">
        <v>8</v>
      </c>
      <c r="G10" s="23">
        <v>8</v>
      </c>
      <c r="H10" s="23">
        <v>35</v>
      </c>
      <c r="I10" s="23">
        <v>34.799999999999997</v>
      </c>
      <c r="J10" s="23">
        <v>196</v>
      </c>
      <c r="K10" s="23">
        <v>187.21</v>
      </c>
      <c r="L10" s="23">
        <v>36</v>
      </c>
      <c r="M10" s="23">
        <v>33.729999999999997</v>
      </c>
      <c r="N10" s="23">
        <v>2</v>
      </c>
      <c r="O10" s="23">
        <v>2</v>
      </c>
      <c r="P10" s="23">
        <v>7</v>
      </c>
      <c r="Q10" s="23">
        <v>1.01</v>
      </c>
      <c r="R10" s="5">
        <f t="shared" si="8"/>
        <v>284</v>
      </c>
      <c r="S10" s="5">
        <f t="shared" si="1"/>
        <v>266.75</v>
      </c>
      <c r="T10" s="4">
        <v>1</v>
      </c>
      <c r="U10" s="23">
        <v>1</v>
      </c>
      <c r="V10" s="4">
        <v>1</v>
      </c>
      <c r="W10" s="23">
        <v>1</v>
      </c>
      <c r="X10" s="23">
        <v>0</v>
      </c>
      <c r="Y10" s="23">
        <v>0</v>
      </c>
      <c r="Z10" s="31">
        <f t="shared" si="2"/>
        <v>2</v>
      </c>
      <c r="AA10" s="31">
        <f t="shared" si="3"/>
        <v>2</v>
      </c>
      <c r="AB10" s="47">
        <v>1</v>
      </c>
      <c r="AC10" s="6">
        <f t="shared" si="4"/>
        <v>286</v>
      </c>
      <c r="AD10" s="6">
        <f t="shared" si="0"/>
        <v>268.75</v>
      </c>
      <c r="AE10" s="7">
        <v>735217.14</v>
      </c>
      <c r="AF10" s="7">
        <v>21402.17</v>
      </c>
      <c r="AG10" s="7">
        <v>0</v>
      </c>
      <c r="AH10" s="7">
        <v>15619.86</v>
      </c>
      <c r="AI10" s="7">
        <v>203426.11000000002</v>
      </c>
      <c r="AJ10" s="7">
        <v>77709.430000000197</v>
      </c>
      <c r="AK10" s="8">
        <f t="shared" si="5"/>
        <v>1053374.7100000002</v>
      </c>
      <c r="AL10" s="9">
        <v>22510</v>
      </c>
      <c r="AM10" s="9">
        <v>7599.86</v>
      </c>
      <c r="AN10" s="10">
        <f t="shared" si="6"/>
        <v>30109.86</v>
      </c>
      <c r="AO10" s="8">
        <f t="shared" si="7"/>
        <v>1083484.5700000003</v>
      </c>
    </row>
    <row r="11" spans="1:41" ht="30" x14ac:dyDescent="0.2">
      <c r="A11" s="12">
        <v>2022</v>
      </c>
      <c r="B11" s="12" t="s">
        <v>70</v>
      </c>
      <c r="C11" s="11" t="s">
        <v>54</v>
      </c>
      <c r="D11" s="11" t="s">
        <v>50</v>
      </c>
      <c r="E11" s="11" t="s">
        <v>42</v>
      </c>
      <c r="F11" s="23">
        <v>19</v>
      </c>
      <c r="G11" s="23">
        <v>16.899999999999999</v>
      </c>
      <c r="H11" s="23">
        <v>116</v>
      </c>
      <c r="I11" s="23">
        <v>111.88</v>
      </c>
      <c r="J11" s="23">
        <v>213</v>
      </c>
      <c r="K11" s="23">
        <v>206.17999999999998</v>
      </c>
      <c r="L11" s="23">
        <v>76</v>
      </c>
      <c r="M11" s="23">
        <v>74.7</v>
      </c>
      <c r="N11" s="23">
        <v>8</v>
      </c>
      <c r="O11" s="23">
        <v>7.2</v>
      </c>
      <c r="P11" s="23">
        <v>9</v>
      </c>
      <c r="Q11" s="23">
        <v>9</v>
      </c>
      <c r="R11" s="5">
        <f t="shared" si="8"/>
        <v>441</v>
      </c>
      <c r="S11" s="5">
        <f t="shared" si="1"/>
        <v>425.85999999999996</v>
      </c>
      <c r="T11" s="4">
        <v>0</v>
      </c>
      <c r="U11" s="23">
        <v>0</v>
      </c>
      <c r="V11" s="4">
        <v>0</v>
      </c>
      <c r="W11" s="23">
        <v>0</v>
      </c>
      <c r="X11" s="23">
        <v>0</v>
      </c>
      <c r="Y11" s="23">
        <v>0</v>
      </c>
      <c r="Z11" s="31">
        <f t="shared" si="2"/>
        <v>0</v>
      </c>
      <c r="AA11" s="31">
        <f t="shared" si="3"/>
        <v>0</v>
      </c>
      <c r="AB11" s="47">
        <v>0</v>
      </c>
      <c r="AC11" s="6">
        <f t="shared" si="4"/>
        <v>441</v>
      </c>
      <c r="AD11" s="6">
        <f t="shared" si="0"/>
        <v>425.85999999999996</v>
      </c>
      <c r="AE11" s="7">
        <v>1102646.5866666667</v>
      </c>
      <c r="AF11" s="7">
        <v>23603.583333333332</v>
      </c>
      <c r="AG11" s="7">
        <v>0</v>
      </c>
      <c r="AH11" s="7">
        <v>23258.310000000005</v>
      </c>
      <c r="AI11" s="7">
        <v>390138.53</v>
      </c>
      <c r="AJ11" s="7">
        <v>168164.05999999988</v>
      </c>
      <c r="AK11" s="8">
        <f t="shared" si="5"/>
        <v>1707811.0699999998</v>
      </c>
      <c r="AL11" s="9">
        <v>0</v>
      </c>
      <c r="AM11" s="9">
        <v>0</v>
      </c>
      <c r="AN11" s="10">
        <f t="shared" si="6"/>
        <v>0</v>
      </c>
      <c r="AO11" s="8">
        <f t="shared" si="7"/>
        <v>1707811.0699999998</v>
      </c>
    </row>
    <row r="12" spans="1:41" ht="30" x14ac:dyDescent="0.2">
      <c r="A12" s="12">
        <v>2022</v>
      </c>
      <c r="B12" s="12" t="s">
        <v>70</v>
      </c>
      <c r="C12" s="11" t="s">
        <v>55</v>
      </c>
      <c r="D12" s="11" t="s">
        <v>50</v>
      </c>
      <c r="E12" s="11" t="s">
        <v>42</v>
      </c>
      <c r="F12" s="23">
        <v>2</v>
      </c>
      <c r="G12" s="23">
        <v>2</v>
      </c>
      <c r="H12" s="23">
        <v>5</v>
      </c>
      <c r="I12" s="23">
        <v>4.0999999999999996</v>
      </c>
      <c r="J12" s="23">
        <v>25</v>
      </c>
      <c r="K12" s="23">
        <v>23.3</v>
      </c>
      <c r="L12" s="23">
        <v>5</v>
      </c>
      <c r="M12" s="23">
        <v>5</v>
      </c>
      <c r="N12" s="23">
        <v>1</v>
      </c>
      <c r="O12" s="23">
        <v>1</v>
      </c>
      <c r="P12" s="23">
        <v>0</v>
      </c>
      <c r="Q12" s="23">
        <v>0</v>
      </c>
      <c r="R12" s="5">
        <f t="shared" si="8"/>
        <v>38</v>
      </c>
      <c r="S12" s="5">
        <f t="shared" si="1"/>
        <v>35.4</v>
      </c>
      <c r="T12" s="4">
        <v>0</v>
      </c>
      <c r="U12" s="23">
        <v>0</v>
      </c>
      <c r="V12" s="4">
        <v>0</v>
      </c>
      <c r="W12" s="23">
        <v>0</v>
      </c>
      <c r="X12" s="23">
        <v>0</v>
      </c>
      <c r="Y12" s="23">
        <v>0</v>
      </c>
      <c r="Z12" s="31">
        <f t="shared" si="2"/>
        <v>0</v>
      </c>
      <c r="AA12" s="31">
        <f t="shared" si="3"/>
        <v>0</v>
      </c>
      <c r="AB12" s="47">
        <v>0</v>
      </c>
      <c r="AC12" s="6">
        <f t="shared" si="4"/>
        <v>38</v>
      </c>
      <c r="AD12" s="6">
        <f t="shared" si="0"/>
        <v>35.4</v>
      </c>
      <c r="AE12" s="7">
        <v>108572</v>
      </c>
      <c r="AF12" s="7">
        <v>0</v>
      </c>
      <c r="AG12" s="7">
        <v>0</v>
      </c>
      <c r="AH12" s="7">
        <v>1135</v>
      </c>
      <c r="AI12" s="7">
        <v>29404</v>
      </c>
      <c r="AJ12" s="7">
        <v>11022</v>
      </c>
      <c r="AK12" s="8">
        <f t="shared" si="5"/>
        <v>150133</v>
      </c>
      <c r="AL12" s="9">
        <v>0</v>
      </c>
      <c r="AM12" s="9">
        <v>0</v>
      </c>
      <c r="AN12" s="10">
        <f t="shared" si="6"/>
        <v>0</v>
      </c>
      <c r="AO12" s="8">
        <f t="shared" si="7"/>
        <v>150133</v>
      </c>
    </row>
    <row r="13" spans="1:41" ht="30" x14ac:dyDescent="0.2">
      <c r="A13" s="12">
        <v>2022</v>
      </c>
      <c r="B13" s="12" t="s">
        <v>70</v>
      </c>
      <c r="C13" s="11" t="s">
        <v>56</v>
      </c>
      <c r="D13" s="11" t="s">
        <v>50</v>
      </c>
      <c r="E13" s="11" t="s">
        <v>42</v>
      </c>
      <c r="F13" s="23">
        <v>138</v>
      </c>
      <c r="G13" s="23">
        <v>124.75</v>
      </c>
      <c r="H13" s="23">
        <v>442</v>
      </c>
      <c r="I13" s="23">
        <v>418.91</v>
      </c>
      <c r="J13" s="23">
        <v>2080</v>
      </c>
      <c r="K13" s="23">
        <v>1939.78</v>
      </c>
      <c r="L13" s="23">
        <v>303</v>
      </c>
      <c r="M13" s="23">
        <v>288.62</v>
      </c>
      <c r="N13" s="23">
        <v>27</v>
      </c>
      <c r="O13" s="23">
        <v>24.94</v>
      </c>
      <c r="P13" s="23">
        <v>10</v>
      </c>
      <c r="Q13" s="23">
        <v>9.65</v>
      </c>
      <c r="R13" s="5">
        <f t="shared" si="8"/>
        <v>3000</v>
      </c>
      <c r="S13" s="5">
        <f t="shared" si="1"/>
        <v>2806.65</v>
      </c>
      <c r="T13" s="4">
        <v>54</v>
      </c>
      <c r="U13" s="23">
        <v>52.2</v>
      </c>
      <c r="V13" s="4">
        <v>0</v>
      </c>
      <c r="W13" s="4">
        <v>0</v>
      </c>
      <c r="X13" s="4">
        <v>0</v>
      </c>
      <c r="Y13" s="23">
        <v>0</v>
      </c>
      <c r="Z13" s="31">
        <f t="shared" si="2"/>
        <v>54</v>
      </c>
      <c r="AA13" s="31">
        <f t="shared" si="3"/>
        <v>52.2</v>
      </c>
      <c r="AB13" s="47">
        <v>1</v>
      </c>
      <c r="AC13" s="6">
        <f t="shared" si="4"/>
        <v>3054</v>
      </c>
      <c r="AD13" s="6">
        <f t="shared" si="0"/>
        <v>2858.85</v>
      </c>
      <c r="AE13" s="7">
        <v>7672728</v>
      </c>
      <c r="AF13" s="7">
        <v>90866</v>
      </c>
      <c r="AG13" s="7">
        <v>21250</v>
      </c>
      <c r="AH13" s="7">
        <v>35610</v>
      </c>
      <c r="AI13" s="7">
        <v>2085267</v>
      </c>
      <c r="AJ13" s="7">
        <v>757667</v>
      </c>
      <c r="AK13" s="8">
        <f t="shared" si="5"/>
        <v>10663388</v>
      </c>
      <c r="AL13" s="9">
        <v>155000</v>
      </c>
      <c r="AM13" s="9">
        <v>17369</v>
      </c>
      <c r="AN13" s="10">
        <f t="shared" si="6"/>
        <v>172369</v>
      </c>
      <c r="AO13" s="8">
        <f t="shared" si="7"/>
        <v>10835757</v>
      </c>
    </row>
    <row r="14" spans="1:41" ht="30" x14ac:dyDescent="0.2">
      <c r="A14" s="12">
        <v>2022</v>
      </c>
      <c r="B14" s="12" t="s">
        <v>70</v>
      </c>
      <c r="C14" s="11" t="s">
        <v>57</v>
      </c>
      <c r="D14" s="11" t="s">
        <v>50</v>
      </c>
      <c r="E14" s="11" t="s">
        <v>42</v>
      </c>
      <c r="F14" s="23">
        <v>308</v>
      </c>
      <c r="G14" s="23">
        <v>209.46</v>
      </c>
      <c r="H14" s="23">
        <v>241</v>
      </c>
      <c r="I14" s="23">
        <v>191.4</v>
      </c>
      <c r="J14" s="23">
        <v>291</v>
      </c>
      <c r="K14" s="23">
        <v>277.18</v>
      </c>
      <c r="L14" s="23">
        <v>84</v>
      </c>
      <c r="M14" s="23">
        <v>81.98</v>
      </c>
      <c r="N14" s="23">
        <v>13</v>
      </c>
      <c r="O14" s="23">
        <v>13</v>
      </c>
      <c r="P14" s="23">
        <v>77</v>
      </c>
      <c r="Q14" s="23">
        <v>76.42</v>
      </c>
      <c r="R14" s="5">
        <f t="shared" si="8"/>
        <v>1014</v>
      </c>
      <c r="S14" s="5">
        <f t="shared" si="1"/>
        <v>849.43999999999994</v>
      </c>
      <c r="T14" s="4">
        <v>0</v>
      </c>
      <c r="U14" s="23">
        <v>0</v>
      </c>
      <c r="V14" s="4">
        <v>18</v>
      </c>
      <c r="W14" s="23">
        <v>18</v>
      </c>
      <c r="X14" s="23">
        <v>0</v>
      </c>
      <c r="Y14" s="23">
        <v>0</v>
      </c>
      <c r="Z14" s="31">
        <f t="shared" si="2"/>
        <v>18</v>
      </c>
      <c r="AA14" s="31">
        <f t="shared" si="3"/>
        <v>18</v>
      </c>
      <c r="AB14" s="47">
        <v>0</v>
      </c>
      <c r="AC14" s="6">
        <f t="shared" si="4"/>
        <v>1032</v>
      </c>
      <c r="AD14" s="6">
        <f t="shared" si="0"/>
        <v>867.43999999999994</v>
      </c>
      <c r="AE14" s="7">
        <v>2466698</v>
      </c>
      <c r="AF14" s="7">
        <v>18272</v>
      </c>
      <c r="AG14" s="7">
        <v>0</v>
      </c>
      <c r="AH14" s="7">
        <v>20293</v>
      </c>
      <c r="AI14" s="7">
        <v>469610</v>
      </c>
      <c r="AJ14" s="7">
        <v>246885</v>
      </c>
      <c r="AK14" s="8">
        <f t="shared" si="5"/>
        <v>3221758</v>
      </c>
      <c r="AL14" s="9">
        <v>217051</v>
      </c>
      <c r="AM14" s="9">
        <v>0</v>
      </c>
      <c r="AN14" s="10">
        <f t="shared" si="6"/>
        <v>217051</v>
      </c>
      <c r="AO14" s="8">
        <f t="shared" si="7"/>
        <v>3438809</v>
      </c>
    </row>
    <row r="15" spans="1:41" ht="30" x14ac:dyDescent="0.2">
      <c r="A15" s="12">
        <v>2022</v>
      </c>
      <c r="B15" s="12" t="s">
        <v>70</v>
      </c>
      <c r="C15" s="11" t="s">
        <v>58</v>
      </c>
      <c r="D15" s="11" t="s">
        <v>50</v>
      </c>
      <c r="E15" s="11" t="s">
        <v>42</v>
      </c>
      <c r="F15" s="23">
        <v>29</v>
      </c>
      <c r="G15" s="23">
        <v>27.76</v>
      </c>
      <c r="H15" s="23">
        <v>29</v>
      </c>
      <c r="I15" s="23">
        <v>28.6</v>
      </c>
      <c r="J15" s="23">
        <v>20</v>
      </c>
      <c r="K15" s="23">
        <v>19.510000000000002</v>
      </c>
      <c r="L15" s="23">
        <v>4</v>
      </c>
      <c r="M15" s="23">
        <v>4</v>
      </c>
      <c r="N15" s="23">
        <v>1</v>
      </c>
      <c r="O15" s="23">
        <v>1</v>
      </c>
      <c r="P15" s="23">
        <v>0</v>
      </c>
      <c r="Q15" s="23">
        <v>0</v>
      </c>
      <c r="R15" s="5">
        <f t="shared" si="8"/>
        <v>83</v>
      </c>
      <c r="S15" s="5">
        <f t="shared" si="1"/>
        <v>80.87</v>
      </c>
      <c r="T15" s="4">
        <v>0</v>
      </c>
      <c r="U15" s="23">
        <v>0</v>
      </c>
      <c r="V15" s="4">
        <v>0</v>
      </c>
      <c r="W15" s="4">
        <v>0</v>
      </c>
      <c r="X15" s="4">
        <v>0</v>
      </c>
      <c r="Y15" s="23">
        <v>0</v>
      </c>
      <c r="Z15" s="31">
        <f t="shared" si="2"/>
        <v>0</v>
      </c>
      <c r="AA15" s="31">
        <f t="shared" si="3"/>
        <v>0</v>
      </c>
      <c r="AB15" s="47">
        <v>0</v>
      </c>
      <c r="AC15" s="6">
        <f t="shared" si="4"/>
        <v>83</v>
      </c>
      <c r="AD15" s="6">
        <f t="shared" si="0"/>
        <v>80.87</v>
      </c>
      <c r="AE15" s="7">
        <v>281117</v>
      </c>
      <c r="AF15" s="7">
        <v>6280</v>
      </c>
      <c r="AG15" s="7">
        <v>0</v>
      </c>
      <c r="AH15" s="7">
        <v>0</v>
      </c>
      <c r="AI15" s="7">
        <v>39264</v>
      </c>
      <c r="AJ15" s="7">
        <v>27979</v>
      </c>
      <c r="AK15" s="8">
        <f t="shared" si="5"/>
        <v>354640</v>
      </c>
      <c r="AL15" s="9">
        <v>0</v>
      </c>
      <c r="AM15" s="9">
        <v>0</v>
      </c>
      <c r="AN15" s="10">
        <f t="shared" si="6"/>
        <v>0</v>
      </c>
      <c r="AO15" s="8">
        <f t="shared" si="7"/>
        <v>354640</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41</v>
      </c>
      <c r="D7" s="11" t="s">
        <v>49</v>
      </c>
      <c r="E7" s="11" t="s">
        <v>50</v>
      </c>
      <c r="F7" s="48" t="s">
        <v>42</v>
      </c>
      <c r="G7" s="49"/>
      <c r="H7" s="54"/>
    </row>
    <row r="8" spans="1:8" ht="49.5" customHeight="1" x14ac:dyDescent="0.2">
      <c r="B8" s="53">
        <v>2022</v>
      </c>
      <c r="C8" s="12" t="s">
        <v>70</v>
      </c>
      <c r="D8" s="11" t="s">
        <v>51</v>
      </c>
      <c r="E8" s="11" t="s">
        <v>50</v>
      </c>
      <c r="F8" s="48" t="s">
        <v>42</v>
      </c>
      <c r="G8" s="49"/>
      <c r="H8" s="54"/>
    </row>
    <row r="9" spans="1:8" ht="80.25" customHeight="1" x14ac:dyDescent="0.2">
      <c r="B9" s="53">
        <v>2022</v>
      </c>
      <c r="C9" s="12" t="s">
        <v>71</v>
      </c>
      <c r="D9" s="11" t="s">
        <v>52</v>
      </c>
      <c r="E9" s="11" t="s">
        <v>50</v>
      </c>
      <c r="F9" s="48" t="s">
        <v>42</v>
      </c>
      <c r="G9" s="49"/>
      <c r="H9" s="49"/>
    </row>
    <row r="10" spans="1:8" ht="49.5" customHeight="1" x14ac:dyDescent="0.2">
      <c r="B10" s="53">
        <v>2022</v>
      </c>
      <c r="C10" s="12" t="s">
        <v>72</v>
      </c>
      <c r="D10" s="11" t="s">
        <v>53</v>
      </c>
      <c r="E10" s="11" t="s">
        <v>50</v>
      </c>
      <c r="F10" s="48" t="s">
        <v>42</v>
      </c>
      <c r="G10" s="49"/>
      <c r="H10" s="54"/>
    </row>
    <row r="11" spans="1:8" ht="49.5" customHeight="1" x14ac:dyDescent="0.2">
      <c r="B11" s="53">
        <v>2022</v>
      </c>
      <c r="C11" s="12" t="s">
        <v>73</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71</v>
      </c>
    </row>
    <row r="5" spans="2:9" x14ac:dyDescent="0.2">
      <c r="B5" s="18" t="s">
        <v>118</v>
      </c>
      <c r="C5" s="3" t="s">
        <v>129</v>
      </c>
      <c r="D5" s="19" t="s">
        <v>123</v>
      </c>
      <c r="F5" s="3" t="s">
        <v>49</v>
      </c>
      <c r="G5" s="1" t="s">
        <v>130</v>
      </c>
      <c r="H5" s="22" t="s">
        <v>43</v>
      </c>
      <c r="I5" s="1" t="s">
        <v>72</v>
      </c>
    </row>
    <row r="6" spans="2:9" x14ac:dyDescent="0.2">
      <c r="B6" s="18" t="s">
        <v>118</v>
      </c>
      <c r="C6" s="3" t="s">
        <v>131</v>
      </c>
      <c r="D6" s="19" t="s">
        <v>123</v>
      </c>
      <c r="F6" s="3" t="s">
        <v>44</v>
      </c>
      <c r="G6" s="1" t="s">
        <v>132</v>
      </c>
      <c r="H6" s="22" t="s">
        <v>123</v>
      </c>
      <c r="I6" s="1" t="s">
        <v>73</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41</v>
      </c>
    </row>
    <row r="15" spans="2:9" x14ac:dyDescent="0.2">
      <c r="B15" s="18" t="s">
        <v>132</v>
      </c>
      <c r="C15" s="3" t="s">
        <v>134</v>
      </c>
      <c r="D15" s="19" t="s">
        <v>50</v>
      </c>
      <c r="F15" s="3" t="s">
        <v>151</v>
      </c>
      <c r="G15" s="1" t="s">
        <v>152</v>
      </c>
      <c r="I15" s="1" t="s">
        <v>70</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3.xml><?xml version="1.0" encoding="utf-8"?>
<ds:datastoreItem xmlns:ds="http://schemas.openxmlformats.org/officeDocument/2006/customXml" ds:itemID="{1DF2DA82-60E8-4343-B836-985DA062B59B}"/>
</file>

<file path=customXml/itemProps4.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5.xml><?xml version="1.0" encoding="utf-8"?>
<ds:datastoreItem xmlns:ds="http://schemas.openxmlformats.org/officeDocument/2006/customXml" ds:itemID="{564D7683-5563-4A75-B85B-E80E0FC4ACE5}">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schemas.openxmlformats.org/package/2006/metadata/core-properties"/>
    <ds:schemaRef ds:uri="662745e8-e224-48e8-a2e3-254862b8c2f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2023-04-26T07:17:34Z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