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fishstat\Callum\NQS\Publication\Final\2023\"/>
    </mc:Choice>
  </mc:AlternateContent>
  <xr:revisionPtr revIDLastSave="0" documentId="13_ncr:1_{1861BF0B-07ED-4046-BD8C-F6C33F7F59D0}" xr6:coauthVersionLast="47" xr6:coauthVersionMax="47" xr10:uidLastSave="{00000000-0000-0000-0000-000000000000}"/>
  <bookViews>
    <workbookView xWindow="-289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5" l="1"/>
  <c r="E42" i="5"/>
  <c r="E43" i="5"/>
  <c r="E44" i="5"/>
  <c r="E45" i="5"/>
  <c r="E46" i="5"/>
  <c r="E47" i="5"/>
  <c r="E48" i="5"/>
  <c r="E49" i="5"/>
  <c r="E50"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G32" i="7"/>
  <c r="E40" i="5" l="1"/>
  <c r="E39" i="5"/>
  <c r="E38" i="5"/>
  <c r="E37" i="5"/>
  <c r="E8" i="5"/>
  <c r="E7" i="5"/>
  <c r="F36" i="9" l="1"/>
  <c r="F29" i="9"/>
  <c r="G27" i="7" l="1"/>
  <c r="G28" i="7"/>
  <c r="G29" i="7"/>
  <c r="G30" i="7"/>
  <c r="G31" i="7"/>
  <c r="G33" i="7"/>
  <c r="G26" i="7" l="1"/>
  <c r="F32" i="9" l="1"/>
  <c r="F33" i="9"/>
  <c r="F34" i="9"/>
  <c r="F35" i="9"/>
  <c r="F30" i="9"/>
  <c r="F31" i="9"/>
</calcChain>
</file>

<file path=xl/sharedStrings.xml><?xml version="1.0" encoding="utf-8"?>
<sst xmlns="http://schemas.openxmlformats.org/spreadsheetml/2006/main" count="178" uniqueCount="119">
  <si>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</si>
  <si>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</si>
  <si>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</si>
  <si>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</si>
  <si>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</si>
  <si>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</si>
  <si>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</si>
  <si>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</si>
  <si>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</si>
  <si>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</si>
  <si>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</si>
  <si>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</si>
  <si>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</si>
  <si>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</si>
  <si>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</si>
  <si>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</si>
  <si>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</si>
  <si>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</si>
  <si>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</si>
  <si>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</si>
  <si>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</si>
  <si>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</si>
  <si>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</si>
  <si>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</si>
  <si>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</si>
  <si>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</si>
  <si>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</si>
  <si>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</si>
  <si>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</si>
  <si>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</si>
  <si>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</si>
  <si>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</si>
  <si>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</si>
  <si>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</si>
  <si>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</si>
  <si>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</si>
  <si>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</si>
  <si>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</si>
  <si>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</si>
  <si>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Catfish</t>
  </si>
  <si>
    <t>Conger Eels</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</si>
  <si>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</si>
  <si>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</si>
  <si>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</si>
  <si>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</si>
  <si>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</si>
  <si>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</si>
  <si>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</si>
  <si>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</si>
  <si>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</si>
  <si>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</si>
  <si>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</si>
  <si>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</si>
  <si>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</si>
  <si>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</si>
  <si>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Sea Breams</t>
  </si>
  <si>
    <t>Squid</t>
  </si>
  <si>
    <t>Mixed Squid and Octopi</t>
  </si>
  <si>
    <t>Lesser Spotted Dog</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</si>
  <si>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</si>
  <si>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</si>
  <si>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</si>
  <si>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</si>
  <si>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</si>
  <si>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</si>
  <si>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</si>
  <si>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</si>
  <si>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</si>
  <si>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</si>
  <si>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</si>
  <si>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</si>
  <si>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</si>
  <si>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</si>
  <si>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</si>
  <si>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</si>
  <si>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</si>
  <si>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</si>
  <si>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</si>
  <si>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</si>
  <si>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</si>
  <si>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</si>
  <si>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</si>
  <si>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</si>
  <si>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</si>
  <si>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</si>
  <si>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</si>
  <si>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</si>
  <si>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</si>
  <si>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</si>
  <si>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</si>
  <si>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</si>
  <si>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</si>
  <si>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</si>
  <si>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</si>
  <si>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</si>
  <si>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</si>
  <si>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</si>
  <si>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</si>
  <si>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</si>
  <si>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</si>
  <si>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</si>
  <si>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</si>
  <si>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</si>
  <si>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</si>
  <si>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Great Atlantic Scallops</t>
  </si>
  <si>
    <t>Breakdown of data used for time series graphs by each month in 2022 &amp; 2023</t>
  </si>
  <si>
    <t>Data for 2022 and 2023 is based upon the zone of capture as reported in the vessels logbook and landing declarations.</t>
  </si>
  <si>
    <t>Surmullet</t>
  </si>
  <si>
    <t>Provisional Non-Quota uptake by UK vessels in EU waters March 2023</t>
  </si>
  <si>
    <t>This workbook was updated 21st April 2023</t>
  </si>
  <si>
    <t>Live weight landings (t) of NQS for March 2023 by species</t>
  </si>
  <si>
    <t>Live weight landings (t) of NQS 6 Main species for March 2023 by area.</t>
  </si>
  <si>
    <t>Live weight landings (t) of NQS for March 2023 by vessel length group.</t>
  </si>
  <si>
    <t>Live weight landings (t) for March 2023 by vessel nationality.</t>
  </si>
  <si>
    <t>UK fleet landings in EU waters - based on reported zone of capture by species in March 2023</t>
  </si>
  <si>
    <t>UK fleet landings in EU waters based on reported zone of capture by area in March 2023</t>
  </si>
  <si>
    <t>Landings of NQS in March 2023 by Main Species and Vessel Length Group</t>
  </si>
  <si>
    <t>March 2023 (Live weight tonnes)</t>
  </si>
  <si>
    <t>Landings of NQS in March 2023 by species and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</si>
</sst>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3">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applyFill="1" applyBorder="1"/>
    <xf numFmtId="1" fontId="0" fillId="0" borderId="0" xfId="0" applyNumberFormat="1" applyFill="1" applyBorder="1"/>
    <xf numFmtId="1" fontId="1" fillId="0" borderId="1" xfId="0" applyNumberFormat="1" applyFont="1" applyFill="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275.07120000000003</c:v>
                </c:pt>
                <c:pt idx="1">
                  <c:v>372.40790000000004</c:v>
                </c:pt>
                <c:pt idx="2">
                  <c:v>468.92950000000002</c:v>
                </c:pt>
                <c:pt idx="3">
                  <c:v>555.6268</c:v>
                </c:pt>
                <c:pt idx="4">
                  <c:v>693.44720000000007</c:v>
                </c:pt>
                <c:pt idx="5">
                  <c:v>951.33460000000002</c:v>
                </c:pt>
                <c:pt idx="6">
                  <c:v>1452.3229999999999</c:v>
                </c:pt>
                <c:pt idx="7">
                  <c:v>1965.8939999999998</c:v>
                </c:pt>
                <c:pt idx="8">
                  <c:v>2479.4443999999999</c:v>
                </c:pt>
                <c:pt idx="9">
                  <c:v>3032.8589999999999</c:v>
                </c:pt>
                <c:pt idx="10">
                  <c:v>3513.4573</c:v>
                </c:pt>
                <c:pt idx="11">
                  <c:v>3828.3389999999999</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213.08319999999998</c:v>
                </c:pt>
                <c:pt idx="1">
                  <c:v>280.6336</c:v>
                </c:pt>
                <c:pt idx="2">
                  <c:v>337.50490000000002</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45.0274</c:v>
                </c:pt>
                <c:pt idx="1">
                  <c:v>1.9769999999999999</c:v>
                </c:pt>
                <c:pt idx="2">
                  <c:v>151.02590000000001</c:v>
                </c:pt>
                <c:pt idx="3">
                  <c:v>2.0430000000000001</c:v>
                </c:pt>
                <c:pt idx="4">
                  <c:v>0</c:v>
                </c:pt>
                <c:pt idx="5">
                  <c:v>0</c:v>
                </c:pt>
                <c:pt idx="6" formatCode="0">
                  <c:v>127.40599999999999</c:v>
                </c:pt>
                <c:pt idx="7">
                  <c:v>327.47929999999997</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2.988</c:v>
                </c:pt>
                <c:pt idx="1">
                  <c:v>6.1999999999999998E-3</c:v>
                </c:pt>
                <c:pt idx="2">
                  <c:v>0.95609999999999995</c:v>
                </c:pt>
                <c:pt idx="3">
                  <c:v>0</c:v>
                </c:pt>
                <c:pt idx="4">
                  <c:v>0.24</c:v>
                </c:pt>
                <c:pt idx="5">
                  <c:v>0</c:v>
                </c:pt>
                <c:pt idx="6" formatCode="0">
                  <c:v>5.696799999999997</c:v>
                </c:pt>
                <c:pt idx="7">
                  <c:v>9.8870999999999967</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8.8558999999999983</c:v>
                </c:pt>
                <c:pt idx="1">
                  <c:v>4.1000000000000002E-2</c:v>
                </c:pt>
                <c:pt idx="2">
                  <c:v>188.27089999999998</c:v>
                </c:pt>
                <c:pt idx="3">
                  <c:v>3.9E-2</c:v>
                </c:pt>
                <c:pt idx="4">
                  <c:v>0</c:v>
                </c:pt>
                <c:pt idx="5">
                  <c:v>0</c:v>
                </c:pt>
                <c:pt idx="6" formatCode="0">
                  <c:v>29.249700000000004</c:v>
                </c:pt>
                <c:pt idx="7">
                  <c:v>226.45649999999998</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1.5820000000000001</c:v>
                </c:pt>
                <c:pt idx="7">
                  <c:v>1.5820000000000001</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2.7280999999999995</c:v>
                </c:pt>
                <c:pt idx="1">
                  <c:v>3.6625999999999994</c:v>
                </c:pt>
                <c:pt idx="2">
                  <c:v>5.8887</c:v>
                </c:pt>
                <c:pt idx="3">
                  <c:v>9.6140000000000008</c:v>
                </c:pt>
                <c:pt idx="4">
                  <c:v>19.590400000000002</c:v>
                </c:pt>
                <c:pt idx="5">
                  <c:v>28.031000000000002</c:v>
                </c:pt>
                <c:pt idx="6">
                  <c:v>36.449200000000005</c:v>
                </c:pt>
                <c:pt idx="7">
                  <c:v>40.053200000000004</c:v>
                </c:pt>
                <c:pt idx="8">
                  <c:v>43.955200000000005</c:v>
                </c:pt>
                <c:pt idx="9">
                  <c:v>45.886100000000006</c:v>
                </c:pt>
                <c:pt idx="10">
                  <c:v>48.347700000000003</c:v>
                </c:pt>
                <c:pt idx="11">
                  <c:v>50.790700000000001</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1.2684000000000002</c:v>
                </c:pt>
                <c:pt idx="1">
                  <c:v>2.5753000000000004</c:v>
                </c:pt>
                <c:pt idx="2">
                  <c:v>4.5995000000000008</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433.96870000000001</c:v>
                </c:pt>
                <c:pt idx="1">
                  <c:v>717.45049999999992</c:v>
                </c:pt>
                <c:pt idx="2">
                  <c:v>1162.1686999999999</c:v>
                </c:pt>
                <c:pt idx="3">
                  <c:v>1337.3257999999998</c:v>
                </c:pt>
                <c:pt idx="4">
                  <c:v>1948.0567999999998</c:v>
                </c:pt>
                <c:pt idx="5">
                  <c:v>2524.6976999999997</c:v>
                </c:pt>
                <c:pt idx="6">
                  <c:v>3557.7338999999997</c:v>
                </c:pt>
                <c:pt idx="7">
                  <c:v>4344.2464</c:v>
                </c:pt>
                <c:pt idx="8">
                  <c:v>5022.4925999999996</c:v>
                </c:pt>
                <c:pt idx="9">
                  <c:v>6743.7451999999994</c:v>
                </c:pt>
                <c:pt idx="10">
                  <c:v>7284.6819999999989</c:v>
                </c:pt>
                <c:pt idx="11">
                  <c:v>7562.3495999999986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620.66970000000003</c:v>
                </c:pt>
                <c:pt idx="2">
                  <c:v>960.9226000000001</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pt idx="11">
                  <c:v>6.670300000000001</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pt idx="9">
                  <c:v>91.846299999999999</c:v>
                </c:pt>
                <c:pt idx="10">
                  <c:v>91.846299999999999</c:v>
                </c:pt>
                <c:pt idx="11">
                  <c:v>91.846299999999999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3.3000000000000002E-2</c:v>
                </c:pt>
                <c:pt idx="2">
                  <c:v>0.27300000000000002</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865.89060000000029</c:v>
                </c:pt>
                <c:pt idx="1">
                  <c:v>1349.6041</c:v>
                </c:pt>
                <c:pt idx="2">
                  <c:v>2009.1140999999998</c:v>
                </c:pt>
                <c:pt idx="3">
                  <c:v>2372.0704999999998</c:v>
                </c:pt>
                <c:pt idx="4">
                  <c:v>3302.0060999999996</c:v>
                </c:pt>
                <c:pt idx="5">
                  <c:v>4321.9052999999994</c:v>
                </c:pt>
                <c:pt idx="6">
                  <c:v>5966.6851999999981</c:v>
                </c:pt>
                <c:pt idx="7">
                  <c:v>7372.6381999999976</c:v>
                </c:pt>
                <c:pt idx="8">
                  <c:v>8646.2359999999971</c:v>
                </c:pt>
                <c:pt idx="9">
                  <c:v>11040.223599999998</c:v>
                </c:pt>
                <c:pt idx="10">
                  <c:v>12240.451799999997</c:v>
                </c:pt>
                <c:pt idx="11">
                  <c:v>13097.217299999997</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721.23769999999979</c:v>
                </c:pt>
                <c:pt idx="1">
                  <c:v>1188.6173999999994</c:v>
                </c:pt>
                <c:pt idx="2">
                  <c:v>1754.0222999999996</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12.185</c:v>
                </c:pt>
                <c:pt idx="7">
                  <c:v>12.185</c:v>
                </c:pt>
                <c:pt idx="8">
                  <c:v>12.185</c:v>
                </c:pt>
                <c:pt idx="9">
                  <c:v>12.185</c:v>
                </c:pt>
                <c:pt idx="10">
                  <c:v>12.185</c:v>
                </c:pt>
                <c:pt idx="11">
                  <c:v>12.185</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154.08200000000008</c:v>
                </c:pt>
                <c:pt idx="1">
                  <c:v>255.95480000000009</c:v>
                </c:pt>
                <c:pt idx="2">
                  <c:v>367.56990000000008</c:v>
                </c:pt>
                <c:pt idx="3">
                  <c:v>457.34770000000015</c:v>
                </c:pt>
                <c:pt idx="4">
                  <c:v>593.90960000000018</c:v>
                </c:pt>
                <c:pt idx="5">
                  <c:v>721.17610000000013</c:v>
                </c:pt>
                <c:pt idx="6">
                  <c:v>810.3982000000002</c:v>
                </c:pt>
                <c:pt idx="7">
                  <c:v>912.2397000000002</c:v>
                </c:pt>
                <c:pt idx="8">
                  <c:v>989.9539000000002</c:v>
                </c:pt>
                <c:pt idx="9">
                  <c:v>1107.1844000000001</c:v>
                </c:pt>
                <c:pt idx="10">
                  <c:v>1283.2749000000001</c:v>
                </c:pt>
                <c:pt idx="11">
                  <c:v>1545.0364000000002</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185.33280000000011</c:v>
                </c:pt>
                <c:pt idx="1">
                  <c:v>284.6708000000001</c:v>
                </c:pt>
                <c:pt idx="2">
                  <c:v>448.60530000000017</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2.988</c:v>
                </c:pt>
                <c:pt idx="1">
                  <c:v>6.1999999999999998E-3</c:v>
                </c:pt>
                <c:pt idx="2">
                  <c:v>0.84</c:v>
                </c:pt>
                <c:pt idx="3">
                  <c:v>0</c:v>
                </c:pt>
                <c:pt idx="4">
                  <c:v>0.24</c:v>
                </c:pt>
                <c:pt idx="5">
                  <c:v>0</c:v>
                </c:pt>
                <c:pt idx="6">
                  <c:v>6.3E-2</c:v>
                </c:pt>
                <c:pt idx="7">
                  <c:v>4.1372</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14.5793</c:v>
                </c:pt>
                <c:pt idx="1">
                  <c:v>0.1159</c:v>
                </c:pt>
                <c:pt idx="2">
                  <c:v>0.11609999999999999</c:v>
                </c:pt>
                <c:pt idx="3">
                  <c:v>0</c:v>
                </c:pt>
                <c:pt idx="4">
                  <c:v>0</c:v>
                </c:pt>
                <c:pt idx="5">
                  <c:v>0</c:v>
                </c:pt>
                <c:pt idx="6">
                  <c:v>4.0000000000000001E-3</c:v>
                </c:pt>
                <c:pt idx="7">
                  <c:v>14.815299999999999</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37.92</c:v>
                </c:pt>
                <c:pt idx="1">
                  <c:v>1.8864999999999998</c:v>
                </c:pt>
                <c:pt idx="2">
                  <c:v>15.3399</c:v>
                </c:pt>
                <c:pt idx="3">
                  <c:v>0</c:v>
                </c:pt>
                <c:pt idx="4">
                  <c:v>0</c:v>
                </c:pt>
                <c:pt idx="5">
                  <c:v>0</c:v>
                </c:pt>
                <c:pt idx="6">
                  <c:v>6.8187999999999995</c:v>
                </c:pt>
                <c:pt idx="7">
                  <c:v>61.965199999999989</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1.3839999999999999</c:v>
                </c:pt>
                <c:pt idx="1">
                  <c:v>1.5599999999999999E-2</c:v>
                </c:pt>
                <c:pt idx="2">
                  <c:v>323.95690000000002</c:v>
                </c:pt>
                <c:pt idx="3">
                  <c:v>2.0820000000000003</c:v>
                </c:pt>
                <c:pt idx="4">
                  <c:v>0</c:v>
                </c:pt>
                <c:pt idx="5">
                  <c:v>0</c:v>
                </c:pt>
                <c:pt idx="6">
                  <c:v>157.04870000000008</c:v>
                </c:pt>
                <c:pt idx="7">
                  <c:v>484.48719999999997</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 in March in both 2022 &amp; 2023 consisted mostly of Shellfish (90 per cent and 75 per cent respectively). This is driven mostly by high uptake of Great Atlantic Scallops which</a:t>
          </a:r>
          <a:r>
            <a:rPr lang="en-GB" sz="1100" baseline="0">
              <a:latin typeface="Arial" panose="020B0604020202020204" pitchFamily="34" charset="0"/>
              <a:cs typeface="Arial" panose="020B0604020202020204" pitchFamily="34" charset="0"/>
            </a:rPr>
            <a:t> us an </a:t>
          </a:r>
          <a:r>
            <a:rPr lang="en-GB" sz="1100">
              <a:latin typeface="Arial" panose="020B0604020202020204" pitchFamily="34" charset="0"/>
              <a:cs typeface="Arial" panose="020B0604020202020204" pitchFamily="34" charset="0"/>
            </a:rPr>
            <a:t>important economic species for the UK fleet. Landings of Great Atlantic Scallops by UK vessels in EU waters made 60 per cent of total NQS landings in March 2023. There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was a 23 per cent decrease in landings of Great Atlantic Scallops compared to March 2022.</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 for the highest proportion (86 per cent) of NQS landings in EU waters with the 15-24m vessels accounting for the second highest proportion (11 per cent) (T3). English vessels landed the highest quantity of NQS in February 2023 (58 per cent) mostly</a:t>
          </a:r>
          <a:r>
            <a:rPr lang="en-GB" sz="1100" baseline="0">
              <a:latin typeface="Arial" panose="020B0604020202020204" pitchFamily="34" charset="0"/>
              <a:cs typeface="Arial" panose="020B0604020202020204" pitchFamily="34" charset="0"/>
            </a:rPr>
            <a:t> driven by higher uptake of Scallops in the Eastern Channel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T11" sqref="T11"/>
    </sheetView>
  </sheetViews>
  <sheetFormatPr defaultRowHeight="14.25" x14ac:dyDescent="0.2"/>
  <cols>
    <col min="5" max="5" width="30.875" customWidth="1"/>
    <col min="6" max="6" width="10.125" customWidth="1"/>
  </cols>
  <sheetData>
    <row r="1" spans="5:6" ht="20.25" x14ac:dyDescent="0.3">
      <c r="E1" s="21" t="s">
        <v>108</v>
      </c>
    </row>
    <row r="3" spans="5:6" x14ac:dyDescent="0.2">
      <c r="E3" s="17" t="s">
        <v>109</v>
      </c>
    </row>
    <row r="5" spans="5:6" ht="18" x14ac:dyDescent="0.25">
      <c r="E5" s="22" t="s">
        <v>23</v>
      </c>
    </row>
    <row r="7" spans="5:6" x14ac:dyDescent="0.2">
      <c r="E7" s="39" t="s">
        <v>24</v>
      </c>
      <c r="F7" s="17" t="s">
        <v>69</v>
      </c>
    </row>
    <row r="8" spans="5:6" x14ac:dyDescent="0.2">
      <c r="E8" s="39" t="s">
        <v>25</v>
      </c>
      <c r="F8" s="17" t="s">
        <v>105</v>
      </c>
    </row>
    <row r="9" spans="5:6" x14ac:dyDescent="0.2">
      <c r="E9" s="39" t="s">
        <v>67</v>
      </c>
      <c r="F9" t="s">
        <v>110</v>
      </c>
    </row>
    <row r="10" spans="5:6" x14ac:dyDescent="0.2">
      <c r="E10" s="39" t="s">
        <v>78</v>
      </c>
      <c r="F10" t="s">
        <v>111</v>
      </c>
    </row>
    <row r="11" spans="5:6" x14ac:dyDescent="0.2">
      <c r="E11" s="39" t="s">
        <v>68</v>
      </c>
      <c r="F11" t="s">
        <v>112</v>
      </c>
    </row>
    <row r="12" spans="5:6" x14ac:dyDescent="0.2">
      <c r="E12" s="39" t="s">
        <v>77</v>
      </c>
      <c r="F12" t="s">
        <v>113</v>
      </c>
    </row>
    <row r="15" spans="5:6" ht="18" x14ac:dyDescent="0.25">
      <c r="E15" s="22" t="s">
        <v>26</v>
      </c>
    </row>
    <row r="32" spans="5:5" ht="18" x14ac:dyDescent="0.25">
      <c r="E32" s="22" t="s">
        <v>101</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S71" sqref="S71"/>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66</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102</v>
      </c>
      <c r="I48" s="1" t="s">
        <v>83</v>
      </c>
    </row>
    <row r="49" spans="1:9" x14ac:dyDescent="0.25">
      <c r="I49" s="1"/>
    </row>
    <row r="50" spans="1:9" ht="14.25" x14ac:dyDescent="0.2">
      <c r="A50" s="87"/>
      <c r="B50" s="87"/>
      <c r="C50" s="87"/>
      <c r="D50" s="87"/>
      <c r="E50" s="87"/>
      <c r="F50" s="87"/>
      <c r="G50" s="87"/>
      <c r="H50" s="87"/>
      <c r="I50" s="17"/>
    </row>
    <row r="51" spans="1:9" ht="14.25" x14ac:dyDescent="0.2">
      <c r="A51" s="87"/>
      <c r="B51" s="87"/>
      <c r="C51" s="87"/>
      <c r="D51" s="87"/>
      <c r="E51" s="87"/>
      <c r="F51" s="87"/>
      <c r="G51" s="87"/>
      <c r="H51" s="87"/>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84</v>
      </c>
    </row>
    <row r="74" spans="1:21" x14ac:dyDescent="0.25">
      <c r="I74" s="1"/>
    </row>
    <row r="75" spans="1:21" ht="14.25" x14ac:dyDescent="0.2">
      <c r="A75" s="87"/>
      <c r="B75" s="87"/>
      <c r="C75" s="87"/>
      <c r="D75" s="87"/>
      <c r="E75" s="87"/>
      <c r="F75" s="87"/>
      <c r="G75" s="87"/>
      <c r="H75" s="87"/>
      <c r="I75" s="17"/>
    </row>
    <row r="76" spans="1:21" ht="14.25" x14ac:dyDescent="0.2">
      <c r="A76" s="87"/>
      <c r="B76" s="87"/>
      <c r="C76" s="87"/>
      <c r="D76" s="87"/>
      <c r="E76" s="87"/>
      <c r="F76" s="87"/>
      <c r="G76" s="87"/>
      <c r="H76" s="87"/>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K48" sqref="K48"/>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88</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88" t="s">
        <v>32</v>
      </c>
      <c r="D3" s="88"/>
      <c r="E3" s="88"/>
      <c r="F3" s="88"/>
      <c r="G3" s="88"/>
      <c r="H3" s="88"/>
      <c r="I3" s="88"/>
      <c r="J3" s="88"/>
      <c r="K3" s="88"/>
      <c r="L3" s="88"/>
      <c r="M3" s="88"/>
      <c r="N3" s="88"/>
    </row>
    <row r="4" spans="1:17" x14ac:dyDescent="0.2">
      <c r="A4" s="5"/>
      <c r="B4" s="3"/>
      <c r="C4" s="3"/>
      <c r="D4" s="3"/>
      <c r="E4" s="3"/>
      <c r="F4" s="3"/>
      <c r="G4" s="3"/>
      <c r="H4" s="3"/>
      <c r="I4" s="3"/>
      <c r="J4" s="3"/>
      <c r="K4" s="3"/>
      <c r="L4" s="3"/>
      <c r="M4" s="3"/>
      <c r="N4" s="3"/>
    </row>
    <row r="5" spans="1:17" ht="15" x14ac:dyDescent="0.25">
      <c r="A5" s="3"/>
      <c r="B5" s="3"/>
      <c r="C5" s="89">
        <v>2023</v>
      </c>
      <c r="D5" s="89"/>
      <c r="E5" s="89"/>
      <c r="F5" s="89"/>
      <c r="G5" s="89"/>
      <c r="H5" s="89"/>
      <c r="I5" s="89"/>
      <c r="J5" s="89"/>
      <c r="K5" s="89"/>
      <c r="L5" s="89"/>
      <c r="M5" s="89"/>
      <c r="N5" s="89"/>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213.08319999999998</v>
      </c>
      <c r="D7" s="49">
        <v>280.6336</v>
      </c>
      <c r="E7" s="49">
        <v>337.50490000000002</v>
      </c>
      <c r="F7" s="7"/>
      <c r="G7" s="8"/>
      <c r="H7" s="8"/>
      <c r="I7" s="8"/>
      <c r="J7" s="8"/>
      <c r="K7" s="8"/>
      <c r="L7" s="8"/>
      <c r="M7" s="8"/>
      <c r="N7" s="8"/>
    </row>
    <row r="8" spans="1:17" x14ac:dyDescent="0.2">
      <c r="A8" s="3" t="s">
        <v>7</v>
      </c>
      <c r="B8" s="4" t="s">
        <v>8</v>
      </c>
      <c r="C8" s="49">
        <v>1.2684000000000002</v>
      </c>
      <c r="D8" s="49">
        <v>2.5753000000000004</v>
      </c>
      <c r="E8" s="49">
        <v>4.5995000000000008</v>
      </c>
      <c r="F8" s="8"/>
      <c r="G8" s="8"/>
      <c r="H8" s="8"/>
      <c r="I8" s="8"/>
      <c r="J8" s="8"/>
      <c r="K8" s="8"/>
      <c r="L8" s="8"/>
      <c r="M8" s="8"/>
      <c r="N8" s="8"/>
    </row>
    <row r="9" spans="1:17" x14ac:dyDescent="0.2">
      <c r="A9" s="3" t="s">
        <v>9</v>
      </c>
      <c r="B9" s="4" t="s">
        <v>102</v>
      </c>
      <c r="C9" s="49">
        <v>321.5523</v>
      </c>
      <c r="D9" s="49">
        <v>620.66970000000003</v>
      </c>
      <c r="E9" s="49">
        <v>960.9226000000001</v>
      </c>
      <c r="F9" s="8"/>
      <c r="G9" s="8"/>
      <c r="H9" s="8"/>
      <c r="I9" s="8"/>
      <c r="J9" s="8"/>
      <c r="K9" s="8"/>
      <c r="L9" s="8"/>
      <c r="M9" s="8"/>
      <c r="N9" s="8"/>
    </row>
    <row r="10" spans="1:17" x14ac:dyDescent="0.2">
      <c r="A10" s="3" t="s">
        <v>10</v>
      </c>
      <c r="B10" s="4" t="s">
        <v>11</v>
      </c>
      <c r="C10" s="49">
        <v>1E-3</v>
      </c>
      <c r="D10" s="49">
        <v>3.5000000000000003E-2</v>
      </c>
      <c r="E10" s="49">
        <v>2.1170000000000004</v>
      </c>
      <c r="F10" s="9"/>
      <c r="G10" s="9"/>
      <c r="H10" s="9"/>
      <c r="I10" s="9"/>
      <c r="J10" s="9"/>
      <c r="K10" s="9"/>
      <c r="L10" s="9"/>
      <c r="M10" s="9"/>
      <c r="N10" s="9"/>
    </row>
    <row r="11" spans="1:17" x14ac:dyDescent="0.2">
      <c r="A11" s="3" t="s">
        <v>12</v>
      </c>
      <c r="B11" s="4" t="s">
        <v>13</v>
      </c>
      <c r="C11" s="49">
        <v>3.2599999999999997E-2</v>
      </c>
      <c r="D11" s="49">
        <v>3.3000000000000002E-2</v>
      </c>
      <c r="E11" s="49">
        <v>0.27300000000000002</v>
      </c>
      <c r="F11" s="10"/>
      <c r="G11" s="10"/>
      <c r="H11" s="10"/>
      <c r="I11" s="10"/>
      <c r="J11" s="10"/>
      <c r="K11" s="10"/>
      <c r="L11" s="10"/>
      <c r="M11" s="10"/>
      <c r="N11" s="10"/>
    </row>
    <row r="12" spans="1:17" x14ac:dyDescent="0.2">
      <c r="A12" s="3" t="s">
        <v>14</v>
      </c>
      <c r="B12" s="4" t="s">
        <v>15</v>
      </c>
      <c r="C12" s="49">
        <v>0</v>
      </c>
      <c r="D12" s="49">
        <v>0</v>
      </c>
      <c r="E12" s="49">
        <v>0</v>
      </c>
      <c r="F12" s="49"/>
      <c r="G12" s="49"/>
      <c r="H12" s="49"/>
      <c r="I12" s="49"/>
      <c r="J12" s="49"/>
      <c r="K12" s="49"/>
      <c r="L12" s="49"/>
      <c r="M12" s="49"/>
      <c r="N12" s="49"/>
    </row>
    <row r="13" spans="1:17" x14ac:dyDescent="0.2">
      <c r="A13" s="3"/>
      <c r="B13" s="3" t="s">
        <v>79</v>
      </c>
      <c r="C13" s="10">
        <v>185.33280000000011</v>
      </c>
      <c r="D13" s="10">
        <v>284.6708000000001</v>
      </c>
      <c r="E13" s="10">
        <v>448.60530000000017</v>
      </c>
      <c r="F13" s="10"/>
      <c r="G13" s="10"/>
      <c r="H13" s="10"/>
      <c r="I13" s="10"/>
      <c r="J13" s="10"/>
      <c r="K13" s="10"/>
      <c r="L13" s="10"/>
      <c r="M13" s="10"/>
      <c r="N13" s="10"/>
    </row>
    <row r="14" spans="1:17" x14ac:dyDescent="0.2">
      <c r="A14" s="3"/>
      <c r="B14" s="3" t="s">
        <v>16</v>
      </c>
      <c r="C14" s="10">
        <v>721.23769999999979</v>
      </c>
      <c r="D14" s="10">
        <v>1188.6173999999994</v>
      </c>
      <c r="E14" s="10">
        <v>1754.0222999999996</v>
      </c>
      <c r="F14" s="10"/>
      <c r="G14" s="10"/>
      <c r="H14" s="10"/>
      <c r="I14" s="10"/>
      <c r="J14" s="10"/>
      <c r="K14" s="10"/>
      <c r="L14" s="10"/>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89">
        <v>2022</v>
      </c>
      <c r="D16" s="89"/>
      <c r="E16" s="89"/>
      <c r="F16" s="89"/>
      <c r="G16" s="89"/>
      <c r="H16" s="89"/>
      <c r="I16" s="89"/>
      <c r="J16" s="89"/>
      <c r="K16" s="89"/>
      <c r="L16" s="89"/>
      <c r="M16" s="89"/>
      <c r="N16" s="89"/>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275.07120000000003</v>
      </c>
      <c r="D18" s="49">
        <v>372.40790000000004</v>
      </c>
      <c r="E18" s="49">
        <v>468.92950000000002</v>
      </c>
      <c r="F18" s="7">
        <v>555.6268</v>
      </c>
      <c r="G18" s="8">
        <v>693.44720000000007</v>
      </c>
      <c r="H18" s="8">
        <v>951.33460000000002</v>
      </c>
      <c r="I18" s="8">
        <v>1452.3229999999999</v>
      </c>
      <c r="J18" s="8">
        <v>1965.8939999999998</v>
      </c>
      <c r="K18" s="8">
        <v>2479.4443999999999</v>
      </c>
      <c r="L18" s="8">
        <v>3032.8589999999999</v>
      </c>
      <c r="M18" s="8">
        <v>3513.4573</v>
      </c>
      <c r="N18" s="8">
        <v>3828.3389999999999</v>
      </c>
      <c r="P18" s="13"/>
    </row>
    <row r="19" spans="1:19" x14ac:dyDescent="0.2">
      <c r="A19" s="3" t="s">
        <v>7</v>
      </c>
      <c r="B19" s="4" t="s">
        <v>8</v>
      </c>
      <c r="C19" s="49">
        <v>2.7280999999999995</v>
      </c>
      <c r="D19" s="49">
        <v>3.6625999999999994</v>
      </c>
      <c r="E19" s="49">
        <v>5.8887</v>
      </c>
      <c r="F19" s="8">
        <v>9.6140000000000008</v>
      </c>
      <c r="G19" s="8">
        <v>19.590400000000002</v>
      </c>
      <c r="H19" s="8">
        <v>28.031000000000002</v>
      </c>
      <c r="I19" s="8">
        <v>36.449200000000005</v>
      </c>
      <c r="J19" s="8">
        <v>40.053200000000004</v>
      </c>
      <c r="K19" s="8">
        <v>43.955200000000005</v>
      </c>
      <c r="L19" s="8">
        <v>45.886100000000006</v>
      </c>
      <c r="M19" s="8">
        <v>48.347700000000003</v>
      </c>
      <c r="N19" s="8">
        <v>50.790700000000001</v>
      </c>
    </row>
    <row r="20" spans="1:19" x14ac:dyDescent="0.2">
      <c r="A20" s="3" t="s">
        <v>9</v>
      </c>
      <c r="B20" s="4" t="s">
        <v>102</v>
      </c>
      <c r="C20" s="49">
        <v>433.96870000000001</v>
      </c>
      <c r="D20" s="49">
        <v>717.45049999999992</v>
      </c>
      <c r="E20" s="49">
        <v>1162.1686999999999</v>
      </c>
      <c r="F20" s="8">
        <v>1337.3257999999998</v>
      </c>
      <c r="G20" s="8">
        <v>1948.0567999999998</v>
      </c>
      <c r="H20" s="8">
        <v>2524.6976999999997</v>
      </c>
      <c r="I20" s="8">
        <v>3557.7338999999997</v>
      </c>
      <c r="J20" s="8">
        <v>4344.2464</v>
      </c>
      <c r="K20" s="8">
        <v>5022.4925999999996</v>
      </c>
      <c r="L20" s="8">
        <v>6743.7451999999994</v>
      </c>
      <c r="M20" s="8">
        <v>7284.6819999999989</v>
      </c>
      <c r="N20" s="8">
        <v>7562.3495999999986</v>
      </c>
    </row>
    <row r="21" spans="1:19" x14ac:dyDescent="0.2">
      <c r="A21" s="3" t="s">
        <v>10</v>
      </c>
      <c r="B21" s="4" t="s">
        <v>11</v>
      </c>
      <c r="C21" s="49">
        <v>8.0000000000000002E-3</v>
      </c>
      <c r="D21" s="49">
        <v>9.5000000000000001E-2</v>
      </c>
      <c r="E21" s="49">
        <v>0.629</v>
      </c>
      <c r="F21" s="9">
        <v>2.0749000000000004</v>
      </c>
      <c r="G21" s="9">
        <v>4.0848000000000004</v>
      </c>
      <c r="H21" s="9">
        <v>5.2986000000000004</v>
      </c>
      <c r="I21" s="9">
        <v>6.1306000000000003</v>
      </c>
      <c r="J21" s="9">
        <v>6.2936000000000005</v>
      </c>
      <c r="K21" s="9">
        <v>6.3586000000000009</v>
      </c>
      <c r="L21" s="9">
        <v>6.5176000000000007</v>
      </c>
      <c r="M21" s="9">
        <v>6.6586000000000007</v>
      </c>
      <c r="N21" s="9">
        <v>6.670300000000001</v>
      </c>
    </row>
    <row r="22" spans="1:19" x14ac:dyDescent="0.2">
      <c r="A22" s="3" t="s">
        <v>12</v>
      </c>
      <c r="B22" s="4" t="s">
        <v>13</v>
      </c>
      <c r="C22" s="49">
        <v>3.2599999999999997E-2</v>
      </c>
      <c r="D22" s="49">
        <v>3.3299999999999996E-2</v>
      </c>
      <c r="E22" s="49">
        <v>3.9282999999999997</v>
      </c>
      <c r="F22" s="10">
        <v>10.081300000000001</v>
      </c>
      <c r="G22" s="10">
        <v>42.917299999999997</v>
      </c>
      <c r="H22" s="10">
        <v>91.3673</v>
      </c>
      <c r="I22" s="10">
        <v>91.465299999999999</v>
      </c>
      <c r="J22" s="10">
        <v>91.726299999999995</v>
      </c>
      <c r="K22" s="10">
        <v>91.846299999999999</v>
      </c>
      <c r="L22" s="10">
        <v>91.846299999999999</v>
      </c>
      <c r="M22" s="10">
        <v>91.846299999999999</v>
      </c>
      <c r="N22" s="10">
        <v>91.846299999999999</v>
      </c>
    </row>
    <row r="23" spans="1:19" x14ac:dyDescent="0.2">
      <c r="A23" s="3" t="s">
        <v>14</v>
      </c>
      <c r="B23" s="4" t="s">
        <v>15</v>
      </c>
      <c r="C23" s="49">
        <v>0</v>
      </c>
      <c r="D23" s="49">
        <v>0</v>
      </c>
      <c r="E23" s="49">
        <v>0</v>
      </c>
      <c r="F23" s="49">
        <v>0</v>
      </c>
      <c r="G23" s="49">
        <v>0</v>
      </c>
      <c r="H23" s="49">
        <v>0</v>
      </c>
      <c r="I23" s="10">
        <v>12.185</v>
      </c>
      <c r="J23" s="10">
        <v>12.185</v>
      </c>
      <c r="K23" s="10">
        <v>12.185</v>
      </c>
      <c r="L23" s="10">
        <v>12.185</v>
      </c>
      <c r="M23" s="10">
        <v>12.185</v>
      </c>
      <c r="N23" s="10">
        <v>12.185</v>
      </c>
    </row>
    <row r="24" spans="1:19" x14ac:dyDescent="0.2">
      <c r="A24" s="3"/>
      <c r="B24" s="3" t="s">
        <v>79</v>
      </c>
      <c r="C24" s="10">
        <v>154.08200000000008</v>
      </c>
      <c r="D24" s="10">
        <v>255.95480000000009</v>
      </c>
      <c r="E24" s="10">
        <v>367.56990000000008</v>
      </c>
      <c r="F24" s="10">
        <v>457.34770000000015</v>
      </c>
      <c r="G24" s="10">
        <v>593.90960000000018</v>
      </c>
      <c r="H24" s="10">
        <v>721.17610000000013</v>
      </c>
      <c r="I24" s="10">
        <v>810.3982000000002</v>
      </c>
      <c r="J24" s="10">
        <v>912.2397000000002</v>
      </c>
      <c r="K24" s="10">
        <v>989.9539000000002</v>
      </c>
      <c r="L24" s="10">
        <v>1107.1844000000001</v>
      </c>
      <c r="M24" s="10">
        <v>1283.2749000000001</v>
      </c>
      <c r="N24" s="10">
        <v>1545.0364000000002</v>
      </c>
    </row>
    <row r="25" spans="1:19" x14ac:dyDescent="0.2">
      <c r="A25" s="3"/>
      <c r="B25" s="3" t="s">
        <v>16</v>
      </c>
      <c r="C25" s="10">
        <v>865.89060000000029</v>
      </c>
      <c r="D25" s="10">
        <v>1349.6041</v>
      </c>
      <c r="E25" s="10">
        <v>2009.1140999999998</v>
      </c>
      <c r="F25" s="10">
        <v>2372.0704999999998</v>
      </c>
      <c r="G25" s="10">
        <v>3302.0060999999996</v>
      </c>
      <c r="H25" s="10">
        <v>4321.9052999999994</v>
      </c>
      <c r="I25" s="10">
        <v>5966.6851999999981</v>
      </c>
      <c r="J25" s="10">
        <v>7372.6381999999976</v>
      </c>
      <c r="K25" s="10">
        <v>8646.2359999999971</v>
      </c>
      <c r="L25" s="10">
        <v>11040.223599999998</v>
      </c>
      <c r="M25" s="10">
        <v>12240.451799999997</v>
      </c>
      <c r="N25" s="10">
        <v>13097.217299999997</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7"/>
      <c r="B28" s="64"/>
      <c r="C28" s="90"/>
      <c r="D28" s="90"/>
      <c r="E28" s="90"/>
      <c r="F28" s="90"/>
      <c r="G28" s="90"/>
      <c r="H28" s="90"/>
      <c r="I28" s="90"/>
      <c r="J28" s="90"/>
      <c r="K28" s="90"/>
      <c r="L28" s="90"/>
      <c r="M28" s="90"/>
      <c r="N28" s="90"/>
    </row>
    <row r="29" spans="1:19" x14ac:dyDescent="0.2">
      <c r="A29" s="66" t="s">
        <v>89</v>
      </c>
      <c r="B29" s="65"/>
      <c r="C29" s="33"/>
      <c r="D29" s="68"/>
      <c r="E29" s="68"/>
      <c r="F29" s="68"/>
      <c r="G29" s="68"/>
      <c r="H29" s="68"/>
      <c r="I29" s="68"/>
      <c r="J29" s="68"/>
      <c r="K29" s="68"/>
      <c r="L29" s="68"/>
      <c r="M29" s="68"/>
      <c r="N29" s="68"/>
      <c r="P29" s="13"/>
      <c r="Q29" s="25"/>
    </row>
    <row r="30" spans="1:19" x14ac:dyDescent="0.2">
      <c r="A30" s="66" t="s">
        <v>106</v>
      </c>
      <c r="B30" s="34"/>
      <c r="C30" s="37"/>
      <c r="D30" s="37"/>
      <c r="E30" s="37"/>
      <c r="F30" s="37"/>
      <c r="G30" s="37"/>
      <c r="H30" s="37"/>
      <c r="I30" s="37"/>
      <c r="J30" s="37"/>
      <c r="K30" s="37"/>
      <c r="L30" s="37"/>
      <c r="M30" s="37"/>
      <c r="N30" s="37"/>
      <c r="P30" s="13"/>
    </row>
    <row r="31" spans="1:19" x14ac:dyDescent="0.2">
      <c r="A31" t="s">
        <v>100</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3"/>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2"/>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8"/>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8"/>
  <sheetViews>
    <sheetView showGridLines="0" zoomScale="73" zoomScaleNormal="73" workbookViewId="0">
      <selection activeCell="H64" sqref="H64"/>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114</v>
      </c>
      <c r="B1" s="3"/>
      <c r="C1" s="3"/>
    </row>
    <row r="2" spans="1:11" ht="20.25" x14ac:dyDescent="0.3">
      <c r="A2" s="47"/>
      <c r="B2" s="46"/>
      <c r="C2" s="46"/>
    </row>
    <row r="4" spans="1:11" ht="15" thickBot="1" x14ac:dyDescent="0.25"/>
    <row r="5" spans="1:11" ht="15.75" thickTop="1" x14ac:dyDescent="0.25">
      <c r="B5" s="70"/>
      <c r="C5" s="91" t="s">
        <v>17</v>
      </c>
      <c r="D5" s="91"/>
      <c r="E5" s="70"/>
    </row>
    <row r="6" spans="1:11" ht="15" x14ac:dyDescent="0.25">
      <c r="B6" s="69" t="s">
        <v>92</v>
      </c>
      <c r="C6" s="80">
        <v>44621</v>
      </c>
      <c r="D6" s="80">
        <v>44986</v>
      </c>
      <c r="E6" s="41" t="s">
        <v>94</v>
      </c>
    </row>
    <row r="7" spans="1:11" ht="15" x14ac:dyDescent="0.25">
      <c r="B7" s="74" t="s">
        <v>90</v>
      </c>
      <c r="C7" s="84">
        <v>63.995800000000003</v>
      </c>
      <c r="D7" s="84">
        <v>137.58710000000002</v>
      </c>
      <c r="E7" s="78">
        <f>IF(OR((C7&lt;1),(D7&lt;1)),"",IFERROR((D7-C7)/C7,""))</f>
        <v>1.1499395272814781</v>
      </c>
      <c r="H7" s="60"/>
      <c r="I7" s="76"/>
      <c r="J7" s="76"/>
      <c r="K7" s="76"/>
    </row>
    <row r="8" spans="1:11" x14ac:dyDescent="0.2">
      <c r="B8" s="61" t="s">
        <v>80</v>
      </c>
      <c r="C8" s="85">
        <v>5.0999999999999997E-2</v>
      </c>
      <c r="D8" s="85">
        <v>1.724</v>
      </c>
      <c r="E8" s="71" t="str">
        <f t="shared" ref="E8:E50" si="0">IF(OR((C8&lt;1),(D8&lt;1)),"",IFERROR((D8-C8)/C8,""))</f>
        <v/>
      </c>
      <c r="H8" s="57"/>
      <c r="I8" s="77"/>
      <c r="J8" s="77"/>
      <c r="K8" s="77"/>
    </row>
    <row r="9" spans="1:11" x14ac:dyDescent="0.2">
      <c r="B9" s="61" t="s">
        <v>38</v>
      </c>
      <c r="C9" s="85">
        <v>0.2944</v>
      </c>
      <c r="D9" s="85">
        <v>1.0548999999999999</v>
      </c>
      <c r="E9" s="71" t="str">
        <f t="shared" si="0"/>
        <v/>
      </c>
      <c r="H9" s="57"/>
      <c r="I9" s="77"/>
      <c r="J9" s="77"/>
      <c r="K9" s="77"/>
    </row>
    <row r="10" spans="1:11" x14ac:dyDescent="0.2">
      <c r="B10" s="61" t="s">
        <v>37</v>
      </c>
      <c r="C10" s="85">
        <v>5.5199999999999999E-2</v>
      </c>
      <c r="D10" s="85">
        <v>0.1512</v>
      </c>
      <c r="E10" s="71" t="str">
        <f t="shared" si="0"/>
        <v/>
      </c>
      <c r="H10" s="57"/>
      <c r="I10" s="77"/>
      <c r="J10" s="77"/>
      <c r="K10" s="77"/>
    </row>
    <row r="11" spans="1:11" x14ac:dyDescent="0.2">
      <c r="B11" s="61" t="s">
        <v>39</v>
      </c>
      <c r="C11" s="85">
        <v>1.4500000000000001E-2</v>
      </c>
      <c r="D11" s="85">
        <v>8.3000000000000001E-3</v>
      </c>
      <c r="E11" s="71" t="str">
        <f t="shared" si="0"/>
        <v/>
      </c>
      <c r="H11" s="57"/>
      <c r="I11" s="77"/>
      <c r="J11" s="77"/>
      <c r="K11" s="77"/>
    </row>
    <row r="12" spans="1:11" x14ac:dyDescent="0.2">
      <c r="B12" s="61" t="s">
        <v>40</v>
      </c>
      <c r="C12" s="85">
        <v>2.1335000000000002</v>
      </c>
      <c r="D12" s="85">
        <v>0.58450000000000002</v>
      </c>
      <c r="E12" s="71" t="str">
        <f t="shared" si="0"/>
        <v/>
      </c>
      <c r="H12" s="57"/>
      <c r="I12" s="77"/>
      <c r="J12" s="77"/>
      <c r="K12" s="77"/>
    </row>
    <row r="13" spans="1:11" ht="15" x14ac:dyDescent="0.25">
      <c r="B13" s="61" t="s">
        <v>42</v>
      </c>
      <c r="C13" s="85">
        <v>8.6935000000000002</v>
      </c>
      <c r="D13" s="85">
        <v>9.2036999999999995</v>
      </c>
      <c r="E13" s="71">
        <f t="shared" si="0"/>
        <v>5.8687525162477633E-2</v>
      </c>
      <c r="H13" s="79"/>
      <c r="I13" s="76"/>
      <c r="J13" s="76"/>
      <c r="K13" s="77"/>
    </row>
    <row r="14" spans="1:11" ht="15" x14ac:dyDescent="0.25">
      <c r="B14" s="61" t="s">
        <v>43</v>
      </c>
      <c r="C14" s="85">
        <v>4.8041000000000009</v>
      </c>
      <c r="D14" s="85">
        <v>4.2468000000000004</v>
      </c>
      <c r="E14" s="71">
        <f t="shared" si="0"/>
        <v>-0.11600507899502518</v>
      </c>
      <c r="H14" s="57"/>
      <c r="I14" s="77"/>
      <c r="J14" s="77"/>
      <c r="K14" s="76"/>
    </row>
    <row r="15" spans="1:11" x14ac:dyDescent="0.2">
      <c r="B15" s="61" t="s">
        <v>33</v>
      </c>
      <c r="C15" s="85">
        <v>0.43640000000000007</v>
      </c>
      <c r="D15" s="85">
        <v>0.184</v>
      </c>
      <c r="E15" s="71" t="str">
        <f t="shared" si="0"/>
        <v/>
      </c>
      <c r="H15" s="57"/>
      <c r="I15" s="77"/>
      <c r="J15" s="77"/>
      <c r="K15" s="77"/>
    </row>
    <row r="16" spans="1:11" x14ac:dyDescent="0.2">
      <c r="B16" s="61" t="s">
        <v>63</v>
      </c>
      <c r="C16" s="85">
        <v>0.52210000000000001</v>
      </c>
      <c r="D16" s="85">
        <v>0.432</v>
      </c>
      <c r="E16" s="71" t="str">
        <f t="shared" si="0"/>
        <v/>
      </c>
      <c r="H16" s="57"/>
      <c r="I16" s="77"/>
      <c r="J16" s="77"/>
      <c r="K16" s="77"/>
    </row>
    <row r="17" spans="2:11" x14ac:dyDescent="0.2">
      <c r="B17" s="61" t="s">
        <v>47</v>
      </c>
      <c r="C17" s="85">
        <v>7.6999999999999999E-2</v>
      </c>
      <c r="D17" s="85">
        <v>0.51329999999999998</v>
      </c>
      <c r="E17" s="71" t="str">
        <f t="shared" si="0"/>
        <v/>
      </c>
      <c r="H17" s="57"/>
      <c r="I17" s="77"/>
      <c r="J17" s="77"/>
      <c r="K17" s="77"/>
    </row>
    <row r="18" spans="2:11" x14ac:dyDescent="0.2">
      <c r="B18" s="61" t="s">
        <v>50</v>
      </c>
      <c r="C18" s="85">
        <v>0.61499999999999999</v>
      </c>
      <c r="D18" s="85">
        <v>1.3778000000000001</v>
      </c>
      <c r="E18" s="71" t="str">
        <f t="shared" si="0"/>
        <v/>
      </c>
      <c r="H18" s="57"/>
      <c r="I18" s="77"/>
      <c r="J18" s="77"/>
      <c r="K18" s="77"/>
    </row>
    <row r="19" spans="2:11" x14ac:dyDescent="0.2">
      <c r="B19" s="61" t="s">
        <v>45</v>
      </c>
      <c r="C19" s="85">
        <v>0.70690000000000008</v>
      </c>
      <c r="D19" s="85">
        <v>3.2134</v>
      </c>
      <c r="E19" s="71" t="str">
        <f t="shared" si="0"/>
        <v/>
      </c>
      <c r="H19" s="57"/>
      <c r="I19" s="77"/>
      <c r="J19" s="77"/>
      <c r="K19" s="77"/>
    </row>
    <row r="20" spans="2:11" x14ac:dyDescent="0.2">
      <c r="B20" s="61" t="s">
        <v>48</v>
      </c>
      <c r="C20" s="85">
        <v>1.6999999999999999E-3</v>
      </c>
      <c r="D20" s="85">
        <v>2.35E-2</v>
      </c>
      <c r="E20" s="71" t="str">
        <f t="shared" si="0"/>
        <v/>
      </c>
      <c r="H20" s="57"/>
      <c r="I20" s="77"/>
      <c r="J20" s="77"/>
      <c r="K20" s="77"/>
    </row>
    <row r="21" spans="2:11" x14ac:dyDescent="0.2">
      <c r="B21" s="61" t="s">
        <v>49</v>
      </c>
      <c r="C21" s="85">
        <v>3.5248999999999993</v>
      </c>
      <c r="D21" s="85">
        <v>4.3647999999999998</v>
      </c>
      <c r="E21" s="71">
        <f t="shared" si="0"/>
        <v>0.2382762631564018</v>
      </c>
      <c r="H21" s="57"/>
      <c r="I21" s="77"/>
      <c r="J21" s="77"/>
      <c r="K21" s="77"/>
    </row>
    <row r="22" spans="2:11" x14ac:dyDescent="0.2">
      <c r="B22" s="61" t="s">
        <v>34</v>
      </c>
      <c r="C22" s="85">
        <v>6.4549000000000003</v>
      </c>
      <c r="D22" s="85">
        <v>5.1536999999999997</v>
      </c>
      <c r="E22" s="71">
        <f t="shared" si="0"/>
        <v>-0.2015832933120576</v>
      </c>
      <c r="H22" s="57"/>
      <c r="I22" s="77"/>
      <c r="J22" s="77"/>
      <c r="K22" s="77"/>
    </row>
    <row r="23" spans="2:11" x14ac:dyDescent="0.2">
      <c r="B23" s="61" t="s">
        <v>58</v>
      </c>
      <c r="C23" s="85">
        <v>2.1299999999999999E-2</v>
      </c>
      <c r="D23" s="85">
        <v>4.5981999999999994</v>
      </c>
      <c r="E23" s="71" t="str">
        <f t="shared" si="0"/>
        <v/>
      </c>
      <c r="H23" s="57"/>
      <c r="I23" s="77"/>
      <c r="J23" s="77"/>
      <c r="K23" s="77"/>
    </row>
    <row r="24" spans="2:11" x14ac:dyDescent="0.2">
      <c r="B24" s="61" t="s">
        <v>53</v>
      </c>
      <c r="C24" s="85">
        <v>0</v>
      </c>
      <c r="D24" s="85">
        <v>0.46</v>
      </c>
      <c r="E24" s="71" t="str">
        <f t="shared" si="0"/>
        <v/>
      </c>
      <c r="H24" s="57"/>
      <c r="I24" s="77"/>
      <c r="J24" s="77"/>
      <c r="K24" s="77"/>
    </row>
    <row r="25" spans="2:11" x14ac:dyDescent="0.2">
      <c r="B25" s="61" t="s">
        <v>36</v>
      </c>
      <c r="C25" s="85">
        <v>4.5446999999999997</v>
      </c>
      <c r="D25" s="85">
        <v>9.0477999999999987</v>
      </c>
      <c r="E25" s="71">
        <f t="shared" si="0"/>
        <v>0.9908464805157654</v>
      </c>
      <c r="H25" s="57"/>
      <c r="I25" s="77"/>
      <c r="J25" s="77"/>
      <c r="K25" s="77"/>
    </row>
    <row r="26" spans="2:11" x14ac:dyDescent="0.2">
      <c r="B26" s="61" t="s">
        <v>55</v>
      </c>
      <c r="C26" s="85">
        <v>0.04</v>
      </c>
      <c r="D26" s="85">
        <v>48.869900000000001</v>
      </c>
      <c r="E26" s="71" t="str">
        <f t="shared" si="0"/>
        <v/>
      </c>
      <c r="H26" s="57"/>
      <c r="I26" s="77"/>
      <c r="J26" s="77"/>
      <c r="K26" s="77"/>
    </row>
    <row r="27" spans="2:11" x14ac:dyDescent="0.2">
      <c r="B27" s="61" t="s">
        <v>82</v>
      </c>
      <c r="C27" s="85">
        <v>0.58150000000000002</v>
      </c>
      <c r="D27" s="85">
        <v>1.6204999999999998</v>
      </c>
      <c r="E27" s="71" t="str">
        <f t="shared" si="0"/>
        <v/>
      </c>
      <c r="H27" s="57"/>
      <c r="I27" s="77"/>
      <c r="J27" s="77"/>
      <c r="K27" s="77"/>
    </row>
    <row r="28" spans="2:11" x14ac:dyDescent="0.2">
      <c r="B28" s="61" t="s">
        <v>59</v>
      </c>
      <c r="C28" s="85">
        <v>1.9E-2</v>
      </c>
      <c r="D28" s="85">
        <v>2.1999999999999999E-2</v>
      </c>
      <c r="E28" s="71" t="str">
        <f t="shared" si="0"/>
        <v/>
      </c>
      <c r="H28" s="57"/>
      <c r="I28" s="77"/>
      <c r="J28" s="77"/>
      <c r="K28" s="77"/>
    </row>
    <row r="29" spans="2:11" x14ac:dyDescent="0.2">
      <c r="B29" s="61" t="s">
        <v>107</v>
      </c>
      <c r="C29" s="85">
        <v>1.3798000000000001</v>
      </c>
      <c r="D29" s="85">
        <v>16.197199999999999</v>
      </c>
      <c r="E29" s="71">
        <f t="shared" si="0"/>
        <v>10.738802725032611</v>
      </c>
      <c r="H29" s="57"/>
      <c r="I29" s="77"/>
      <c r="J29" s="77"/>
      <c r="K29" s="77"/>
    </row>
    <row r="30" spans="2:11" x14ac:dyDescent="0.2">
      <c r="B30" s="61" t="s">
        <v>44</v>
      </c>
      <c r="C30" s="85">
        <v>0</v>
      </c>
      <c r="D30" s="85">
        <v>0.1996</v>
      </c>
      <c r="E30" s="71" t="str">
        <f t="shared" si="0"/>
        <v/>
      </c>
      <c r="H30" s="57"/>
      <c r="I30" s="77"/>
      <c r="J30" s="77"/>
      <c r="K30" s="77"/>
    </row>
    <row r="31" spans="2:11" x14ac:dyDescent="0.2">
      <c r="B31" s="61" t="s">
        <v>46</v>
      </c>
      <c r="C31" s="85">
        <v>2.0133000000000001</v>
      </c>
      <c r="D31" s="85">
        <v>5.1636000000000006</v>
      </c>
      <c r="E31" s="71">
        <f t="shared" si="0"/>
        <v>1.5647444494114142</v>
      </c>
      <c r="H31" s="57"/>
      <c r="I31" s="77"/>
      <c r="J31" s="77"/>
      <c r="K31" s="77"/>
    </row>
    <row r="32" spans="2:11" x14ac:dyDescent="0.2">
      <c r="B32" s="61" t="s">
        <v>61</v>
      </c>
      <c r="C32" s="85">
        <v>0.99809999999999999</v>
      </c>
      <c r="D32" s="85">
        <v>0.75919999999999999</v>
      </c>
      <c r="E32" s="71" t="str">
        <f t="shared" si="0"/>
        <v/>
      </c>
      <c r="H32" s="57"/>
      <c r="I32" s="77"/>
      <c r="J32" s="77"/>
      <c r="K32" s="77"/>
    </row>
    <row r="33" spans="2:11" x14ac:dyDescent="0.2">
      <c r="B33" s="61" t="s">
        <v>35</v>
      </c>
      <c r="C33" s="85">
        <v>26.011499999999998</v>
      </c>
      <c r="D33" s="85">
        <v>18.410600000000002</v>
      </c>
      <c r="E33" s="71">
        <f t="shared" si="0"/>
        <v>-0.29221305960825006</v>
      </c>
      <c r="H33" s="57"/>
      <c r="I33" s="77"/>
      <c r="J33" s="77"/>
      <c r="K33" s="77"/>
    </row>
    <row r="34" spans="2:11" x14ac:dyDescent="0.2">
      <c r="B34" s="61" t="s">
        <v>65</v>
      </c>
      <c r="C34" s="85">
        <v>1.5E-3</v>
      </c>
      <c r="D34" s="85">
        <v>2.5999999999999999E-3</v>
      </c>
      <c r="E34" s="71" t="str">
        <f t="shared" si="0"/>
        <v/>
      </c>
      <c r="H34" s="57"/>
      <c r="I34" s="77"/>
      <c r="J34" s="77"/>
      <c r="K34" s="77"/>
    </row>
    <row r="35" spans="2:11" ht="15" x14ac:dyDescent="0.25">
      <c r="B35" s="74" t="s">
        <v>91</v>
      </c>
      <c r="C35" s="84">
        <v>0.53400000000000003</v>
      </c>
      <c r="D35" s="84">
        <v>2.0820000000000003</v>
      </c>
      <c r="E35" s="71" t="str">
        <f t="shared" si="0"/>
        <v/>
      </c>
      <c r="H35" s="57"/>
      <c r="I35" s="77"/>
      <c r="J35" s="77"/>
      <c r="K35" s="77"/>
    </row>
    <row r="36" spans="2:11" x14ac:dyDescent="0.2">
      <c r="B36" s="61" t="s">
        <v>27</v>
      </c>
      <c r="C36" s="85">
        <v>0.53400000000000003</v>
      </c>
      <c r="D36" s="85">
        <v>2.0820000000000003</v>
      </c>
      <c r="E36" s="71" t="str">
        <f t="shared" si="0"/>
        <v/>
      </c>
      <c r="H36" s="57"/>
      <c r="I36" s="77"/>
      <c r="J36" s="77"/>
      <c r="K36" s="77"/>
    </row>
    <row r="37" spans="2:11" ht="15" x14ac:dyDescent="0.25">
      <c r="B37" s="74" t="s">
        <v>103</v>
      </c>
      <c r="C37" s="84">
        <v>594.98019999999997</v>
      </c>
      <c r="D37" s="84">
        <v>425.73580000000004</v>
      </c>
      <c r="E37" s="71">
        <f t="shared" si="0"/>
        <v>-0.28445383560663018</v>
      </c>
      <c r="H37" s="57"/>
      <c r="I37" s="57"/>
      <c r="J37" s="77"/>
      <c r="K37" s="77"/>
    </row>
    <row r="38" spans="2:11" x14ac:dyDescent="0.2">
      <c r="B38" s="61" t="s">
        <v>52</v>
      </c>
      <c r="C38" s="85">
        <v>8.3000000000000001E-3</v>
      </c>
      <c r="D38" s="85">
        <v>6.3E-2</v>
      </c>
      <c r="E38" s="71" t="str">
        <f t="shared" si="0"/>
        <v/>
      </c>
      <c r="H38" s="57"/>
      <c r="I38" s="57"/>
      <c r="J38" s="77"/>
      <c r="K38" s="77"/>
    </row>
    <row r="39" spans="2:11" x14ac:dyDescent="0.2">
      <c r="B39" s="61" t="s">
        <v>87</v>
      </c>
      <c r="C39" s="85">
        <v>96.521599999999992</v>
      </c>
      <c r="D39" s="85">
        <v>56.871299999999998</v>
      </c>
      <c r="E39" s="71">
        <f t="shared" si="0"/>
        <v>-0.41079198852899246</v>
      </c>
      <c r="H39" s="57"/>
      <c r="I39" s="57"/>
      <c r="J39" s="77"/>
      <c r="K39" s="77"/>
    </row>
    <row r="40" spans="2:11" x14ac:dyDescent="0.2">
      <c r="B40" s="61" t="s">
        <v>41</v>
      </c>
      <c r="C40" s="85">
        <v>0.23980000000000001</v>
      </c>
      <c r="D40" s="85">
        <v>1.3795999999999999</v>
      </c>
      <c r="E40" s="71" t="str">
        <f t="shared" si="0"/>
        <v/>
      </c>
      <c r="H40" s="57"/>
      <c r="I40" s="57"/>
      <c r="J40" s="77"/>
      <c r="K40" s="77"/>
    </row>
    <row r="41" spans="2:11" x14ac:dyDescent="0.2">
      <c r="B41" s="61" t="s">
        <v>60</v>
      </c>
      <c r="C41" s="85">
        <v>3.1118000000000001</v>
      </c>
      <c r="D41" s="85">
        <v>0.13500000000000001</v>
      </c>
      <c r="E41" s="71" t="str">
        <f t="shared" si="0"/>
        <v/>
      </c>
      <c r="H41" s="57"/>
      <c r="I41" s="57"/>
      <c r="J41" s="77"/>
      <c r="K41" s="77"/>
    </row>
    <row r="42" spans="2:11" x14ac:dyDescent="0.2">
      <c r="B42" s="61" t="s">
        <v>81</v>
      </c>
      <c r="C42" s="85">
        <v>1.615</v>
      </c>
      <c r="D42" s="85">
        <v>0.79210000000000003</v>
      </c>
      <c r="E42" s="71" t="str">
        <f t="shared" si="0"/>
        <v/>
      </c>
      <c r="H42" s="57"/>
      <c r="I42" s="57"/>
      <c r="J42" s="77"/>
      <c r="K42" s="77"/>
    </row>
    <row r="43" spans="2:11" x14ac:dyDescent="0.2">
      <c r="B43" s="61" t="s">
        <v>51</v>
      </c>
      <c r="C43" s="85">
        <v>2.2261000000000002</v>
      </c>
      <c r="D43" s="85">
        <v>2.0242</v>
      </c>
      <c r="E43" s="71">
        <f t="shared" si="0"/>
        <v>-9.0696734198823126E-2</v>
      </c>
      <c r="H43" s="57"/>
      <c r="I43" s="57"/>
      <c r="J43" s="77"/>
      <c r="K43" s="77"/>
    </row>
    <row r="44" spans="2:11" x14ac:dyDescent="0.2">
      <c r="B44" s="61" t="s">
        <v>57</v>
      </c>
      <c r="C44" s="85">
        <v>0.57799999999999996</v>
      </c>
      <c r="D44" s="85">
        <v>1.29E-2</v>
      </c>
      <c r="E44" s="71" t="str">
        <f t="shared" si="0"/>
        <v/>
      </c>
      <c r="H44" s="57"/>
      <c r="I44" s="57"/>
      <c r="J44" s="77"/>
      <c r="K44" s="77"/>
    </row>
    <row r="45" spans="2:11" x14ac:dyDescent="0.2">
      <c r="B45" s="61" t="s">
        <v>54</v>
      </c>
      <c r="C45" s="85">
        <v>5.5984999999999996</v>
      </c>
      <c r="D45" s="85">
        <v>2.1189999999999998</v>
      </c>
      <c r="E45" s="71">
        <f t="shared" si="0"/>
        <v>-0.62150576047155492</v>
      </c>
      <c r="H45" s="57"/>
      <c r="I45" s="57"/>
      <c r="J45" s="77"/>
      <c r="K45" s="77"/>
    </row>
    <row r="46" spans="2:11" x14ac:dyDescent="0.2">
      <c r="B46" s="61" t="s">
        <v>104</v>
      </c>
      <c r="C46" s="85">
        <v>444.71820000000002</v>
      </c>
      <c r="D46" s="85">
        <v>340.25290000000001</v>
      </c>
      <c r="E46" s="71">
        <f t="shared" si="0"/>
        <v>-0.2349022369671401</v>
      </c>
      <c r="H46" s="57"/>
      <c r="I46" s="57"/>
      <c r="J46" s="77"/>
      <c r="K46" s="77"/>
    </row>
    <row r="47" spans="2:11" x14ac:dyDescent="0.2">
      <c r="B47" s="61" t="s">
        <v>64</v>
      </c>
      <c r="C47" s="85">
        <v>24.130000000000003</v>
      </c>
      <c r="D47" s="85">
        <v>1.9681999999999999</v>
      </c>
      <c r="E47" s="71">
        <f t="shared" si="0"/>
        <v>-0.91843348528802327</v>
      </c>
      <c r="H47" s="57"/>
      <c r="I47" s="57"/>
      <c r="J47" s="77"/>
      <c r="K47" s="77"/>
    </row>
    <row r="48" spans="2:11" x14ac:dyDescent="0.2">
      <c r="B48" s="61" t="s">
        <v>56</v>
      </c>
      <c r="C48" s="85">
        <v>12.337900000000001</v>
      </c>
      <c r="D48" s="85">
        <v>19.877599999999997</v>
      </c>
      <c r="E48" s="71">
        <f t="shared" si="0"/>
        <v>0.61110075458546398</v>
      </c>
      <c r="H48" s="57"/>
      <c r="I48" s="57"/>
      <c r="J48" s="77"/>
      <c r="K48" s="77"/>
    </row>
    <row r="49" spans="2:11" x14ac:dyDescent="0.2">
      <c r="B49" s="61" t="s">
        <v>62</v>
      </c>
      <c r="C49" s="85">
        <v>3.895</v>
      </c>
      <c r="D49" s="85">
        <v>0.24</v>
      </c>
      <c r="E49" s="71" t="str">
        <f t="shared" si="0"/>
        <v/>
      </c>
      <c r="H49" s="57"/>
      <c r="I49" s="57"/>
      <c r="J49" s="77"/>
      <c r="K49" s="77"/>
    </row>
    <row r="50" spans="2:11" ht="15" x14ac:dyDescent="0.25">
      <c r="B50" s="62" t="s">
        <v>16</v>
      </c>
      <c r="C50" s="86">
        <v>659.51</v>
      </c>
      <c r="D50" s="86">
        <v>565.40490000000011</v>
      </c>
      <c r="E50" s="72">
        <f t="shared" si="0"/>
        <v>-0.14268942093372333</v>
      </c>
      <c r="H50" s="57"/>
      <c r="I50" s="77"/>
      <c r="J50" s="77"/>
      <c r="K50" s="77"/>
    </row>
    <row r="51" spans="2:11" x14ac:dyDescent="0.2">
      <c r="B51" s="61" t="s">
        <v>93</v>
      </c>
      <c r="E51" s="25"/>
    </row>
    <row r="52" spans="2:11" x14ac:dyDescent="0.2">
      <c r="B52" s="61" t="s">
        <v>95</v>
      </c>
      <c r="E52" s="25"/>
    </row>
    <row r="53" spans="2:11" x14ac:dyDescent="0.2">
      <c r="B53" s="61" t="s">
        <v>97</v>
      </c>
      <c r="E53" s="25"/>
      <c r="H53" s="57"/>
      <c r="I53" s="57"/>
      <c r="J53" s="77"/>
      <c r="K53" s="77"/>
    </row>
    <row r="54" spans="2:11" x14ac:dyDescent="0.2">
      <c r="H54" s="57"/>
      <c r="I54" s="77"/>
      <c r="J54" s="77"/>
      <c r="K54" s="77"/>
    </row>
    <row r="55" spans="2:11" ht="15" x14ac:dyDescent="0.25">
      <c r="H55" s="79"/>
      <c r="I55" s="77"/>
      <c r="J55" s="77"/>
      <c r="K55" s="77"/>
    </row>
    <row r="56" spans="2:11" x14ac:dyDescent="0.2">
      <c r="H56" s="57"/>
      <c r="I56" s="77"/>
      <c r="J56" s="77"/>
      <c r="K56" s="77"/>
    </row>
    <row r="57" spans="2:11" x14ac:dyDescent="0.2">
      <c r="H57" s="57"/>
      <c r="I57" s="77"/>
      <c r="J57" s="77"/>
      <c r="K57" s="77"/>
    </row>
    <row r="58" spans="2:11" x14ac:dyDescent="0.2">
      <c r="H58" s="57"/>
      <c r="I58" s="77"/>
      <c r="J58" s="77"/>
      <c r="K58" s="77"/>
    </row>
    <row r="59" spans="2:11" ht="15" x14ac:dyDescent="0.25">
      <c r="E59" s="25"/>
      <c r="I59" s="60"/>
      <c r="J59" s="76"/>
      <c r="K59" s="76"/>
    </row>
    <row r="60" spans="2:11" x14ac:dyDescent="0.2">
      <c r="I60" s="57"/>
      <c r="J60" s="77"/>
      <c r="K60" s="77"/>
    </row>
    <row r="61" spans="2:11" x14ac:dyDescent="0.2">
      <c r="I61" s="57"/>
      <c r="J61" s="77"/>
      <c r="K61" s="77"/>
    </row>
    <row r="62" spans="2:11" x14ac:dyDescent="0.2">
      <c r="I62" s="57"/>
      <c r="J62" s="77"/>
      <c r="K62" s="77"/>
    </row>
    <row r="63" spans="2:11" ht="15" x14ac:dyDescent="0.25">
      <c r="I63" s="60"/>
      <c r="J63" s="76"/>
      <c r="K63" s="76"/>
    </row>
    <row r="64" spans="2:11" x14ac:dyDescent="0.2">
      <c r="I64" s="57"/>
      <c r="J64" s="77"/>
      <c r="K64" s="77"/>
    </row>
    <row r="65" spans="5:11" x14ac:dyDescent="0.2">
      <c r="I65" s="57"/>
      <c r="J65" s="77"/>
      <c r="K65" s="77"/>
    </row>
    <row r="66" spans="5:11" x14ac:dyDescent="0.2">
      <c r="E66" s="25"/>
    </row>
    <row r="67" spans="5:11" x14ac:dyDescent="0.2">
      <c r="E67" s="25"/>
    </row>
    <row r="68" spans="5:11" x14ac:dyDescent="0.2">
      <c r="E68" s="25"/>
    </row>
    <row r="69" spans="5:11" x14ac:dyDescent="0.2">
      <c r="E69" s="25"/>
    </row>
    <row r="70" spans="5:11" x14ac:dyDescent="0.2">
      <c r="E70" s="25"/>
    </row>
    <row r="71" spans="5:11" x14ac:dyDescent="0.2">
      <c r="E71" s="25"/>
    </row>
    <row r="72" spans="5:11" x14ac:dyDescent="0.2">
      <c r="E72" s="25"/>
    </row>
    <row r="73" spans="5:11" x14ac:dyDescent="0.2">
      <c r="E73" s="25"/>
    </row>
    <row r="74" spans="5:11" x14ac:dyDescent="0.2">
      <c r="E74" s="25"/>
    </row>
    <row r="75" spans="5:11" x14ac:dyDescent="0.2">
      <c r="E75" s="25"/>
    </row>
    <row r="76" spans="5:11" x14ac:dyDescent="0.2">
      <c r="E76" s="25"/>
    </row>
    <row r="77" spans="5:11" x14ac:dyDescent="0.2">
      <c r="E77" s="25"/>
    </row>
    <row r="78" spans="5:11" x14ac:dyDescent="0.2">
      <c r="E78" s="25"/>
    </row>
    <row r="79" spans="5:11" x14ac:dyDescent="0.2">
      <c r="E79" s="25"/>
    </row>
    <row r="80" spans="5: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96" spans="5:5" x14ac:dyDescent="0.2">
      <c r="E96"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row r="108" spans="5:5" x14ac:dyDescent="0.2">
      <c r="E108" s="25"/>
    </row>
  </sheetData>
  <sortState xmlns:xlrd2="http://schemas.microsoft.com/office/spreadsheetml/2017/richdata2" ref="H6:J60">
    <sortCondition descending="1" ref="J6:J60"/>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7"/>
  <sheetViews>
    <sheetView showGridLines="0" zoomScale="80" zoomScaleNormal="80" workbookViewId="0">
      <selection activeCell="G32" sqref="G32"/>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115</v>
      </c>
    </row>
    <row r="4" spans="1:3" ht="15" thickBot="1" x14ac:dyDescent="0.25"/>
    <row r="5" spans="1:3" ht="15.75" thickTop="1" x14ac:dyDescent="0.25">
      <c r="B5" s="50" t="s">
        <v>70</v>
      </c>
      <c r="C5" s="50" t="s">
        <v>76</v>
      </c>
    </row>
    <row r="6" spans="1:3" ht="15" x14ac:dyDescent="0.25">
      <c r="B6" s="60" t="s">
        <v>73</v>
      </c>
      <c r="C6" s="59">
        <v>37.916600000000003</v>
      </c>
    </row>
    <row r="7" spans="1:3" x14ac:dyDescent="0.2">
      <c r="B7" s="57" t="s">
        <v>87</v>
      </c>
      <c r="C7" s="58">
        <v>37.756700000000002</v>
      </c>
    </row>
    <row r="8" spans="1:3" x14ac:dyDescent="0.2">
      <c r="B8" s="57" t="s">
        <v>51</v>
      </c>
      <c r="C8" s="58">
        <v>0.15990000000000001</v>
      </c>
    </row>
    <row r="9" spans="1:3" ht="15" x14ac:dyDescent="0.25">
      <c r="B9" s="60" t="s">
        <v>72</v>
      </c>
      <c r="C9" s="59">
        <v>281.06599999999997</v>
      </c>
    </row>
    <row r="10" spans="1:3" x14ac:dyDescent="0.2">
      <c r="B10" s="57" t="s">
        <v>27</v>
      </c>
      <c r="C10" s="58">
        <v>2.0630000000000002</v>
      </c>
    </row>
    <row r="11" spans="1:3" x14ac:dyDescent="0.2">
      <c r="B11" s="57" t="s">
        <v>104</v>
      </c>
      <c r="C11" s="58">
        <v>279.00299999999999</v>
      </c>
    </row>
    <row r="12" spans="1:3" ht="15" x14ac:dyDescent="0.25">
      <c r="B12" s="60" t="s">
        <v>74</v>
      </c>
      <c r="C12" s="59">
        <v>4.1903000000000006</v>
      </c>
    </row>
    <row r="13" spans="1:3" x14ac:dyDescent="0.2">
      <c r="B13" s="57" t="s">
        <v>87</v>
      </c>
      <c r="C13" s="58">
        <v>2.988</v>
      </c>
    </row>
    <row r="14" spans="1:3" x14ac:dyDescent="0.2">
      <c r="B14" s="57" t="s">
        <v>51</v>
      </c>
      <c r="C14" s="58">
        <v>6.1999999999999998E-3</v>
      </c>
    </row>
    <row r="15" spans="1:3" x14ac:dyDescent="0.2">
      <c r="B15" s="57" t="s">
        <v>104</v>
      </c>
      <c r="C15" s="58">
        <v>0.95609999999999995</v>
      </c>
    </row>
    <row r="16" spans="1:3" x14ac:dyDescent="0.2">
      <c r="B16" s="57" t="s">
        <v>62</v>
      </c>
      <c r="C16" s="58">
        <v>0.24</v>
      </c>
    </row>
    <row r="17" spans="2:3" ht="15" x14ac:dyDescent="0.25">
      <c r="B17" s="60" t="s">
        <v>75</v>
      </c>
      <c r="C17" s="59">
        <v>0.92649999999999999</v>
      </c>
    </row>
    <row r="18" spans="2:3" x14ac:dyDescent="0.2">
      <c r="B18" s="57" t="s">
        <v>87</v>
      </c>
      <c r="C18" s="58">
        <v>0.89490000000000003</v>
      </c>
    </row>
    <row r="19" spans="2:3" x14ac:dyDescent="0.2">
      <c r="B19" s="57" t="s">
        <v>51</v>
      </c>
      <c r="C19" s="58">
        <v>1.26E-2</v>
      </c>
    </row>
    <row r="20" spans="2:3" x14ac:dyDescent="0.2">
      <c r="B20" s="57" t="s">
        <v>27</v>
      </c>
      <c r="C20" s="58">
        <v>1.9E-2</v>
      </c>
    </row>
    <row r="21" spans="2:3" ht="15" x14ac:dyDescent="0.25">
      <c r="B21" s="60" t="s">
        <v>71</v>
      </c>
      <c r="C21" s="59">
        <v>77.371000000000009</v>
      </c>
    </row>
    <row r="22" spans="2:3" x14ac:dyDescent="0.2">
      <c r="B22" s="57" t="s">
        <v>87</v>
      </c>
      <c r="C22" s="58">
        <v>15.2317</v>
      </c>
    </row>
    <row r="23" spans="2:3" x14ac:dyDescent="0.2">
      <c r="B23" s="57" t="s">
        <v>51</v>
      </c>
      <c r="C23" s="58">
        <v>1.8454999999999999</v>
      </c>
    </row>
    <row r="24" spans="2:3" x14ac:dyDescent="0.2">
      <c r="B24" s="57" t="s">
        <v>104</v>
      </c>
      <c r="C24" s="58">
        <v>60.293800000000005</v>
      </c>
    </row>
    <row r="25" spans="2:3" ht="15" x14ac:dyDescent="0.25">
      <c r="B25" s="74" t="s">
        <v>16</v>
      </c>
      <c r="C25" s="63">
        <v>401.47040000000004</v>
      </c>
    </row>
    <row r="26" spans="2:3" x14ac:dyDescent="0.2">
      <c r="B26" s="75" t="s">
        <v>98</v>
      </c>
      <c r="C26" s="58"/>
    </row>
    <row r="27" spans="2:3" ht="15" x14ac:dyDescent="0.25">
      <c r="B27" s="57" t="s">
        <v>99</v>
      </c>
      <c r="C27" s="59"/>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I33" sqref="I33"/>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85</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116</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2" t="s">
        <v>117</v>
      </c>
      <c r="C24" s="92"/>
      <c r="D24" s="92"/>
      <c r="E24" s="92"/>
      <c r="F24" s="92"/>
      <c r="G24" s="31"/>
    </row>
    <row r="25" spans="1:17" ht="15" x14ac:dyDescent="0.25">
      <c r="A25" s="1" t="s">
        <v>19</v>
      </c>
      <c r="B25" s="18" t="s">
        <v>29</v>
      </c>
      <c r="C25" s="18" t="s">
        <v>20</v>
      </c>
      <c r="D25" s="18" t="s">
        <v>21</v>
      </c>
      <c r="E25" s="18" t="s">
        <v>22</v>
      </c>
      <c r="F25" s="18" t="s">
        <v>30</v>
      </c>
      <c r="G25" s="18" t="s">
        <v>16</v>
      </c>
    </row>
    <row r="26" spans="1:17" x14ac:dyDescent="0.2">
      <c r="A26" s="3" t="s">
        <v>6</v>
      </c>
      <c r="B26" s="20">
        <v>0</v>
      </c>
      <c r="C26" s="20">
        <v>2.988</v>
      </c>
      <c r="D26" s="20">
        <v>14.5793</v>
      </c>
      <c r="E26" s="20">
        <v>37.92</v>
      </c>
      <c r="F26" s="51">
        <v>1.3839999999999999</v>
      </c>
      <c r="G26" s="13">
        <f>SUM(B26:F26)</f>
        <v>56.871300000000005</v>
      </c>
    </row>
    <row r="27" spans="1:17" x14ac:dyDescent="0.2">
      <c r="A27" s="3" t="s">
        <v>8</v>
      </c>
      <c r="B27" s="20">
        <v>0</v>
      </c>
      <c r="C27" s="20">
        <v>6.1999999999999998E-3</v>
      </c>
      <c r="D27" s="20">
        <v>0.1159</v>
      </c>
      <c r="E27" s="20">
        <v>1.8864999999999998</v>
      </c>
      <c r="F27" s="51">
        <v>1.5599999999999999E-2</v>
      </c>
      <c r="G27" s="13">
        <f t="shared" ref="G27:G31" si="0">SUM(B27:F27)</f>
        <v>2.0242</v>
      </c>
    </row>
    <row r="28" spans="1:17" x14ac:dyDescent="0.2">
      <c r="A28" s="3" t="s">
        <v>102</v>
      </c>
      <c r="B28" s="20">
        <v>0</v>
      </c>
      <c r="C28" s="20">
        <v>0.84</v>
      </c>
      <c r="D28" s="20">
        <v>0.11609999999999999</v>
      </c>
      <c r="E28" s="20">
        <v>15.3399</v>
      </c>
      <c r="F28" s="51">
        <v>323.95690000000002</v>
      </c>
      <c r="G28" s="13">
        <f t="shared" si="0"/>
        <v>340.25290000000001</v>
      </c>
    </row>
    <row r="29" spans="1:17" x14ac:dyDescent="0.2">
      <c r="A29" s="3" t="s">
        <v>11</v>
      </c>
      <c r="B29" s="20">
        <v>0</v>
      </c>
      <c r="C29" s="20">
        <v>0</v>
      </c>
      <c r="D29" s="20">
        <v>0</v>
      </c>
      <c r="E29" s="20">
        <v>0</v>
      </c>
      <c r="F29" s="51">
        <v>2.0820000000000003</v>
      </c>
      <c r="G29" s="13">
        <f t="shared" si="0"/>
        <v>2.0820000000000003</v>
      </c>
    </row>
    <row r="30" spans="1:17" x14ac:dyDescent="0.2">
      <c r="A30" s="3" t="s">
        <v>13</v>
      </c>
      <c r="B30" s="20">
        <v>0</v>
      </c>
      <c r="C30" s="20">
        <v>0.24</v>
      </c>
      <c r="D30" s="20">
        <v>0</v>
      </c>
      <c r="E30" s="20">
        <v>0</v>
      </c>
      <c r="F30" s="20">
        <v>0</v>
      </c>
      <c r="G30" s="13">
        <f t="shared" si="0"/>
        <v>0.24</v>
      </c>
    </row>
    <row r="31" spans="1:17" x14ac:dyDescent="0.2">
      <c r="A31" s="3" t="s">
        <v>15</v>
      </c>
      <c r="B31" s="20">
        <v>0</v>
      </c>
      <c r="C31" s="20">
        <v>0</v>
      </c>
      <c r="D31" s="20">
        <v>0</v>
      </c>
      <c r="E31" s="20">
        <v>0</v>
      </c>
      <c r="F31" s="20">
        <v>0</v>
      </c>
      <c r="G31" s="13">
        <f t="shared" si="0"/>
        <v>0</v>
      </c>
    </row>
    <row r="32" spans="1:17" x14ac:dyDescent="0.2">
      <c r="A32" s="3" t="s">
        <v>79</v>
      </c>
      <c r="B32" s="53">
        <v>0</v>
      </c>
      <c r="C32" s="53">
        <v>6.3E-2</v>
      </c>
      <c r="D32" s="53">
        <v>4.0000000000000001E-3</v>
      </c>
      <c r="E32" s="53">
        <v>6.8187999999999995</v>
      </c>
      <c r="F32" s="51">
        <v>157.04870000000008</v>
      </c>
      <c r="G32" s="13">
        <f>SUM(B32:F32)</f>
        <v>163.93450000000007</v>
      </c>
      <c r="J32" s="24"/>
    </row>
    <row r="33" spans="1:9" ht="15" x14ac:dyDescent="0.25">
      <c r="A33" s="14" t="s">
        <v>16</v>
      </c>
      <c r="B33" s="52">
        <v>0</v>
      </c>
      <c r="C33" s="52">
        <v>4.1372</v>
      </c>
      <c r="D33" s="52">
        <v>14.815299999999999</v>
      </c>
      <c r="E33" s="52">
        <v>61.965199999999989</v>
      </c>
      <c r="F33" s="52">
        <v>484.48719999999997</v>
      </c>
      <c r="G33" s="54">
        <f t="shared" ref="G33" si="1">SUM(B33:F33)</f>
        <v>565.4049</v>
      </c>
      <c r="I33" s="24"/>
    </row>
    <row r="34" spans="1:9" x14ac:dyDescent="0.2">
      <c r="A34" s="73" t="s">
        <v>31</v>
      </c>
      <c r="B34" s="13"/>
      <c r="C34" s="13"/>
      <c r="D34" s="13"/>
      <c r="E34" s="13"/>
      <c r="F34" s="13"/>
      <c r="G34" s="13"/>
    </row>
    <row r="35" spans="1:9" ht="15" x14ac:dyDescent="0.25">
      <c r="A35" s="73" t="s">
        <v>97</v>
      </c>
      <c r="B35" s="40"/>
      <c r="G35" s="13"/>
    </row>
    <row r="36" spans="1:9" x14ac:dyDescent="0.2">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J41" sqref="J41"/>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86</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118</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2" t="s">
        <v>117</v>
      </c>
      <c r="C27" s="92"/>
      <c r="D27" s="92"/>
      <c r="E27" s="92"/>
      <c r="F27" s="56"/>
    </row>
    <row r="28" spans="1:17" ht="15" x14ac:dyDescent="0.25">
      <c r="A28" s="1" t="s">
        <v>19</v>
      </c>
      <c r="B28" s="18" t="s">
        <v>0</v>
      </c>
      <c r="C28" s="18" t="s">
        <v>18</v>
      </c>
      <c r="D28" s="18" t="s">
        <v>1</v>
      </c>
      <c r="E28" s="18" t="s">
        <v>2</v>
      </c>
      <c r="F28" s="18" t="s">
        <v>16</v>
      </c>
    </row>
    <row r="29" spans="1:17" x14ac:dyDescent="0.2">
      <c r="A29" s="3" t="s">
        <v>6</v>
      </c>
      <c r="B29" s="20">
        <v>45.0274</v>
      </c>
      <c r="C29" s="20">
        <v>2.988</v>
      </c>
      <c r="D29" s="20">
        <v>8.8558999999999983</v>
      </c>
      <c r="E29" s="20">
        <v>0</v>
      </c>
      <c r="F29" s="20">
        <f>SUM(B29:E29)</f>
        <v>56.871299999999998</v>
      </c>
    </row>
    <row r="30" spans="1:17" x14ac:dyDescent="0.2">
      <c r="A30" s="3" t="s">
        <v>8</v>
      </c>
      <c r="B30" s="20">
        <v>1.9769999999999999</v>
      </c>
      <c r="C30" s="20">
        <v>6.1999999999999998E-3</v>
      </c>
      <c r="D30" s="20">
        <v>4.1000000000000002E-2</v>
      </c>
      <c r="E30" s="20">
        <v>0</v>
      </c>
      <c r="F30" s="20">
        <f t="shared" ref="F30:F35" si="0">SUM(B30:E30)</f>
        <v>2.0242</v>
      </c>
    </row>
    <row r="31" spans="1:17" x14ac:dyDescent="0.2">
      <c r="A31" s="3" t="s">
        <v>102</v>
      </c>
      <c r="B31" s="20">
        <v>151.02590000000001</v>
      </c>
      <c r="C31" s="20">
        <v>0.95609999999999995</v>
      </c>
      <c r="D31" s="20">
        <v>188.27089999999998</v>
      </c>
      <c r="E31" s="20">
        <v>0</v>
      </c>
      <c r="F31" s="20">
        <f t="shared" si="0"/>
        <v>340.25289999999995</v>
      </c>
    </row>
    <row r="32" spans="1:17" x14ac:dyDescent="0.2">
      <c r="A32" s="3" t="s">
        <v>11</v>
      </c>
      <c r="B32" s="20">
        <v>2.0430000000000001</v>
      </c>
      <c r="C32" s="20">
        <v>0</v>
      </c>
      <c r="D32" s="20">
        <v>3.9E-2</v>
      </c>
      <c r="E32" s="20">
        <v>0</v>
      </c>
      <c r="F32" s="20">
        <f t="shared" si="0"/>
        <v>2.0820000000000003</v>
      </c>
    </row>
    <row r="33" spans="1:9" x14ac:dyDescent="0.2">
      <c r="A33" s="3" t="s">
        <v>13</v>
      </c>
      <c r="B33" s="20">
        <v>0</v>
      </c>
      <c r="C33" s="20">
        <v>0.24</v>
      </c>
      <c r="D33" s="20">
        <v>0</v>
      </c>
      <c r="E33" s="20">
        <v>0</v>
      </c>
      <c r="F33" s="20">
        <f t="shared" si="0"/>
        <v>0.24</v>
      </c>
    </row>
    <row r="34" spans="1:9" x14ac:dyDescent="0.2">
      <c r="A34" s="3" t="s">
        <v>15</v>
      </c>
      <c r="B34" s="20">
        <v>0</v>
      </c>
      <c r="C34" s="20">
        <v>0</v>
      </c>
      <c r="D34" s="20">
        <v>0</v>
      </c>
      <c r="E34" s="20">
        <v>0</v>
      </c>
      <c r="F34" s="20">
        <f t="shared" si="0"/>
        <v>0</v>
      </c>
    </row>
    <row r="35" spans="1:9" x14ac:dyDescent="0.2">
      <c r="A35" s="3" t="s">
        <v>79</v>
      </c>
      <c r="B35" s="29">
        <v>127.40599999999999</v>
      </c>
      <c r="C35" s="29">
        <v>5.696799999999997</v>
      </c>
      <c r="D35" s="29">
        <v>29.249700000000004</v>
      </c>
      <c r="E35" s="29">
        <v>1.5820000000000001</v>
      </c>
      <c r="F35" s="20">
        <f t="shared" si="0"/>
        <v>163.93450000000001</v>
      </c>
    </row>
    <row r="36" spans="1:9" ht="15" x14ac:dyDescent="0.25">
      <c r="A36" s="14" t="s">
        <v>16</v>
      </c>
      <c r="B36" s="52">
        <v>327.47929999999997</v>
      </c>
      <c r="C36" s="52">
        <v>9.8870999999999967</v>
      </c>
      <c r="D36" s="52">
        <v>226.45649999999998</v>
      </c>
      <c r="E36" s="52">
        <v>1.5820000000000001</v>
      </c>
      <c r="F36" s="52">
        <f>SUM(B36:E36)</f>
        <v>565.40489999999988</v>
      </c>
      <c r="I36" s="24"/>
    </row>
    <row r="37" spans="1:9" x14ac:dyDescent="0.2">
      <c r="A37" s="27" t="s">
        <v>31</v>
      </c>
      <c r="B37" s="55"/>
      <c r="C37" s="55"/>
      <c r="D37" s="55"/>
      <c r="E37" s="55"/>
      <c r="F37" s="55"/>
    </row>
    <row r="38" spans="1:9" ht="15" x14ac:dyDescent="0.25">
      <c r="A38" s="73" t="s">
        <v>96</v>
      </c>
      <c r="B38" s="40"/>
      <c r="C38" s="19"/>
      <c r="D38" s="81"/>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2023-04-19T08:04:09Z</dcterms:modified>
</cp:coreProperties>
</file>