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fishstat\Callum\NQS\Publication\Final\2023\"/>
    </mc:Choice>
  </mc:AlternateContent>
  <xr:revisionPtr revIDLastSave="0" documentId="13_ncr:1_{D7EACB36-3CD6-4EAA-9539-9CD5F1DABFEA}" xr6:coauthVersionLast="47" xr6:coauthVersionMax="47" xr10:uidLastSave="{00000000-0000-0000-0000-000000000000}"/>
  <bookViews>
    <workbookView xWindow="-1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5" l="1"/>
  <c r="E42" i="5"/>
  <c r="E43" i="5"/>
  <c r="E44" i="5"/>
  <c r="E45" i="5"/>
  <c r="E46" i="5"/>
  <c r="E47" i="5"/>
  <c r="E48" i="5"/>
  <c r="E49" i="5"/>
  <c r="E50" i="5"/>
  <c r="E51" i="5"/>
  <c r="E52" i="5"/>
  <c r="E53"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D39" i="5"/>
  <c r="C39" i="5"/>
  <c r="G32" i="7"/>
  <c r="E54" i="5"/>
  <c r="E40" i="5" l="1"/>
  <c r="E39" i="5"/>
  <c r="E38" i="5"/>
  <c r="E37" i="5"/>
  <c r="E8" i="5"/>
  <c r="E7" i="5"/>
  <c r="F36" i="9" l="1"/>
  <c r="F29" i="9"/>
  <c r="G27" i="7" l="1"/>
  <c r="G28" i="7"/>
  <c r="G29" i="7"/>
  <c r="G30" i="7"/>
  <c r="G31" i="7"/>
  <c r="G33" i="7"/>
  <c r="G26" i="7" l="1"/>
  <c r="F32" i="9" l="1"/>
  <c r="F33" i="9"/>
  <c r="F34" i="9"/>
  <c r="F35" i="9"/>
  <c r="F30" i="9"/>
  <c r="F31" i="9"/>
</calcChain>
</file>

<file path=xl/sharedStrings.xml><?xml version="1.0" encoding="utf-8"?>
<sst xmlns="http://schemas.openxmlformats.org/spreadsheetml/2006/main" count="181" uniqueCount="124">
  <si>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</si>
  <si>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</si>
  <si>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</si>
  <si>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</si>
  <si>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</si>
  <si>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</si>
  <si>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</si>
  <si>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</si>
  <si>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</si>
  <si>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</si>
  <si>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</si>
  <si>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</si>
  <si>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</si>
  <si>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</si>
  <si>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</si>
  <si>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</si>
  <si>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</si>
  <si>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</si>
  <si>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</si>
  <si>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</si>
  <si>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</si>
  <si>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</si>
  <si>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</si>
  <si>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</si>
  <si>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</si>
  <si>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</si>
  <si>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</si>
  <si>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</si>
  <si>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</si>
  <si>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</si>
  <si>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</si>
  <si>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</si>
  <si>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</si>
  <si>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</si>
  <si>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</si>
  <si>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</si>
  <si>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</si>
  <si>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</si>
  <si>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</si>
  <si>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Conger Eels</t>
  </si>
  <si>
    <t>Crawfish</t>
  </si>
  <si>
    <t>Cuttlefish</t>
  </si>
  <si>
    <t>Dabs</t>
  </si>
  <si>
    <t>Flounder or Flukes</t>
  </si>
  <si>
    <t>Tope</t>
  </si>
  <si>
    <t>Gurnards - Red</t>
  </si>
  <si>
    <t>Tub Gurnard</t>
  </si>
  <si>
    <t>Gurnard and Latchet</t>
  </si>
  <si>
    <t>Halibut</t>
  </si>
  <si>
    <t>John Dory</t>
  </si>
  <si>
    <t>Gurnards - Grey</t>
  </si>
  <si>
    <t>Lobsters</t>
  </si>
  <si>
    <t>Crabs - Velvet (Swim)</t>
  </si>
  <si>
    <t>Mullet - Other</t>
  </si>
  <si>
    <t>Octopus</t>
  </si>
  <si>
    <t>Small-eyed Ray</t>
  </si>
  <si>
    <t>Sea Breams</t>
  </si>
  <si>
    <t>Spider Crabs</t>
  </si>
  <si>
    <t>Sand Sole</t>
  </si>
  <si>
    <t>Squid</t>
  </si>
  <si>
    <t>Lesser Spotted Dog</t>
  </si>
  <si>
    <t>Undulate Ray</t>
  </si>
  <si>
    <t>Starry Smooth Hound</t>
  </si>
  <si>
    <t>European Flying Squid</t>
  </si>
  <si>
    <t>Turbot</t>
  </si>
  <si>
    <t>Whelks</t>
  </si>
  <si>
    <t>Greater Weever</t>
  </si>
  <si>
    <t>Shortfin squids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</si>
  <si>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</si>
  <si>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</si>
  <si>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</si>
  <si>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</si>
  <si>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</si>
  <si>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</si>
  <si>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</si>
  <si>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</si>
  <si>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South</t>
  </si>
  <si>
    <t>Central North Sea</t>
  </si>
  <si>
    <t>Irish Sea</t>
  </si>
  <si>
    <t>Southern North Sea</t>
  </si>
  <si>
    <t>Live Weight (tonnes)</t>
  </si>
  <si>
    <t>Table 4</t>
  </si>
  <si>
    <t>Table 2</t>
  </si>
  <si>
    <t>Other Species</t>
  </si>
  <si>
    <t>Black Seabream</t>
  </si>
  <si>
    <t>Common octopus</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</si>
  <si>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</si>
  <si>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</si>
  <si>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</si>
  <si>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</si>
  <si>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</si>
  <si>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</si>
  <si>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</si>
  <si>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</si>
  <si>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</si>
  <si>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</si>
  <si>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</si>
  <si>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</si>
  <si>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</si>
  <si>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</si>
  <si>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</si>
  <si>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</si>
  <si>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</si>
  <si>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</si>
  <si>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</si>
  <si>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</si>
  <si>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</si>
  <si>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</si>
  <si>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</si>
  <si>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Great Atlantic Scallops</t>
  </si>
  <si>
    <t>Breakdown of data used for time series graphs by each month in 2022 &amp; 2023</t>
  </si>
  <si>
    <t>February 2023 (Live weight tonnes)</t>
  </si>
  <si>
    <t>Landings of NQS in February 2023 by species and vessel nationality</t>
  </si>
  <si>
    <t>UK fleet landings in EU waters - based on reported zone of capture by species in February 2023</t>
  </si>
  <si>
    <t>Data for 2022 and 2023 is based upon the zone of capture as reported in the vessels logbook and landing declarations.</t>
  </si>
  <si>
    <t>UK fleet landings in EU waters based on reported zone of capture by area in February 2023</t>
  </si>
  <si>
    <t>Landings of NQS in February 2023 by Main Species and Vessel Length Group</t>
  </si>
  <si>
    <t>Provisional Non-Quota uptake by UK vessels in EU waters February 2023</t>
  </si>
  <si>
    <t>Live weight landings (t) of NQS for February 2023 by species</t>
  </si>
  <si>
    <t>Live weight landings (t) of NQS 6 Main species for February 2023 by area.</t>
  </si>
  <si>
    <t>Live weight landings (t) of NQS for February 2023 by vessel length group.</t>
  </si>
  <si>
    <t>Live weight landings (t) for February 2023 by vessel nationality.</t>
  </si>
  <si>
    <t>Surmullet</t>
  </si>
  <si>
    <t>This workbook was updated 24th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</si>
</sst>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95">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0" fontId="0" fillId="0" borderId="0" xfId="0" applyAlignment="1">
      <alignment horizontal="left" indent="1"/>
    </xf>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1" fontId="1" fillId="0" borderId="0" xfId="0" applyNumberFormat="1" applyFont="1"/>
    <xf numFmtId="1" fontId="1" fillId="0" borderId="0" xfId="0" applyNumberFormat="1" applyFont="1" applyFill="1" applyBorder="1"/>
    <xf numFmtId="1" fontId="0" fillId="0" borderId="0" xfId="0" applyNumberFormat="1" applyFill="1" applyBorder="1"/>
    <xf numFmtId="1" fontId="1" fillId="0" borderId="0" xfId="0" applyNumberFormat="1" applyFont="1" applyFill="1" applyBorder="1" applyAlignment="1">
      <alignment horizontal="left"/>
    </xf>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274.80619999999999</c:v>
                </c:pt>
                <c:pt idx="1">
                  <c:v>372.1429</c:v>
                </c:pt>
                <c:pt idx="2">
                  <c:v>468.30449999999996</c:v>
                </c:pt>
                <c:pt idx="3">
                  <c:v>554.63679999999999</c:v>
                </c:pt>
                <c:pt idx="4">
                  <c:v>692.10719999999992</c:v>
                </c:pt>
                <c:pt idx="5">
                  <c:v>949.72460000000001</c:v>
                </c:pt>
                <c:pt idx="6">
                  <c:v>1450.713</c:v>
                </c:pt>
                <c:pt idx="7">
                  <c:v>1964.2840000000001</c:v>
                </c:pt>
                <c:pt idx="8">
                  <c:v>2477.8344000000002</c:v>
                </c:pt>
                <c:pt idx="9">
                  <c:v>3031.2489999999998</c:v>
                </c:pt>
                <c:pt idx="10">
                  <c:v>3511.8472999999999</c:v>
                </c:pt>
                <c:pt idx="11">
                  <c:v>3826.723</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2023</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212.81819999999999</c:v>
                </c:pt>
                <c:pt idx="1">
                  <c:v>277.47059999999999</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21.630899999999997</c:v>
                </c:pt>
                <c:pt idx="1">
                  <c:v>1.2055</c:v>
                </c:pt>
                <c:pt idx="2">
                  <c:v>165.55269999999999</c:v>
                </c:pt>
                <c:pt idx="3">
                  <c:v>3.1E-2</c:v>
                </c:pt>
                <c:pt idx="4">
                  <c:v>0</c:v>
                </c:pt>
                <c:pt idx="5">
                  <c:v>0</c:v>
                </c:pt>
                <c:pt idx="6" formatCode="0">
                  <c:v>58.332000000000015</c:v>
                </c:pt>
                <c:pt idx="7">
                  <c:v>246.75209999999996</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1.367</c:v>
                </c:pt>
                <c:pt idx="1">
                  <c:v>0</c:v>
                </c:pt>
                <c:pt idx="2">
                  <c:v>0.48499999999999999</c:v>
                </c:pt>
                <c:pt idx="3">
                  <c:v>0</c:v>
                </c:pt>
                <c:pt idx="4">
                  <c:v>0</c:v>
                </c:pt>
                <c:pt idx="5">
                  <c:v>0</c:v>
                </c:pt>
                <c:pt idx="6" formatCode="0">
                  <c:v>9.2818999999999985</c:v>
                </c:pt>
                <c:pt idx="7">
                  <c:v>11.133899999999997</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41.654499999999999</c:v>
                </c:pt>
                <c:pt idx="1">
                  <c:v>0.10100000000000001</c:v>
                </c:pt>
                <c:pt idx="2">
                  <c:v>133.0797</c:v>
                </c:pt>
                <c:pt idx="3">
                  <c:v>3.0000000000000001E-3</c:v>
                </c:pt>
                <c:pt idx="4">
                  <c:v>0</c:v>
                </c:pt>
                <c:pt idx="5">
                  <c:v>0</c:v>
                </c:pt>
                <c:pt idx="6" formatCode="0">
                  <c:v>24.196100000000001</c:v>
                </c:pt>
                <c:pt idx="7">
                  <c:v>199.03429999999997</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2.9764999999999997</c:v>
                </c:pt>
                <c:pt idx="7">
                  <c:v>2.9764999999999997</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2.4581</c:v>
                </c:pt>
                <c:pt idx="1">
                  <c:v>3.3925999999999998</c:v>
                </c:pt>
                <c:pt idx="2">
                  <c:v>5.2936999999999994</c:v>
                </c:pt>
                <c:pt idx="3">
                  <c:v>8.6589999999999989</c:v>
                </c:pt>
                <c:pt idx="4">
                  <c:v>18.3004</c:v>
                </c:pt>
                <c:pt idx="5">
                  <c:v>26.471</c:v>
                </c:pt>
                <c:pt idx="6">
                  <c:v>34.889200000000002</c:v>
                </c:pt>
                <c:pt idx="7">
                  <c:v>38.493200000000002</c:v>
                </c:pt>
                <c:pt idx="8">
                  <c:v>42.395200000000003</c:v>
                </c:pt>
                <c:pt idx="9">
                  <c:v>44.326100000000004</c:v>
                </c:pt>
                <c:pt idx="10">
                  <c:v>46.787700000000001</c:v>
                </c:pt>
                <c:pt idx="11">
                  <c:v>49.201700000000002</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2023</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1.2684</c:v>
                </c:pt>
                <c:pt idx="1">
                  <c:v>2.5749</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433.96870000000001</c:v>
                </c:pt>
                <c:pt idx="1">
                  <c:v>717.45049999999992</c:v>
                </c:pt>
                <c:pt idx="2">
                  <c:v>1162.1686999999999</c:v>
                </c:pt>
                <c:pt idx="3">
                  <c:v>1337.3257999999998</c:v>
                </c:pt>
                <c:pt idx="4">
                  <c:v>1948.0567999999998</c:v>
                </c:pt>
                <c:pt idx="5">
                  <c:v>2524.6976999999997</c:v>
                </c:pt>
                <c:pt idx="6">
                  <c:v>3557.7339000000002</c:v>
                </c:pt>
                <c:pt idx="7">
                  <c:v>4344.2464</c:v>
                </c:pt>
                <c:pt idx="8">
                  <c:v>5022.4925999999996</c:v>
                </c:pt>
                <c:pt idx="9">
                  <c:v>6743.7451999999994</c:v>
                </c:pt>
                <c:pt idx="10">
                  <c:v>7284.6819999999989</c:v>
                </c:pt>
                <c:pt idx="11">
                  <c:v>7562.3495999999986</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2023</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321.5523</c:v>
                </c:pt>
                <c:pt idx="1">
                  <c:v>620.66969999999992</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8.0000000000000002E-3</c:v>
                </c:pt>
                <c:pt idx="1">
                  <c:v>9.5000000000000001E-2</c:v>
                </c:pt>
                <c:pt idx="2">
                  <c:v>0.629</c:v>
                </c:pt>
                <c:pt idx="3">
                  <c:v>2.0749000000000004</c:v>
                </c:pt>
                <c:pt idx="4">
                  <c:v>4.0848000000000004</c:v>
                </c:pt>
                <c:pt idx="5">
                  <c:v>5.2986000000000004</c:v>
                </c:pt>
                <c:pt idx="6">
                  <c:v>6.1306000000000003</c:v>
                </c:pt>
                <c:pt idx="7">
                  <c:v>6.2936000000000005</c:v>
                </c:pt>
                <c:pt idx="8">
                  <c:v>6.3586000000000009</c:v>
                </c:pt>
                <c:pt idx="9">
                  <c:v>6.5176000000000007</c:v>
                </c:pt>
                <c:pt idx="10">
                  <c:v>6.6586000000000007</c:v>
                </c:pt>
                <c:pt idx="11">
                  <c:v>6.670300000000001</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1E-3</c:v>
                </c:pt>
                <c:pt idx="1">
                  <c:v>3.5000000000000003E-2</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3.2599999999999997E-2</c:v>
                </c:pt>
                <c:pt idx="1">
                  <c:v>3.3299999999999996E-2</c:v>
                </c:pt>
                <c:pt idx="2">
                  <c:v>3.9282999999999997</c:v>
                </c:pt>
                <c:pt idx="3">
                  <c:v>10.081300000000001</c:v>
                </c:pt>
                <c:pt idx="4">
                  <c:v>42.917299999999997</c:v>
                </c:pt>
                <c:pt idx="5">
                  <c:v>91.3673</c:v>
                </c:pt>
                <c:pt idx="6">
                  <c:v>91.465299999999999</c:v>
                </c:pt>
                <c:pt idx="7">
                  <c:v>91.726299999999995</c:v>
                </c:pt>
                <c:pt idx="8">
                  <c:v>91.846299999999999</c:v>
                </c:pt>
                <c:pt idx="9">
                  <c:v>91.846299999999999</c:v>
                </c:pt>
                <c:pt idx="10">
                  <c:v>91.846299999999999</c:v>
                </c:pt>
                <c:pt idx="11">
                  <c:v>91.846299999999999</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3.2599999999999997E-2</c:v>
                </c:pt>
                <c:pt idx="1">
                  <c:v>0</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865.35559999999964</c:v>
                </c:pt>
                <c:pt idx="1">
                  <c:v>1349.0690999999995</c:v>
                </c:pt>
                <c:pt idx="2">
                  <c:v>2007.8940999999995</c:v>
                </c:pt>
                <c:pt idx="3">
                  <c:v>2370.1254999999996</c:v>
                </c:pt>
                <c:pt idx="4">
                  <c:v>3299.376099999999</c:v>
                </c:pt>
                <c:pt idx="5">
                  <c:v>4318.7352999999985</c:v>
                </c:pt>
                <c:pt idx="6">
                  <c:v>5963.515199999998</c:v>
                </c:pt>
                <c:pt idx="7">
                  <c:v>7369.4681999999975</c:v>
                </c:pt>
                <c:pt idx="8">
                  <c:v>8643.0659999999971</c:v>
                </c:pt>
                <c:pt idx="9">
                  <c:v>11037.053599999996</c:v>
                </c:pt>
                <c:pt idx="10">
                  <c:v>12237.281799999995</c:v>
                </c:pt>
                <c:pt idx="11">
                  <c:v>13094.012299999995</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Data'!$C$14:$N$14</c:f>
              <c:numCache>
                <c:formatCode>#,##0</c:formatCode>
                <c:ptCount val="12"/>
                <c:pt idx="0">
                  <c:v>720.9726999999998</c:v>
                </c:pt>
                <c:pt idx="1">
                  <c:v>1180.8694999999996</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12.185</c:v>
                </c:pt>
                <c:pt idx="7">
                  <c:v>12.185</c:v>
                </c:pt>
                <c:pt idx="8">
                  <c:v>12.185</c:v>
                </c:pt>
                <c:pt idx="9">
                  <c:v>12.185</c:v>
                </c:pt>
                <c:pt idx="10">
                  <c:v>12.185</c:v>
                </c:pt>
                <c:pt idx="11">
                  <c:v>12.185</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154.08199999999997</c:v>
                </c:pt>
                <c:pt idx="1">
                  <c:v>255.95479999999998</c:v>
                </c:pt>
                <c:pt idx="2">
                  <c:v>367.5698999999999</c:v>
                </c:pt>
                <c:pt idx="3">
                  <c:v>457.34769999999992</c:v>
                </c:pt>
                <c:pt idx="4">
                  <c:v>593.90959999999995</c:v>
                </c:pt>
                <c:pt idx="5">
                  <c:v>721.17610000000002</c:v>
                </c:pt>
                <c:pt idx="6">
                  <c:v>810.39820000000009</c:v>
                </c:pt>
                <c:pt idx="7">
                  <c:v>912.23970000000008</c:v>
                </c:pt>
                <c:pt idx="8">
                  <c:v>989.95390000000009</c:v>
                </c:pt>
                <c:pt idx="9">
                  <c:v>1107.1844000000001</c:v>
                </c:pt>
                <c:pt idx="10">
                  <c:v>1283.2749000000001</c:v>
                </c:pt>
                <c:pt idx="11">
                  <c:v>1545.0364000000002</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Data'!$C$13:$N$13</c:f>
              <c:numCache>
                <c:formatCode>#,##0</c:formatCode>
                <c:ptCount val="12"/>
                <c:pt idx="0">
                  <c:v>185.33280000000002</c:v>
                </c:pt>
                <c:pt idx="1">
                  <c:v>280.11930000000007</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c:v>
                </c:pt>
                <c:pt idx="1">
                  <c:v>0</c:v>
                </c:pt>
                <c:pt idx="2">
                  <c:v>0.48499999999999999</c:v>
                </c:pt>
                <c:pt idx="3">
                  <c:v>0</c:v>
                </c:pt>
                <c:pt idx="4">
                  <c:v>0</c:v>
                </c:pt>
                <c:pt idx="5">
                  <c:v>0</c:v>
                </c:pt>
                <c:pt idx="6">
                  <c:v>0</c:v>
                </c:pt>
                <c:pt idx="7">
                  <c:v>0.48499999999999999</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1.367</c:v>
                </c:pt>
                <c:pt idx="1">
                  <c:v>0</c:v>
                </c:pt>
                <c:pt idx="2">
                  <c:v>0</c:v>
                </c:pt>
                <c:pt idx="3">
                  <c:v>0</c:v>
                </c:pt>
                <c:pt idx="4">
                  <c:v>0</c:v>
                </c:pt>
                <c:pt idx="5">
                  <c:v>0</c:v>
                </c:pt>
                <c:pt idx="6">
                  <c:v>0</c:v>
                </c:pt>
                <c:pt idx="7">
                  <c:v>1.367</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0.55559999999999998</c:v>
                </c:pt>
                <c:pt idx="1">
                  <c:v>0</c:v>
                </c:pt>
                <c:pt idx="2">
                  <c:v>0</c:v>
                </c:pt>
                <c:pt idx="3">
                  <c:v>0</c:v>
                </c:pt>
                <c:pt idx="4">
                  <c:v>0</c:v>
                </c:pt>
                <c:pt idx="5">
                  <c:v>0</c:v>
                </c:pt>
                <c:pt idx="6">
                  <c:v>0</c:v>
                </c:pt>
                <c:pt idx="7">
                  <c:v>0.55559999999999998</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61.086100000000002</c:v>
                </c:pt>
                <c:pt idx="1">
                  <c:v>1.2953999999999999</c:v>
                </c:pt>
                <c:pt idx="2">
                  <c:v>39.639399999999995</c:v>
                </c:pt>
                <c:pt idx="3">
                  <c:v>0</c:v>
                </c:pt>
                <c:pt idx="4">
                  <c:v>0</c:v>
                </c:pt>
                <c:pt idx="5">
                  <c:v>0</c:v>
                </c:pt>
                <c:pt idx="6">
                  <c:v>8.8563999999999972</c:v>
                </c:pt>
                <c:pt idx="7">
                  <c:v>110.87730000000001</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1.6437000000000002</c:v>
                </c:pt>
                <c:pt idx="1">
                  <c:v>1.1099999999999999E-2</c:v>
                </c:pt>
                <c:pt idx="2">
                  <c:v>258.99299999999999</c:v>
                </c:pt>
                <c:pt idx="3">
                  <c:v>3.4000000000000002E-2</c:v>
                </c:pt>
                <c:pt idx="4">
                  <c:v>0</c:v>
                </c:pt>
                <c:pt idx="5">
                  <c:v>0</c:v>
                </c:pt>
                <c:pt idx="6">
                  <c:v>85.930100000000024</c:v>
                </c:pt>
                <c:pt idx="7">
                  <c:v>346.61189999999982</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 in February in both 2022 &amp; 2023 consisted mostly of Shellfish (83 per cent and 86 per cent respectively). This is driven mostly by high uptake of Great Atlantic Scallops which</a:t>
          </a:r>
          <a:r>
            <a:rPr lang="en-GB" sz="1100" baseline="0">
              <a:latin typeface="Arial" panose="020B0604020202020204" pitchFamily="34" charset="0"/>
              <a:cs typeface="Arial" panose="020B0604020202020204" pitchFamily="34" charset="0"/>
            </a:rPr>
            <a:t> us an </a:t>
          </a:r>
          <a:r>
            <a:rPr lang="en-GB" sz="1100">
              <a:latin typeface="Arial" panose="020B0604020202020204" pitchFamily="34" charset="0"/>
              <a:cs typeface="Arial" panose="020B0604020202020204" pitchFamily="34" charset="0"/>
            </a:rPr>
            <a:t>important economic species for the UK fleet. Landings of Great Atlantic Scallops by UK vessels in EU waters made 65 per cent of total NQS landings in February 2023. There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was a 6 per cent increase in landings of Great Atlantic Scallops compared to February 2022.</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 for the highest proportion (75 per cent) of NQS landings in EU waters with the 15-24m vessels accounting for the second highest proportion (24 per cent) (T3). English vessels landed the highest quantity of NQS in February 2023 (54 per cent) mostly</a:t>
          </a:r>
          <a:r>
            <a:rPr lang="en-GB" sz="1100" baseline="0">
              <a:latin typeface="Arial" panose="020B0604020202020204" pitchFamily="34" charset="0"/>
              <a:cs typeface="Arial" panose="020B0604020202020204" pitchFamily="34" charset="0"/>
            </a:rPr>
            <a:t> driven by higher uptake of Scallops in the Eastern Channel (T4).</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Official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2023,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C43" sqref="C43"/>
    </sheetView>
  </sheetViews>
  <sheetFormatPr defaultRowHeight="14.25" x14ac:dyDescent="0.2"/>
  <cols>
    <col min="5" max="5" width="30.875" customWidth="1"/>
    <col min="6" max="6" width="10.125" customWidth="1"/>
  </cols>
  <sheetData>
    <row r="1" spans="5:6" ht="20.25" x14ac:dyDescent="0.3">
      <c r="E1" s="21" t="s">
        <v>117</v>
      </c>
    </row>
    <row r="3" spans="5:6" x14ac:dyDescent="0.2">
      <c r="E3" s="17" t="s">
        <v>123</v>
      </c>
    </row>
    <row r="5" spans="5:6" ht="18" x14ac:dyDescent="0.25">
      <c r="E5" s="22" t="s">
        <v>23</v>
      </c>
    </row>
    <row r="7" spans="5:6" x14ac:dyDescent="0.2">
      <c r="E7" s="39" t="s">
        <v>24</v>
      </c>
      <c r="F7" s="17" t="s">
        <v>72</v>
      </c>
    </row>
    <row r="8" spans="5:6" x14ac:dyDescent="0.2">
      <c r="E8" s="39" t="s">
        <v>25</v>
      </c>
      <c r="F8" s="17" t="s">
        <v>110</v>
      </c>
    </row>
    <row r="9" spans="5:6" x14ac:dyDescent="0.2">
      <c r="E9" s="39" t="s">
        <v>70</v>
      </c>
      <c r="F9" t="s">
        <v>118</v>
      </c>
    </row>
    <row r="10" spans="5:6" x14ac:dyDescent="0.2">
      <c r="E10" s="39" t="s">
        <v>82</v>
      </c>
      <c r="F10" t="s">
        <v>119</v>
      </c>
    </row>
    <row r="11" spans="5:6" x14ac:dyDescent="0.2">
      <c r="E11" s="39" t="s">
        <v>71</v>
      </c>
      <c r="F11" t="s">
        <v>120</v>
      </c>
    </row>
    <row r="12" spans="5:6" x14ac:dyDescent="0.2">
      <c r="E12" s="39" t="s">
        <v>81</v>
      </c>
      <c r="F12" t="s">
        <v>121</v>
      </c>
    </row>
    <row r="15" spans="5:6" ht="18" x14ac:dyDescent="0.25">
      <c r="E15" s="22" t="s">
        <v>26</v>
      </c>
    </row>
    <row r="32" spans="5:5" ht="18" x14ac:dyDescent="0.25">
      <c r="E32" s="22" t="s">
        <v>106</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V19" sqref="V19"/>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4" customFormat="1" ht="18" x14ac:dyDescent="0.25">
      <c r="A2" s="42" t="s">
        <v>69</v>
      </c>
      <c r="B2" s="43"/>
      <c r="C2" s="43"/>
      <c r="D2" s="43"/>
      <c r="E2" s="43"/>
      <c r="F2" s="43"/>
      <c r="G2" s="43"/>
      <c r="H2" s="43"/>
      <c r="I2" s="43"/>
      <c r="J2" s="43"/>
      <c r="K2" s="43"/>
      <c r="L2" s="43"/>
      <c r="M2" s="43"/>
      <c r="N2" s="43"/>
      <c r="O2" s="43"/>
      <c r="P2" s="43"/>
      <c r="Q2" s="43"/>
      <c r="R2" s="43"/>
      <c r="S2" s="43"/>
      <c r="T2" s="43"/>
      <c r="U2" s="43"/>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107</v>
      </c>
      <c r="I48" s="1" t="s">
        <v>88</v>
      </c>
    </row>
    <row r="49" spans="1:9" x14ac:dyDescent="0.25">
      <c r="I49" s="1"/>
    </row>
    <row r="50" spans="1:9" ht="14.25" x14ac:dyDescent="0.2">
      <c r="A50" s="89"/>
      <c r="B50" s="89"/>
      <c r="C50" s="89"/>
      <c r="D50" s="89"/>
      <c r="E50" s="89"/>
      <c r="F50" s="89"/>
      <c r="G50" s="89"/>
      <c r="H50" s="89"/>
      <c r="I50" s="17"/>
    </row>
    <row r="51" spans="1:9" ht="14.25" x14ac:dyDescent="0.2">
      <c r="A51" s="89"/>
      <c r="B51" s="89"/>
      <c r="C51" s="89"/>
      <c r="D51" s="89"/>
      <c r="E51" s="89"/>
      <c r="F51" s="89"/>
      <c r="G51" s="89"/>
      <c r="H51" s="89"/>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89</v>
      </c>
    </row>
    <row r="74" spans="1:21" x14ac:dyDescent="0.25">
      <c r="I74" s="1"/>
    </row>
    <row r="75" spans="1:21" ht="14.25" x14ac:dyDescent="0.2">
      <c r="A75" s="89"/>
      <c r="B75" s="89"/>
      <c r="C75" s="89"/>
      <c r="D75" s="89"/>
      <c r="E75" s="89"/>
      <c r="F75" s="89"/>
      <c r="G75" s="89"/>
      <c r="H75" s="89"/>
      <c r="I75" s="17"/>
    </row>
    <row r="76" spans="1:21" ht="14.25" x14ac:dyDescent="0.2">
      <c r="A76" s="89"/>
      <c r="B76" s="89"/>
      <c r="C76" s="89"/>
      <c r="D76" s="89"/>
      <c r="E76" s="89"/>
      <c r="F76" s="89"/>
      <c r="G76" s="89"/>
      <c r="H76" s="89"/>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F41" sqref="F41"/>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93</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90" t="s">
        <v>32</v>
      </c>
      <c r="D3" s="90"/>
      <c r="E3" s="90"/>
      <c r="F3" s="90"/>
      <c r="G3" s="90"/>
      <c r="H3" s="90"/>
      <c r="I3" s="90"/>
      <c r="J3" s="90"/>
      <c r="K3" s="90"/>
      <c r="L3" s="90"/>
      <c r="M3" s="90"/>
      <c r="N3" s="90"/>
    </row>
    <row r="4" spans="1:17" x14ac:dyDescent="0.2">
      <c r="A4" s="5"/>
      <c r="B4" s="3"/>
      <c r="C4" s="3"/>
      <c r="D4" s="3"/>
      <c r="E4" s="3"/>
      <c r="F4" s="3"/>
      <c r="G4" s="3"/>
      <c r="H4" s="3"/>
      <c r="I4" s="3"/>
      <c r="J4" s="3"/>
      <c r="K4" s="3"/>
      <c r="L4" s="3"/>
      <c r="M4" s="3"/>
      <c r="N4" s="3"/>
    </row>
    <row r="5" spans="1:17" ht="15" x14ac:dyDescent="0.25">
      <c r="A5" s="3"/>
      <c r="B5" s="3"/>
      <c r="C5" s="91">
        <v>2023</v>
      </c>
      <c r="D5" s="91"/>
      <c r="E5" s="91"/>
      <c r="F5" s="91"/>
      <c r="G5" s="91"/>
      <c r="H5" s="91"/>
      <c r="I5" s="91"/>
      <c r="J5" s="91"/>
      <c r="K5" s="91"/>
      <c r="L5" s="91"/>
      <c r="M5" s="91"/>
      <c r="N5" s="91"/>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50">
        <v>212.81819999999999</v>
      </c>
      <c r="D7" s="50">
        <v>277.47059999999999</v>
      </c>
      <c r="E7" s="50"/>
      <c r="F7" s="7"/>
      <c r="G7" s="8"/>
      <c r="H7" s="8"/>
      <c r="I7" s="8"/>
      <c r="J7" s="8"/>
      <c r="K7" s="8"/>
      <c r="L7" s="8"/>
      <c r="M7" s="8"/>
      <c r="N7" s="8"/>
    </row>
    <row r="8" spans="1:17" x14ac:dyDescent="0.2">
      <c r="A8" s="3" t="s">
        <v>7</v>
      </c>
      <c r="B8" s="4" t="s">
        <v>8</v>
      </c>
      <c r="C8" s="50">
        <v>1.2684</v>
      </c>
      <c r="D8" s="50">
        <v>2.5749</v>
      </c>
      <c r="E8" s="50"/>
      <c r="F8" s="8"/>
      <c r="G8" s="8"/>
      <c r="H8" s="8"/>
      <c r="I8" s="8"/>
      <c r="J8" s="8"/>
      <c r="K8" s="8"/>
      <c r="L8" s="8"/>
      <c r="M8" s="8"/>
      <c r="N8" s="8"/>
    </row>
    <row r="9" spans="1:17" x14ac:dyDescent="0.2">
      <c r="A9" s="3" t="s">
        <v>9</v>
      </c>
      <c r="B9" s="4" t="s">
        <v>107</v>
      </c>
      <c r="C9" s="50">
        <v>321.5523</v>
      </c>
      <c r="D9" s="50">
        <v>620.66969999999992</v>
      </c>
      <c r="E9" s="50"/>
      <c r="F9" s="8"/>
      <c r="G9" s="8"/>
      <c r="H9" s="8"/>
      <c r="I9" s="8"/>
      <c r="J9" s="8"/>
      <c r="K9" s="8"/>
      <c r="L9" s="8"/>
      <c r="M9" s="8"/>
      <c r="N9" s="8"/>
    </row>
    <row r="10" spans="1:17" x14ac:dyDescent="0.2">
      <c r="A10" s="3" t="s">
        <v>10</v>
      </c>
      <c r="B10" s="4" t="s">
        <v>11</v>
      </c>
      <c r="C10" s="50">
        <v>1E-3</v>
      </c>
      <c r="D10" s="50">
        <v>3.5000000000000003E-2</v>
      </c>
      <c r="E10" s="50"/>
      <c r="F10" s="9"/>
      <c r="G10" s="9"/>
      <c r="H10" s="9"/>
      <c r="I10" s="9"/>
      <c r="J10" s="9"/>
      <c r="K10" s="9"/>
      <c r="L10" s="9"/>
      <c r="M10" s="9"/>
      <c r="N10" s="9"/>
    </row>
    <row r="11" spans="1:17" x14ac:dyDescent="0.2">
      <c r="A11" s="3" t="s">
        <v>12</v>
      </c>
      <c r="B11" s="4" t="s">
        <v>13</v>
      </c>
      <c r="C11" s="50">
        <v>3.2599999999999997E-2</v>
      </c>
      <c r="D11" s="50">
        <v>0</v>
      </c>
      <c r="E11" s="50"/>
      <c r="F11" s="10"/>
      <c r="G11" s="10"/>
      <c r="H11" s="10"/>
      <c r="I11" s="10"/>
      <c r="J11" s="10"/>
      <c r="K11" s="10"/>
      <c r="L11" s="10"/>
      <c r="M11" s="10"/>
      <c r="N11" s="10"/>
    </row>
    <row r="12" spans="1:17" x14ac:dyDescent="0.2">
      <c r="A12" s="3" t="s">
        <v>14</v>
      </c>
      <c r="B12" s="4" t="s">
        <v>15</v>
      </c>
      <c r="C12" s="50">
        <v>0</v>
      </c>
      <c r="D12" s="50">
        <v>0</v>
      </c>
      <c r="E12" s="50"/>
      <c r="F12" s="50"/>
      <c r="G12" s="50"/>
      <c r="H12" s="50"/>
      <c r="I12" s="50"/>
      <c r="J12" s="50"/>
      <c r="K12" s="50"/>
      <c r="L12" s="50"/>
      <c r="M12" s="50"/>
      <c r="N12" s="50"/>
    </row>
    <row r="13" spans="1:17" x14ac:dyDescent="0.2">
      <c r="A13" s="3"/>
      <c r="B13" s="3" t="s">
        <v>83</v>
      </c>
      <c r="C13" s="10">
        <v>185.33280000000002</v>
      </c>
      <c r="D13" s="10">
        <v>280.11930000000007</v>
      </c>
      <c r="E13" s="10"/>
      <c r="F13" s="10"/>
      <c r="G13" s="10"/>
      <c r="H13" s="10"/>
      <c r="I13" s="10"/>
      <c r="J13" s="10"/>
      <c r="K13" s="10"/>
      <c r="L13" s="10"/>
      <c r="M13" s="10"/>
      <c r="N13" s="10"/>
    </row>
    <row r="14" spans="1:17" x14ac:dyDescent="0.2">
      <c r="A14" s="3"/>
      <c r="B14" s="3" t="s">
        <v>16</v>
      </c>
      <c r="C14" s="10">
        <v>720.9726999999998</v>
      </c>
      <c r="D14" s="10">
        <v>1180.8694999999996</v>
      </c>
      <c r="E14" s="10"/>
      <c r="F14" s="10"/>
      <c r="G14" s="10"/>
      <c r="H14" s="10"/>
      <c r="I14" s="10"/>
      <c r="J14" s="10"/>
      <c r="K14" s="10"/>
      <c r="L14" s="10"/>
      <c r="M14" s="10"/>
      <c r="N14" s="10"/>
      <c r="Q14" s="48"/>
    </row>
    <row r="15" spans="1:17" x14ac:dyDescent="0.2">
      <c r="A15" s="3"/>
      <c r="B15" s="3"/>
      <c r="C15" s="11"/>
      <c r="D15" s="11"/>
      <c r="E15" s="11"/>
      <c r="F15" s="11"/>
      <c r="G15" s="11"/>
      <c r="H15" s="11"/>
      <c r="I15" s="11"/>
      <c r="J15" s="11"/>
      <c r="K15" s="11"/>
      <c r="L15" s="11"/>
      <c r="M15" s="3"/>
      <c r="N15" s="11"/>
    </row>
    <row r="16" spans="1:17" ht="15" x14ac:dyDescent="0.25">
      <c r="A16" s="3"/>
      <c r="B16" s="3"/>
      <c r="C16" s="91">
        <v>2022</v>
      </c>
      <c r="D16" s="91"/>
      <c r="E16" s="91"/>
      <c r="F16" s="91"/>
      <c r="G16" s="91"/>
      <c r="H16" s="91"/>
      <c r="I16" s="91"/>
      <c r="J16" s="91"/>
      <c r="K16" s="91"/>
      <c r="L16" s="91"/>
      <c r="M16" s="91"/>
      <c r="N16" s="91"/>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50">
        <v>274.80619999999999</v>
      </c>
      <c r="D18" s="50">
        <v>372.1429</v>
      </c>
      <c r="E18" s="50">
        <v>468.30449999999996</v>
      </c>
      <c r="F18" s="7">
        <v>554.63679999999999</v>
      </c>
      <c r="G18" s="8">
        <v>692.10719999999992</v>
      </c>
      <c r="H18" s="8">
        <v>949.72460000000001</v>
      </c>
      <c r="I18" s="8">
        <v>1450.713</v>
      </c>
      <c r="J18" s="8">
        <v>1964.2840000000001</v>
      </c>
      <c r="K18" s="8">
        <v>2477.8344000000002</v>
      </c>
      <c r="L18" s="8">
        <v>3031.2489999999998</v>
      </c>
      <c r="M18" s="8">
        <v>3511.8472999999999</v>
      </c>
      <c r="N18" s="8">
        <v>3826.723</v>
      </c>
      <c r="P18" s="13"/>
    </row>
    <row r="19" spans="1:19" x14ac:dyDescent="0.2">
      <c r="A19" s="3" t="s">
        <v>7</v>
      </c>
      <c r="B19" s="4" t="s">
        <v>8</v>
      </c>
      <c r="C19" s="50">
        <v>2.4581</v>
      </c>
      <c r="D19" s="50">
        <v>3.3925999999999998</v>
      </c>
      <c r="E19" s="50">
        <v>5.2936999999999994</v>
      </c>
      <c r="F19" s="8">
        <v>8.6589999999999989</v>
      </c>
      <c r="G19" s="8">
        <v>18.3004</v>
      </c>
      <c r="H19" s="8">
        <v>26.471</v>
      </c>
      <c r="I19" s="8">
        <v>34.889200000000002</v>
      </c>
      <c r="J19" s="8">
        <v>38.493200000000002</v>
      </c>
      <c r="K19" s="8">
        <v>42.395200000000003</v>
      </c>
      <c r="L19" s="8">
        <v>44.326100000000004</v>
      </c>
      <c r="M19" s="8">
        <v>46.787700000000001</v>
      </c>
      <c r="N19" s="8">
        <v>49.201700000000002</v>
      </c>
    </row>
    <row r="20" spans="1:19" x14ac:dyDescent="0.2">
      <c r="A20" s="3" t="s">
        <v>9</v>
      </c>
      <c r="B20" s="4" t="s">
        <v>107</v>
      </c>
      <c r="C20" s="50">
        <v>433.96870000000001</v>
      </c>
      <c r="D20" s="50">
        <v>717.45049999999992</v>
      </c>
      <c r="E20" s="50">
        <v>1162.1686999999999</v>
      </c>
      <c r="F20" s="8">
        <v>1337.3257999999998</v>
      </c>
      <c r="G20" s="8">
        <v>1948.0567999999998</v>
      </c>
      <c r="H20" s="8">
        <v>2524.6976999999997</v>
      </c>
      <c r="I20" s="8">
        <v>3557.7339000000002</v>
      </c>
      <c r="J20" s="8">
        <v>4344.2464</v>
      </c>
      <c r="K20" s="8">
        <v>5022.4925999999996</v>
      </c>
      <c r="L20" s="8">
        <v>6743.7451999999994</v>
      </c>
      <c r="M20" s="8">
        <v>7284.6819999999989</v>
      </c>
      <c r="N20" s="8">
        <v>7562.3495999999986</v>
      </c>
    </row>
    <row r="21" spans="1:19" x14ac:dyDescent="0.2">
      <c r="A21" s="3" t="s">
        <v>10</v>
      </c>
      <c r="B21" s="4" t="s">
        <v>11</v>
      </c>
      <c r="C21" s="50">
        <v>8.0000000000000002E-3</v>
      </c>
      <c r="D21" s="50">
        <v>9.5000000000000001E-2</v>
      </c>
      <c r="E21" s="50">
        <v>0.629</v>
      </c>
      <c r="F21" s="9">
        <v>2.0749000000000004</v>
      </c>
      <c r="G21" s="9">
        <v>4.0848000000000004</v>
      </c>
      <c r="H21" s="9">
        <v>5.2986000000000004</v>
      </c>
      <c r="I21" s="9">
        <v>6.1306000000000003</v>
      </c>
      <c r="J21" s="9">
        <v>6.2936000000000005</v>
      </c>
      <c r="K21" s="9">
        <v>6.3586000000000009</v>
      </c>
      <c r="L21" s="9">
        <v>6.5176000000000007</v>
      </c>
      <c r="M21" s="9">
        <v>6.6586000000000007</v>
      </c>
      <c r="N21" s="9">
        <v>6.670300000000001</v>
      </c>
    </row>
    <row r="22" spans="1:19" x14ac:dyDescent="0.2">
      <c r="A22" s="3" t="s">
        <v>12</v>
      </c>
      <c r="B22" s="4" t="s">
        <v>13</v>
      </c>
      <c r="C22" s="50">
        <v>3.2599999999999997E-2</v>
      </c>
      <c r="D22" s="50">
        <v>3.3299999999999996E-2</v>
      </c>
      <c r="E22" s="50">
        <v>3.9282999999999997</v>
      </c>
      <c r="F22" s="10">
        <v>10.081300000000001</v>
      </c>
      <c r="G22" s="10">
        <v>42.917299999999997</v>
      </c>
      <c r="H22" s="10">
        <v>91.3673</v>
      </c>
      <c r="I22" s="10">
        <v>91.465299999999999</v>
      </c>
      <c r="J22" s="10">
        <v>91.726299999999995</v>
      </c>
      <c r="K22" s="10">
        <v>91.846299999999999</v>
      </c>
      <c r="L22" s="10">
        <v>91.846299999999999</v>
      </c>
      <c r="M22" s="10">
        <v>91.846299999999999</v>
      </c>
      <c r="N22" s="10">
        <v>91.846299999999999</v>
      </c>
    </row>
    <row r="23" spans="1:19" x14ac:dyDescent="0.2">
      <c r="A23" s="3" t="s">
        <v>14</v>
      </c>
      <c r="B23" s="4" t="s">
        <v>15</v>
      </c>
      <c r="C23" s="50">
        <v>0</v>
      </c>
      <c r="D23" s="50">
        <v>0</v>
      </c>
      <c r="E23" s="50">
        <v>0</v>
      </c>
      <c r="F23" s="50">
        <v>0</v>
      </c>
      <c r="G23" s="50">
        <v>0</v>
      </c>
      <c r="H23" s="50">
        <v>0</v>
      </c>
      <c r="I23" s="10">
        <v>12.185</v>
      </c>
      <c r="J23" s="10">
        <v>12.185</v>
      </c>
      <c r="K23" s="10">
        <v>12.185</v>
      </c>
      <c r="L23" s="10">
        <v>12.185</v>
      </c>
      <c r="M23" s="10">
        <v>12.185</v>
      </c>
      <c r="N23" s="10">
        <v>12.185</v>
      </c>
    </row>
    <row r="24" spans="1:19" x14ac:dyDescent="0.2">
      <c r="A24" s="3"/>
      <c r="B24" s="3" t="s">
        <v>83</v>
      </c>
      <c r="C24" s="10">
        <v>154.08199999999997</v>
      </c>
      <c r="D24" s="10">
        <v>255.95479999999998</v>
      </c>
      <c r="E24" s="10">
        <v>367.5698999999999</v>
      </c>
      <c r="F24" s="10">
        <v>457.34769999999992</v>
      </c>
      <c r="G24" s="10">
        <v>593.90959999999995</v>
      </c>
      <c r="H24" s="10">
        <v>721.17610000000002</v>
      </c>
      <c r="I24" s="10">
        <v>810.39820000000009</v>
      </c>
      <c r="J24" s="10">
        <v>912.23970000000008</v>
      </c>
      <c r="K24" s="10">
        <v>989.95390000000009</v>
      </c>
      <c r="L24" s="10">
        <v>1107.1844000000001</v>
      </c>
      <c r="M24" s="10">
        <v>1283.2749000000001</v>
      </c>
      <c r="N24" s="10">
        <v>1545.0364000000002</v>
      </c>
    </row>
    <row r="25" spans="1:19" x14ac:dyDescent="0.2">
      <c r="A25" s="3"/>
      <c r="B25" s="3" t="s">
        <v>16</v>
      </c>
      <c r="C25" s="10">
        <v>865.35559999999964</v>
      </c>
      <c r="D25" s="10">
        <v>1349.0690999999995</v>
      </c>
      <c r="E25" s="10">
        <v>2007.8940999999995</v>
      </c>
      <c r="F25" s="10">
        <v>2370.1254999999996</v>
      </c>
      <c r="G25" s="10">
        <v>3299.376099999999</v>
      </c>
      <c r="H25" s="10">
        <v>4318.7352999999985</v>
      </c>
      <c r="I25" s="10">
        <v>5963.515199999998</v>
      </c>
      <c r="J25" s="10">
        <v>7369.4681999999975</v>
      </c>
      <c r="K25" s="10">
        <v>8643.0659999999971</v>
      </c>
      <c r="L25" s="10">
        <v>11037.053599999996</v>
      </c>
      <c r="M25" s="10">
        <v>12237.281799999995</v>
      </c>
      <c r="N25" s="10">
        <v>13094.012299999995</v>
      </c>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8"/>
      <c r="B28" s="65"/>
      <c r="C28" s="92"/>
      <c r="D28" s="92"/>
      <c r="E28" s="92"/>
      <c r="F28" s="92"/>
      <c r="G28" s="92"/>
      <c r="H28" s="92"/>
      <c r="I28" s="92"/>
      <c r="J28" s="92"/>
      <c r="K28" s="92"/>
      <c r="L28" s="92"/>
      <c r="M28" s="92"/>
      <c r="N28" s="92"/>
    </row>
    <row r="29" spans="1:19" x14ac:dyDescent="0.2">
      <c r="A29" s="67" t="s">
        <v>94</v>
      </c>
      <c r="B29" s="66"/>
      <c r="C29" s="33"/>
      <c r="D29" s="69"/>
      <c r="E29" s="69"/>
      <c r="F29" s="69"/>
      <c r="G29" s="69"/>
      <c r="H29" s="69"/>
      <c r="I29" s="69"/>
      <c r="J29" s="69"/>
      <c r="K29" s="69"/>
      <c r="L29" s="69"/>
      <c r="M29" s="69"/>
      <c r="N29" s="69"/>
      <c r="P29" s="13"/>
      <c r="Q29" s="25"/>
    </row>
    <row r="30" spans="1:19" x14ac:dyDescent="0.2">
      <c r="A30" s="67" t="s">
        <v>114</v>
      </c>
      <c r="B30" s="34"/>
      <c r="C30" s="37"/>
      <c r="D30" s="37"/>
      <c r="E30" s="37"/>
      <c r="F30" s="37"/>
      <c r="G30" s="37"/>
      <c r="H30" s="37"/>
      <c r="I30" s="37"/>
      <c r="J30" s="37"/>
      <c r="K30" s="37"/>
      <c r="L30" s="37"/>
      <c r="M30" s="37"/>
      <c r="N30" s="37"/>
      <c r="P30" s="13"/>
    </row>
    <row r="31" spans="1:19" x14ac:dyDescent="0.2">
      <c r="A31" t="s">
        <v>105</v>
      </c>
      <c r="B31" s="35"/>
      <c r="C31" s="38"/>
      <c r="D31" s="38"/>
      <c r="E31" s="38"/>
      <c r="F31" s="38"/>
      <c r="G31" s="38"/>
      <c r="H31" s="38"/>
      <c r="I31" s="38"/>
      <c r="J31" s="38"/>
      <c r="K31" s="38"/>
      <c r="L31" s="38"/>
      <c r="M31" s="38"/>
      <c r="N31" s="38"/>
      <c r="S31" s="25"/>
    </row>
    <row r="32" spans="1:19" x14ac:dyDescent="0.2">
      <c r="A32" s="32"/>
      <c r="B32" s="33"/>
      <c r="C32" s="38"/>
      <c r="D32" s="38"/>
      <c r="E32" s="38"/>
      <c r="F32" s="38"/>
      <c r="G32" s="38"/>
      <c r="H32" s="38"/>
      <c r="I32" s="38"/>
      <c r="J32" s="38"/>
      <c r="K32" s="38"/>
      <c r="L32" s="38"/>
      <c r="M32" s="38"/>
      <c r="N32" s="38"/>
    </row>
    <row r="33" spans="1:15" x14ac:dyDescent="0.2">
      <c r="A33" s="32"/>
      <c r="B33" s="33"/>
      <c r="C33" s="38"/>
      <c r="D33" s="38"/>
      <c r="E33" s="38"/>
      <c r="F33" s="38"/>
      <c r="G33" s="38"/>
      <c r="H33" s="38"/>
      <c r="I33" s="38"/>
      <c r="J33" s="38"/>
      <c r="K33" s="38"/>
      <c r="L33" s="38"/>
      <c r="M33" s="38"/>
      <c r="N33" s="38"/>
    </row>
    <row r="34" spans="1:15" x14ac:dyDescent="0.2">
      <c r="A34" s="32"/>
      <c r="B34" s="33"/>
      <c r="C34" s="38"/>
      <c r="D34" s="38"/>
      <c r="E34" s="38"/>
      <c r="F34" s="38"/>
      <c r="G34" s="38"/>
      <c r="H34" s="38"/>
      <c r="I34" s="38"/>
      <c r="J34" s="38"/>
      <c r="K34" s="38"/>
      <c r="L34" s="38"/>
      <c r="M34" s="38"/>
      <c r="N34" s="84"/>
    </row>
    <row r="35" spans="1:15" x14ac:dyDescent="0.2">
      <c r="A35" s="32"/>
      <c r="B35" s="33"/>
      <c r="C35" s="38"/>
      <c r="D35" s="38"/>
      <c r="E35" s="38"/>
      <c r="F35" s="38"/>
      <c r="G35" s="38"/>
      <c r="H35" s="38"/>
      <c r="I35" s="38"/>
      <c r="J35" s="38"/>
      <c r="K35" s="38"/>
      <c r="L35" s="38"/>
      <c r="M35" s="38"/>
      <c r="N35" s="38"/>
    </row>
    <row r="36" spans="1:15" x14ac:dyDescent="0.2">
      <c r="A36" s="32"/>
      <c r="B36" s="33"/>
      <c r="C36" s="38"/>
      <c r="D36" s="38"/>
      <c r="E36" s="38"/>
      <c r="F36" s="38"/>
      <c r="G36" s="38"/>
      <c r="H36" s="38"/>
      <c r="I36" s="38"/>
      <c r="J36" s="38"/>
      <c r="K36" s="38"/>
      <c r="L36" s="38"/>
      <c r="M36" s="38"/>
      <c r="N36" s="83"/>
    </row>
    <row r="37" spans="1:15" x14ac:dyDescent="0.2">
      <c r="A37" s="36"/>
      <c r="B37" s="36"/>
      <c r="C37" s="38"/>
      <c r="D37" s="38"/>
      <c r="E37" s="38"/>
      <c r="F37" s="38"/>
      <c r="G37" s="38"/>
      <c r="H37" s="38"/>
      <c r="I37" s="38"/>
      <c r="J37" s="38"/>
      <c r="K37" s="38"/>
      <c r="L37" s="38"/>
      <c r="M37" s="38"/>
      <c r="N37" s="38"/>
    </row>
    <row r="38" spans="1:15" x14ac:dyDescent="0.2">
      <c r="A38" s="32"/>
      <c r="B38" s="33"/>
      <c r="C38" s="38"/>
      <c r="D38" s="38"/>
      <c r="E38" s="38"/>
      <c r="F38" s="38"/>
      <c r="G38" s="38"/>
      <c r="H38" s="38"/>
      <c r="I38" s="38"/>
      <c r="J38" s="38"/>
      <c r="K38" s="38"/>
      <c r="L38" s="38"/>
      <c r="M38" s="38"/>
      <c r="N38" s="38"/>
    </row>
    <row r="39" spans="1:15" ht="21.75" customHeight="1" x14ac:dyDescent="0.2">
      <c r="A39" s="3"/>
      <c r="B39" s="3"/>
      <c r="C39" s="4"/>
      <c r="D39" s="3"/>
      <c r="E39" s="3"/>
      <c r="F39" s="3"/>
      <c r="G39" s="3"/>
      <c r="H39" s="3"/>
      <c r="I39" s="3"/>
      <c r="J39" s="3"/>
      <c r="K39" s="3"/>
      <c r="L39" s="3"/>
      <c r="M39" s="3"/>
      <c r="N39" s="3"/>
      <c r="O39" s="69"/>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12"/>
  <sheetViews>
    <sheetView showGridLines="0" zoomScale="73" zoomScaleNormal="73" workbookViewId="0">
      <selection activeCell="C38" sqref="C38"/>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113</v>
      </c>
      <c r="B1" s="3"/>
      <c r="C1" s="3"/>
    </row>
    <row r="2" spans="1:11" ht="20.25" x14ac:dyDescent="0.3">
      <c r="A2" s="47"/>
      <c r="B2" s="46"/>
      <c r="C2" s="46"/>
    </row>
    <row r="4" spans="1:11" ht="15" thickBot="1" x14ac:dyDescent="0.25"/>
    <row r="5" spans="1:11" ht="15.75" thickTop="1" x14ac:dyDescent="0.25">
      <c r="B5" s="71"/>
      <c r="C5" s="93" t="s">
        <v>17</v>
      </c>
      <c r="D5" s="93"/>
      <c r="E5" s="71"/>
    </row>
    <row r="6" spans="1:11" ht="15" x14ac:dyDescent="0.25">
      <c r="B6" s="70" t="s">
        <v>97</v>
      </c>
      <c r="C6" s="81">
        <v>44593</v>
      </c>
      <c r="D6" s="81">
        <v>44958</v>
      </c>
      <c r="E6" s="41" t="s">
        <v>99</v>
      </c>
    </row>
    <row r="7" spans="1:11" ht="15" x14ac:dyDescent="0.25">
      <c r="B7" s="61" t="s">
        <v>95</v>
      </c>
      <c r="C7" s="60">
        <v>82.11790000000002</v>
      </c>
      <c r="D7" s="60">
        <v>64.906700000000001</v>
      </c>
      <c r="E7" s="79">
        <f>IF(OR((C7&lt;1),(D7&lt;1)),"",IFERROR((D7-C7)/C7,""))</f>
        <v>-0.20959133148801923</v>
      </c>
      <c r="H7" s="61"/>
      <c r="I7" s="77"/>
      <c r="J7" s="77"/>
      <c r="K7" s="77"/>
    </row>
    <row r="8" spans="1:11" x14ac:dyDescent="0.2">
      <c r="B8" s="58" t="s">
        <v>84</v>
      </c>
      <c r="C8" s="59">
        <v>0.46099999999999997</v>
      </c>
      <c r="D8" s="59">
        <v>0.1343</v>
      </c>
      <c r="E8" s="72" t="str">
        <f t="shared" ref="E8:E53" si="0">IF(OR((C8&lt;1),(D8&lt;1)),"",IFERROR((D8-C8)/C8,""))</f>
        <v/>
      </c>
      <c r="H8" s="58"/>
      <c r="I8" s="78"/>
      <c r="J8" s="78"/>
      <c r="K8" s="78"/>
    </row>
    <row r="9" spans="1:11" x14ac:dyDescent="0.2">
      <c r="B9" s="49" t="s">
        <v>38</v>
      </c>
      <c r="C9" s="25">
        <v>1.5929999999999997</v>
      </c>
      <c r="D9" s="25">
        <v>0.2868</v>
      </c>
      <c r="E9" s="72" t="str">
        <f t="shared" si="0"/>
        <v/>
      </c>
      <c r="H9" s="58"/>
      <c r="I9" s="78"/>
      <c r="J9" s="78"/>
      <c r="K9" s="78"/>
    </row>
    <row r="10" spans="1:11" x14ac:dyDescent="0.2">
      <c r="B10" s="49" t="s">
        <v>37</v>
      </c>
      <c r="C10" s="25">
        <v>8.3900000000000002E-2</v>
      </c>
      <c r="D10" s="25">
        <v>0.11850000000000002</v>
      </c>
      <c r="E10" s="72" t="str">
        <f t="shared" si="0"/>
        <v/>
      </c>
      <c r="H10" s="58"/>
      <c r="I10" s="78"/>
      <c r="J10" s="78"/>
      <c r="K10" s="78"/>
    </row>
    <row r="11" spans="1:11" x14ac:dyDescent="0.2">
      <c r="B11" s="49" t="s">
        <v>39</v>
      </c>
      <c r="C11" s="25">
        <v>4.2382999999999997</v>
      </c>
      <c r="D11" s="25">
        <v>2.2341999999999995</v>
      </c>
      <c r="E11" s="72">
        <f t="shared" si="0"/>
        <v>-0.47285468230186639</v>
      </c>
      <c r="H11" s="58"/>
      <c r="I11" s="78"/>
      <c r="J11" s="78"/>
      <c r="K11" s="78"/>
    </row>
    <row r="12" spans="1:11" x14ac:dyDescent="0.2">
      <c r="B12" s="49" t="s">
        <v>42</v>
      </c>
      <c r="C12" s="25">
        <v>6.4317000000000011</v>
      </c>
      <c r="D12" s="25">
        <v>6.4592000000000001</v>
      </c>
      <c r="E12" s="72">
        <f t="shared" si="0"/>
        <v>4.2756969386008314E-3</v>
      </c>
      <c r="H12" s="58"/>
      <c r="I12" s="78"/>
      <c r="J12" s="78"/>
      <c r="K12" s="78"/>
    </row>
    <row r="13" spans="1:11" ht="15" x14ac:dyDescent="0.25">
      <c r="B13" s="49" t="s">
        <v>43</v>
      </c>
      <c r="C13" s="25">
        <v>18.967499999999998</v>
      </c>
      <c r="D13" s="25">
        <v>5.8799000000000001</v>
      </c>
      <c r="E13" s="72">
        <f t="shared" si="0"/>
        <v>-0.69000131804402265</v>
      </c>
      <c r="H13" s="80"/>
      <c r="I13" s="77"/>
      <c r="J13" s="77"/>
      <c r="K13" s="78"/>
    </row>
    <row r="14" spans="1:11" ht="15" x14ac:dyDescent="0.25">
      <c r="B14" s="49" t="s">
        <v>33</v>
      </c>
      <c r="C14" s="25">
        <v>0.64829999999999999</v>
      </c>
      <c r="D14" s="25">
        <v>6.88E-2</v>
      </c>
      <c r="E14" s="72" t="str">
        <f t="shared" si="0"/>
        <v/>
      </c>
      <c r="H14" s="58"/>
      <c r="I14" s="78"/>
      <c r="J14" s="78"/>
      <c r="K14" s="77"/>
    </row>
    <row r="15" spans="1:11" x14ac:dyDescent="0.2">
      <c r="B15" s="49" t="s">
        <v>66</v>
      </c>
      <c r="C15" s="25">
        <v>8.6000000000000021E-2</v>
      </c>
      <c r="D15" s="25">
        <v>0.06</v>
      </c>
      <c r="E15" s="72" t="str">
        <f t="shared" si="0"/>
        <v/>
      </c>
      <c r="H15" s="58"/>
      <c r="I15" s="78"/>
      <c r="J15" s="78"/>
      <c r="K15" s="78"/>
    </row>
    <row r="16" spans="1:11" x14ac:dyDescent="0.2">
      <c r="B16" s="49" t="s">
        <v>47</v>
      </c>
      <c r="C16" s="25">
        <v>0.218</v>
      </c>
      <c r="D16" s="25">
        <v>0.40920000000000001</v>
      </c>
      <c r="E16" s="72" t="str">
        <f t="shared" si="0"/>
        <v/>
      </c>
      <c r="H16" s="58"/>
      <c r="I16" s="78"/>
      <c r="J16" s="78"/>
      <c r="K16" s="78"/>
    </row>
    <row r="17" spans="2:11" x14ac:dyDescent="0.2">
      <c r="B17" s="49" t="s">
        <v>50</v>
      </c>
      <c r="C17" s="25">
        <v>0.20790000000000003</v>
      </c>
      <c r="D17" s="25">
        <v>0.61819999999999997</v>
      </c>
      <c r="E17" s="72" t="str">
        <f t="shared" si="0"/>
        <v/>
      </c>
      <c r="H17" s="58"/>
      <c r="I17" s="78"/>
      <c r="J17" s="78"/>
      <c r="K17" s="78"/>
    </row>
    <row r="18" spans="2:11" x14ac:dyDescent="0.2">
      <c r="B18" s="49" t="s">
        <v>45</v>
      </c>
      <c r="C18" s="25">
        <v>1.1219999999999999</v>
      </c>
      <c r="D18" s="25">
        <v>1.6008</v>
      </c>
      <c r="E18" s="72">
        <f t="shared" si="0"/>
        <v>0.42673796791443863</v>
      </c>
      <c r="H18" s="58"/>
      <c r="I18" s="78"/>
      <c r="J18" s="78"/>
      <c r="K18" s="78"/>
    </row>
    <row r="19" spans="2:11" x14ac:dyDescent="0.2">
      <c r="B19" s="49" t="s">
        <v>48</v>
      </c>
      <c r="C19" s="25">
        <v>0</v>
      </c>
      <c r="D19" s="25">
        <v>3.2000000000000002E-3</v>
      </c>
      <c r="E19" s="72" t="str">
        <f t="shared" si="0"/>
        <v/>
      </c>
      <c r="H19" s="58"/>
      <c r="I19" s="78"/>
      <c r="J19" s="78"/>
      <c r="K19" s="78"/>
    </row>
    <row r="20" spans="2:11" x14ac:dyDescent="0.2">
      <c r="B20" s="49" t="s">
        <v>49</v>
      </c>
      <c r="C20" s="25">
        <v>5.4906999999999995</v>
      </c>
      <c r="D20" s="25">
        <v>3.8010999999999999</v>
      </c>
      <c r="E20" s="72">
        <f t="shared" si="0"/>
        <v>-0.30772032709854841</v>
      </c>
      <c r="H20" s="58"/>
      <c r="I20" s="78"/>
      <c r="J20" s="78"/>
      <c r="K20" s="78"/>
    </row>
    <row r="21" spans="2:11" x14ac:dyDescent="0.2">
      <c r="B21" s="49" t="s">
        <v>34</v>
      </c>
      <c r="C21" s="25">
        <v>2.7808999999999999</v>
      </c>
      <c r="D21" s="25">
        <v>2.4589000000000003</v>
      </c>
      <c r="E21" s="72">
        <f t="shared" si="0"/>
        <v>-0.11578985220612019</v>
      </c>
      <c r="H21" s="58"/>
      <c r="I21" s="78"/>
      <c r="J21" s="78"/>
      <c r="K21" s="78"/>
    </row>
    <row r="22" spans="2:11" x14ac:dyDescent="0.2">
      <c r="B22" s="49" t="s">
        <v>60</v>
      </c>
      <c r="C22" s="25">
        <v>4.3014000000000001</v>
      </c>
      <c r="D22" s="25">
        <v>7.2553999999999998</v>
      </c>
      <c r="E22" s="72">
        <f t="shared" si="0"/>
        <v>0.68675315013716454</v>
      </c>
      <c r="H22" s="58"/>
      <c r="I22" s="78"/>
      <c r="J22" s="78"/>
      <c r="K22" s="78"/>
    </row>
    <row r="23" spans="2:11" x14ac:dyDescent="0.2">
      <c r="B23" s="49" t="s">
        <v>53</v>
      </c>
      <c r="C23" s="25">
        <v>0</v>
      </c>
      <c r="D23" s="25">
        <v>4.5999999999999999E-2</v>
      </c>
      <c r="E23" s="72" t="str">
        <f t="shared" si="0"/>
        <v/>
      </c>
      <c r="H23" s="58"/>
      <c r="I23" s="78"/>
      <c r="J23" s="78"/>
      <c r="K23" s="78"/>
    </row>
    <row r="24" spans="2:11" x14ac:dyDescent="0.2">
      <c r="B24" s="49" t="s">
        <v>36</v>
      </c>
      <c r="C24" s="25">
        <v>4.0936000000000003</v>
      </c>
      <c r="D24" s="25">
        <v>1.2362</v>
      </c>
      <c r="E24" s="72">
        <f t="shared" si="0"/>
        <v>-0.69801641586867302</v>
      </c>
      <c r="H24" s="58"/>
      <c r="I24" s="78"/>
      <c r="J24" s="78"/>
      <c r="K24" s="78"/>
    </row>
    <row r="25" spans="2:11" x14ac:dyDescent="0.2">
      <c r="B25" s="49" t="s">
        <v>58</v>
      </c>
      <c r="C25" s="25">
        <v>0</v>
      </c>
      <c r="D25" s="25">
        <v>0</v>
      </c>
      <c r="E25" s="72" t="str">
        <f t="shared" si="0"/>
        <v/>
      </c>
      <c r="H25" s="58"/>
      <c r="I25" s="78"/>
      <c r="J25" s="78"/>
      <c r="K25" s="78"/>
    </row>
    <row r="26" spans="2:11" x14ac:dyDescent="0.2">
      <c r="B26" s="49" t="s">
        <v>56</v>
      </c>
      <c r="C26" s="25">
        <v>2.706</v>
      </c>
      <c r="D26" s="25">
        <v>0.52560000000000007</v>
      </c>
      <c r="E26" s="72" t="str">
        <f t="shared" si="0"/>
        <v/>
      </c>
      <c r="H26" s="58"/>
      <c r="I26" s="78"/>
      <c r="J26" s="78"/>
      <c r="K26" s="78"/>
    </row>
    <row r="27" spans="2:11" x14ac:dyDescent="0.2">
      <c r="B27" s="49" t="s">
        <v>55</v>
      </c>
      <c r="C27" s="25">
        <v>8.1800000000000012E-2</v>
      </c>
      <c r="D27" s="25">
        <v>6.1000000000000004E-3</v>
      </c>
      <c r="E27" s="72" t="str">
        <f t="shared" si="0"/>
        <v/>
      </c>
      <c r="H27" s="58"/>
      <c r="I27" s="78"/>
      <c r="J27" s="78"/>
      <c r="K27" s="78"/>
    </row>
    <row r="28" spans="2:11" x14ac:dyDescent="0.2">
      <c r="B28" s="49" t="s">
        <v>87</v>
      </c>
      <c r="C28" s="25">
        <v>0.53390000000000004</v>
      </c>
      <c r="D28" s="25">
        <v>0.1744</v>
      </c>
      <c r="E28" s="72" t="str">
        <f t="shared" si="0"/>
        <v/>
      </c>
      <c r="H28" s="58"/>
      <c r="I28" s="78"/>
      <c r="J28" s="78"/>
      <c r="K28" s="78"/>
    </row>
    <row r="29" spans="2:11" x14ac:dyDescent="0.2">
      <c r="B29" s="49" t="s">
        <v>62</v>
      </c>
      <c r="C29" s="25">
        <v>0</v>
      </c>
      <c r="D29" s="25">
        <v>0.24399999999999999</v>
      </c>
      <c r="E29" s="72" t="str">
        <f t="shared" si="0"/>
        <v/>
      </c>
      <c r="H29" s="58"/>
      <c r="I29" s="78"/>
      <c r="J29" s="78"/>
      <c r="K29" s="78"/>
    </row>
    <row r="30" spans="2:11" x14ac:dyDescent="0.2">
      <c r="B30" s="49" t="s">
        <v>122</v>
      </c>
      <c r="C30" s="25">
        <v>3.8003999999999998</v>
      </c>
      <c r="D30" s="25">
        <v>6.3248999999999995</v>
      </c>
      <c r="E30" s="72">
        <f t="shared" si="0"/>
        <v>0.664272181875592</v>
      </c>
      <c r="H30" s="58"/>
      <c r="I30" s="78"/>
      <c r="J30" s="78"/>
      <c r="K30" s="78"/>
    </row>
    <row r="31" spans="2:11" x14ac:dyDescent="0.2">
      <c r="B31" s="49" t="s">
        <v>44</v>
      </c>
      <c r="C31" s="25">
        <v>5.28E-2</v>
      </c>
      <c r="D31" s="25">
        <v>1.9099999999999999E-2</v>
      </c>
      <c r="E31" s="72" t="str">
        <f t="shared" si="0"/>
        <v/>
      </c>
      <c r="H31" s="58"/>
      <c r="I31" s="78"/>
      <c r="J31" s="78"/>
      <c r="K31" s="78"/>
    </row>
    <row r="32" spans="2:11" x14ac:dyDescent="0.2">
      <c r="B32" s="49" t="s">
        <v>46</v>
      </c>
      <c r="C32" s="25">
        <v>1.7040999999999999</v>
      </c>
      <c r="D32" s="25">
        <v>2.5158</v>
      </c>
      <c r="E32" s="72">
        <f t="shared" si="0"/>
        <v>0.47632181210022895</v>
      </c>
      <c r="H32" s="58"/>
      <c r="I32" s="78"/>
      <c r="J32" s="78"/>
      <c r="K32" s="78"/>
    </row>
    <row r="33" spans="2:11" x14ac:dyDescent="0.2">
      <c r="B33" s="49" t="s">
        <v>64</v>
      </c>
      <c r="C33" s="25">
        <v>0.3034</v>
      </c>
      <c r="D33" s="25">
        <v>0.56440000000000001</v>
      </c>
      <c r="E33" s="72" t="str">
        <f t="shared" si="0"/>
        <v/>
      </c>
      <c r="H33" s="58"/>
      <c r="I33" s="78"/>
      <c r="J33" s="78"/>
      <c r="K33" s="78"/>
    </row>
    <row r="34" spans="2:11" x14ac:dyDescent="0.2">
      <c r="B34" s="49" t="s">
        <v>61</v>
      </c>
      <c r="C34" s="25">
        <v>0</v>
      </c>
      <c r="D34" s="25">
        <v>1.0699999999999999E-2</v>
      </c>
      <c r="E34" s="72" t="str">
        <f t="shared" si="0"/>
        <v/>
      </c>
      <c r="H34" s="58"/>
      <c r="I34" s="78"/>
      <c r="J34" s="78"/>
      <c r="K34" s="78"/>
    </row>
    <row r="35" spans="2:11" x14ac:dyDescent="0.2">
      <c r="B35" s="49" t="s">
        <v>35</v>
      </c>
      <c r="C35" s="25">
        <v>22.211300000000001</v>
      </c>
      <c r="D35" s="25">
        <v>21.847399999999997</v>
      </c>
      <c r="E35" s="72">
        <f t="shared" si="0"/>
        <v>-1.6383552516061849E-2</v>
      </c>
      <c r="H35" s="58"/>
      <c r="I35" s="78"/>
      <c r="J35" s="78"/>
      <c r="K35" s="78"/>
    </row>
    <row r="36" spans="2:11" x14ac:dyDescent="0.2">
      <c r="B36" s="49" t="s">
        <v>68</v>
      </c>
      <c r="C36" s="25">
        <v>0</v>
      </c>
      <c r="D36" s="25">
        <v>3.5999999999999999E-3</v>
      </c>
      <c r="E36" s="72" t="str">
        <f t="shared" si="0"/>
        <v/>
      </c>
      <c r="H36" s="58"/>
      <c r="I36" s="78"/>
      <c r="J36" s="78"/>
      <c r="K36" s="78"/>
    </row>
    <row r="37" spans="2:11" ht="15" x14ac:dyDescent="0.25">
      <c r="B37" s="61" t="s">
        <v>96</v>
      </c>
      <c r="C37" s="60">
        <v>9.870000000000001E-2</v>
      </c>
      <c r="D37" s="60">
        <v>3.4000000000000002E-2</v>
      </c>
      <c r="E37" s="72" t="str">
        <f t="shared" si="0"/>
        <v/>
      </c>
      <c r="H37" s="58"/>
      <c r="I37" s="78"/>
      <c r="J37" s="78"/>
      <c r="K37" s="78"/>
    </row>
    <row r="38" spans="2:11" x14ac:dyDescent="0.2">
      <c r="B38" s="58" t="s">
        <v>27</v>
      </c>
      <c r="C38" s="59">
        <v>9.870000000000001E-2</v>
      </c>
      <c r="D38" s="59">
        <v>3.4000000000000002E-2</v>
      </c>
      <c r="E38" s="72" t="str">
        <f t="shared" si="0"/>
        <v/>
      </c>
      <c r="H38" s="58"/>
      <c r="I38" s="58"/>
      <c r="J38" s="78"/>
      <c r="K38" s="78"/>
    </row>
    <row r="39" spans="2:11" ht="15" x14ac:dyDescent="0.25">
      <c r="B39" s="88" t="s">
        <v>108</v>
      </c>
      <c r="C39" s="85">
        <f>SUM(C40:C53)</f>
        <v>401.5086</v>
      </c>
      <c r="D39" s="85">
        <f>SUM(D40:D53)</f>
        <v>394.95610000000005</v>
      </c>
      <c r="E39" s="72">
        <f t="shared" si="0"/>
        <v>-1.6319700250505102E-2</v>
      </c>
      <c r="H39" s="58"/>
      <c r="I39" s="78"/>
      <c r="J39" s="78"/>
      <c r="K39" s="78"/>
    </row>
    <row r="40" spans="2:11" x14ac:dyDescent="0.2">
      <c r="B40" s="49" t="s">
        <v>85</v>
      </c>
      <c r="C40" s="25">
        <v>0</v>
      </c>
      <c r="D40" s="25">
        <v>1.4999999999999999E-2</v>
      </c>
      <c r="E40" s="72" t="str">
        <f t="shared" si="0"/>
        <v/>
      </c>
      <c r="H40" s="58"/>
      <c r="I40" s="78"/>
      <c r="J40" s="78"/>
      <c r="K40" s="78"/>
    </row>
    <row r="41" spans="2:11" x14ac:dyDescent="0.2">
      <c r="B41" s="49" t="s">
        <v>52</v>
      </c>
      <c r="C41" s="25">
        <v>0.26800000000000002</v>
      </c>
      <c r="D41" s="25">
        <v>0</v>
      </c>
      <c r="E41" s="72" t="str">
        <f t="shared" si="0"/>
        <v/>
      </c>
      <c r="H41" s="58"/>
      <c r="I41" s="78"/>
      <c r="J41" s="78"/>
      <c r="K41" s="78"/>
    </row>
    <row r="42" spans="2:11" x14ac:dyDescent="0.2">
      <c r="B42" s="49" t="s">
        <v>6</v>
      </c>
      <c r="C42" s="25">
        <v>97.336700000000008</v>
      </c>
      <c r="D42" s="25">
        <v>64.6524</v>
      </c>
      <c r="E42" s="72">
        <f t="shared" si="0"/>
        <v>-0.33578598822437994</v>
      </c>
      <c r="H42" s="58"/>
      <c r="I42" s="78"/>
      <c r="J42" s="78"/>
      <c r="K42" s="78"/>
    </row>
    <row r="43" spans="2:11" x14ac:dyDescent="0.2">
      <c r="B43" s="49" t="s">
        <v>40</v>
      </c>
      <c r="C43" s="25">
        <v>0</v>
      </c>
      <c r="D43" s="25">
        <v>2.5399999999999999E-2</v>
      </c>
      <c r="E43" s="72" t="str">
        <f t="shared" si="0"/>
        <v/>
      </c>
      <c r="H43" s="58"/>
      <c r="I43" s="58"/>
      <c r="J43" s="78"/>
      <c r="K43" s="78"/>
    </row>
    <row r="44" spans="2:11" x14ac:dyDescent="0.2">
      <c r="B44" s="49" t="s">
        <v>41</v>
      </c>
      <c r="C44" s="25">
        <v>0.35740000000000005</v>
      </c>
      <c r="D44" s="25">
        <v>2.3944000000000001</v>
      </c>
      <c r="E44" s="72" t="str">
        <f t="shared" si="0"/>
        <v/>
      </c>
      <c r="H44" s="58"/>
      <c r="I44" s="58"/>
      <c r="J44" s="78"/>
      <c r="K44" s="78"/>
    </row>
    <row r="45" spans="2:11" ht="15" x14ac:dyDescent="0.25">
      <c r="B45" s="49" t="s">
        <v>63</v>
      </c>
      <c r="C45" s="25">
        <v>1.0920000000000001</v>
      </c>
      <c r="D45" s="25">
        <v>0</v>
      </c>
      <c r="E45" s="72" t="str">
        <f t="shared" si="0"/>
        <v/>
      </c>
      <c r="H45" s="80"/>
      <c r="I45" s="78"/>
      <c r="J45" s="78"/>
      <c r="K45" s="78"/>
    </row>
    <row r="46" spans="2:11" x14ac:dyDescent="0.2">
      <c r="B46" s="49" t="s">
        <v>86</v>
      </c>
      <c r="C46" s="25">
        <v>0.48709999999999998</v>
      </c>
      <c r="D46" s="25">
        <v>0.80389999999999995</v>
      </c>
      <c r="E46" s="72" t="str">
        <f t="shared" si="0"/>
        <v/>
      </c>
      <c r="H46" s="58"/>
      <c r="I46" s="78"/>
      <c r="J46" s="78"/>
      <c r="K46" s="78"/>
    </row>
    <row r="47" spans="2:11" x14ac:dyDescent="0.2">
      <c r="B47" s="49" t="s">
        <v>51</v>
      </c>
      <c r="C47" s="25">
        <v>0.9345</v>
      </c>
      <c r="D47" s="25">
        <v>1.3065</v>
      </c>
      <c r="E47" s="72" t="str">
        <f t="shared" si="0"/>
        <v/>
      </c>
      <c r="H47" s="58"/>
      <c r="I47" s="78"/>
      <c r="J47" s="78"/>
      <c r="K47" s="78"/>
    </row>
    <row r="48" spans="2:11" x14ac:dyDescent="0.2">
      <c r="B48" s="49" t="s">
        <v>54</v>
      </c>
      <c r="C48" s="25">
        <v>4.1189999999999998</v>
      </c>
      <c r="D48" s="25">
        <v>0.8508</v>
      </c>
      <c r="E48" s="72" t="str">
        <f t="shared" si="0"/>
        <v/>
      </c>
      <c r="H48" s="58"/>
      <c r="I48" s="78"/>
      <c r="J48" s="78"/>
      <c r="K48" s="78"/>
    </row>
    <row r="49" spans="2:11" x14ac:dyDescent="0.2">
      <c r="B49" s="49" t="s">
        <v>109</v>
      </c>
      <c r="C49" s="25">
        <v>283.48180000000002</v>
      </c>
      <c r="D49" s="25">
        <v>299.11739999999998</v>
      </c>
      <c r="E49" s="72">
        <f t="shared" si="0"/>
        <v>5.5155569070042425E-2</v>
      </c>
      <c r="H49" s="58"/>
      <c r="I49" s="58"/>
      <c r="J49" s="78"/>
      <c r="K49" s="78"/>
    </row>
    <row r="50" spans="2:11" x14ac:dyDescent="0.2">
      <c r="B50" s="49" t="s">
        <v>67</v>
      </c>
      <c r="C50" s="25">
        <v>0</v>
      </c>
      <c r="D50" s="25">
        <v>0.83460000000000001</v>
      </c>
      <c r="E50" s="72" t="str">
        <f t="shared" si="0"/>
        <v/>
      </c>
      <c r="H50" s="58"/>
      <c r="I50" s="78"/>
      <c r="J50" s="78"/>
      <c r="K50" s="78"/>
    </row>
    <row r="51" spans="2:11" x14ac:dyDescent="0.2">
      <c r="B51" s="49" t="s">
        <v>57</v>
      </c>
      <c r="C51" s="25">
        <v>4.0000000000000001E-3</v>
      </c>
      <c r="D51" s="25">
        <v>0.187</v>
      </c>
      <c r="E51" s="72" t="str">
        <f t="shared" si="0"/>
        <v/>
      </c>
    </row>
    <row r="52" spans="2:11" x14ac:dyDescent="0.2">
      <c r="B52" s="49" t="s">
        <v>59</v>
      </c>
      <c r="C52" s="25">
        <v>13.4274</v>
      </c>
      <c r="D52" s="25">
        <v>24.768700000000003</v>
      </c>
      <c r="E52" s="72">
        <f t="shared" si="0"/>
        <v>0.8446385748544023</v>
      </c>
    </row>
    <row r="53" spans="2:11" x14ac:dyDescent="0.2">
      <c r="B53" s="49" t="s">
        <v>65</v>
      </c>
      <c r="C53" s="25">
        <v>6.9999999999999999E-4</v>
      </c>
      <c r="D53" s="25">
        <v>0</v>
      </c>
      <c r="E53" s="72" t="str">
        <f t="shared" si="0"/>
        <v/>
      </c>
    </row>
    <row r="54" spans="2:11" ht="15" x14ac:dyDescent="0.25">
      <c r="B54" s="63" t="s">
        <v>16</v>
      </c>
      <c r="C54" s="55">
        <v>483.71349999999995</v>
      </c>
      <c r="D54" s="55">
        <v>459.89680000000004</v>
      </c>
      <c r="E54" s="73">
        <f>IF(OR((C54&lt;1),(D54&lt;1)),"",IFERROR((D54-C54)/C54,""))</f>
        <v>-4.9237203427235157E-2</v>
      </c>
      <c r="H54" s="58"/>
      <c r="I54" s="58"/>
      <c r="J54" s="78"/>
      <c r="K54" s="78"/>
    </row>
    <row r="55" spans="2:11" x14ac:dyDescent="0.2">
      <c r="B55" s="62" t="s">
        <v>98</v>
      </c>
      <c r="E55" s="25"/>
      <c r="H55" s="58"/>
      <c r="I55" s="78"/>
      <c r="J55" s="78"/>
      <c r="K55" s="78"/>
    </row>
    <row r="56" spans="2:11" ht="15" x14ac:dyDescent="0.25">
      <c r="B56" s="62" t="s">
        <v>100</v>
      </c>
      <c r="E56" s="25"/>
      <c r="H56" s="80"/>
      <c r="I56" s="78"/>
      <c r="J56" s="78"/>
      <c r="K56" s="78"/>
    </row>
    <row r="57" spans="2:11" x14ac:dyDescent="0.2">
      <c r="B57" s="62" t="s">
        <v>102</v>
      </c>
      <c r="E57" s="25"/>
      <c r="H57" s="58"/>
      <c r="I57" s="78"/>
      <c r="J57" s="78"/>
      <c r="K57" s="78"/>
    </row>
    <row r="58" spans="2:11" x14ac:dyDescent="0.2">
      <c r="H58" s="58"/>
      <c r="I58" s="78"/>
      <c r="J58" s="78"/>
      <c r="K58" s="78"/>
    </row>
    <row r="59" spans="2:11" x14ac:dyDescent="0.2">
      <c r="H59" s="58"/>
      <c r="I59" s="78"/>
      <c r="J59" s="78"/>
      <c r="K59" s="78"/>
    </row>
    <row r="60" spans="2:11" ht="15" x14ac:dyDescent="0.25">
      <c r="I60" s="61"/>
      <c r="J60" s="77"/>
      <c r="K60" s="77"/>
    </row>
    <row r="61" spans="2:11" x14ac:dyDescent="0.2">
      <c r="I61" s="58"/>
      <c r="J61" s="78"/>
      <c r="K61" s="78"/>
    </row>
    <row r="62" spans="2:11" x14ac:dyDescent="0.2">
      <c r="I62" s="58"/>
      <c r="J62" s="78"/>
      <c r="K62" s="78"/>
    </row>
    <row r="63" spans="2:11" x14ac:dyDescent="0.2">
      <c r="E63" s="25"/>
      <c r="I63" s="58"/>
      <c r="J63" s="78"/>
      <c r="K63" s="78"/>
    </row>
    <row r="64" spans="2:11" ht="15" x14ac:dyDescent="0.25">
      <c r="I64" s="61"/>
      <c r="J64" s="77"/>
      <c r="K64" s="77"/>
    </row>
    <row r="65" spans="5:11" x14ac:dyDescent="0.2">
      <c r="I65" s="58"/>
      <c r="J65" s="78"/>
      <c r="K65" s="78"/>
    </row>
    <row r="66" spans="5:11" x14ac:dyDescent="0.2">
      <c r="I66" s="58"/>
      <c r="J66" s="78"/>
      <c r="K66" s="78"/>
    </row>
    <row r="70" spans="5:11" x14ac:dyDescent="0.2">
      <c r="E70" s="25"/>
    </row>
    <row r="71" spans="5:11" x14ac:dyDescent="0.2">
      <c r="E71" s="25"/>
    </row>
    <row r="72" spans="5:11" x14ac:dyDescent="0.2">
      <c r="E72" s="25"/>
    </row>
    <row r="73" spans="5:11" x14ac:dyDescent="0.2">
      <c r="E73" s="25"/>
    </row>
    <row r="74" spans="5:11" x14ac:dyDescent="0.2">
      <c r="E74" s="25"/>
    </row>
    <row r="75" spans="5:11" x14ac:dyDescent="0.2">
      <c r="E75" s="25"/>
    </row>
    <row r="76" spans="5:11" x14ac:dyDescent="0.2">
      <c r="E76" s="25"/>
    </row>
    <row r="77" spans="5:11" x14ac:dyDescent="0.2">
      <c r="E77" s="25"/>
    </row>
    <row r="78" spans="5:11" x14ac:dyDescent="0.2">
      <c r="E78" s="25"/>
    </row>
    <row r="79" spans="5:11" x14ac:dyDescent="0.2">
      <c r="E79" s="25"/>
    </row>
    <row r="80" spans="5:11"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3" spans="5:5" x14ac:dyDescent="0.2">
      <c r="E93" s="25"/>
    </row>
    <row r="94" spans="5:5" x14ac:dyDescent="0.2">
      <c r="E94" s="25"/>
    </row>
    <row r="95" spans="5:5" x14ac:dyDescent="0.2">
      <c r="E95" s="25"/>
    </row>
    <row r="96" spans="5:5" x14ac:dyDescent="0.2">
      <c r="E96" s="25"/>
    </row>
    <row r="97" spans="5:5" x14ac:dyDescent="0.2">
      <c r="E97" s="25"/>
    </row>
    <row r="98" spans="5:5" x14ac:dyDescent="0.2">
      <c r="E98" s="25"/>
    </row>
    <row r="99" spans="5:5" x14ac:dyDescent="0.2">
      <c r="E99" s="25"/>
    </row>
    <row r="100" spans="5:5" x14ac:dyDescent="0.2">
      <c r="E100" s="25"/>
    </row>
    <row r="105" spans="5:5" x14ac:dyDescent="0.2">
      <c r="E105" s="25"/>
    </row>
    <row r="106" spans="5:5" x14ac:dyDescent="0.2">
      <c r="E106" s="25"/>
    </row>
    <row r="107" spans="5:5" x14ac:dyDescent="0.2">
      <c r="E107" s="25"/>
    </row>
    <row r="108" spans="5:5" x14ac:dyDescent="0.2">
      <c r="E108" s="25"/>
    </row>
    <row r="109" spans="5:5" x14ac:dyDescent="0.2">
      <c r="E109" s="25"/>
    </row>
    <row r="110" spans="5:5" x14ac:dyDescent="0.2">
      <c r="E110" s="25"/>
    </row>
    <row r="111" spans="5:5" x14ac:dyDescent="0.2">
      <c r="E111" s="25"/>
    </row>
    <row r="112" spans="5:5" x14ac:dyDescent="0.2">
      <c r="E112" s="25"/>
    </row>
  </sheetData>
  <sortState xmlns:xlrd2="http://schemas.microsoft.com/office/spreadsheetml/2017/richdata2" ref="H6:J61">
    <sortCondition descending="1" ref="J6:J61"/>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26"/>
  <sheetViews>
    <sheetView showGridLines="0" zoomScale="80" zoomScaleNormal="80" workbookViewId="0">
      <selection activeCell="H26" sqref="H26"/>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115</v>
      </c>
    </row>
    <row r="4" spans="1:3" ht="15" thickBot="1" x14ac:dyDescent="0.25"/>
    <row r="5" spans="1:3" ht="15.75" thickTop="1" x14ac:dyDescent="0.25">
      <c r="B5" s="51" t="s">
        <v>73</v>
      </c>
      <c r="C5" s="51" t="s">
        <v>80</v>
      </c>
    </row>
    <row r="6" spans="1:3" ht="15" x14ac:dyDescent="0.25">
      <c r="B6" s="75" t="s">
        <v>76</v>
      </c>
      <c r="C6" s="86">
        <v>2.3E-3</v>
      </c>
    </row>
    <row r="7" spans="1:3" x14ac:dyDescent="0.2">
      <c r="B7" s="62" t="s">
        <v>92</v>
      </c>
      <c r="C7" s="87">
        <v>2.3E-3</v>
      </c>
    </row>
    <row r="8" spans="1:3" ht="15" x14ac:dyDescent="0.25">
      <c r="B8" s="75" t="s">
        <v>77</v>
      </c>
      <c r="C8" s="86">
        <v>53.162599999999998</v>
      </c>
    </row>
    <row r="9" spans="1:3" x14ac:dyDescent="0.2">
      <c r="B9" s="62" t="s">
        <v>92</v>
      </c>
      <c r="C9" s="87">
        <v>53.052</v>
      </c>
    </row>
    <row r="10" spans="1:3" x14ac:dyDescent="0.2">
      <c r="B10" s="62" t="s">
        <v>51</v>
      </c>
      <c r="C10" s="87">
        <v>0.11060000000000002</v>
      </c>
    </row>
    <row r="11" spans="1:3" ht="15" x14ac:dyDescent="0.25">
      <c r="B11" s="75" t="s">
        <v>75</v>
      </c>
      <c r="C11" s="86">
        <v>209.99090000000001</v>
      </c>
    </row>
    <row r="12" spans="1:3" x14ac:dyDescent="0.2">
      <c r="B12" s="62" t="s">
        <v>109</v>
      </c>
      <c r="C12" s="87">
        <v>209.99090000000001</v>
      </c>
    </row>
    <row r="13" spans="1:3" ht="15" x14ac:dyDescent="0.25">
      <c r="B13" s="75" t="s">
        <v>78</v>
      </c>
      <c r="C13" s="86">
        <v>1.8519999999999999</v>
      </c>
    </row>
    <row r="14" spans="1:3" x14ac:dyDescent="0.2">
      <c r="B14" s="62" t="s">
        <v>92</v>
      </c>
      <c r="C14" s="87">
        <v>1.367</v>
      </c>
    </row>
    <row r="15" spans="1:3" x14ac:dyDescent="0.2">
      <c r="B15" s="62" t="s">
        <v>109</v>
      </c>
      <c r="C15" s="87">
        <v>0.48499999999999999</v>
      </c>
    </row>
    <row r="16" spans="1:3" ht="15" x14ac:dyDescent="0.25">
      <c r="B16" s="75" t="s">
        <v>79</v>
      </c>
      <c r="C16" s="86">
        <v>0.46230000000000004</v>
      </c>
    </row>
    <row r="17" spans="2:3" x14ac:dyDescent="0.2">
      <c r="B17" s="62" t="s">
        <v>92</v>
      </c>
      <c r="C17" s="87">
        <v>0.42080000000000001</v>
      </c>
    </row>
    <row r="18" spans="2:3" x14ac:dyDescent="0.2">
      <c r="B18" s="62" t="s">
        <v>51</v>
      </c>
      <c r="C18" s="87">
        <v>7.4999999999999997E-3</v>
      </c>
    </row>
    <row r="19" spans="2:3" x14ac:dyDescent="0.2">
      <c r="B19" s="62" t="s">
        <v>27</v>
      </c>
      <c r="C19" s="87">
        <v>3.4000000000000002E-2</v>
      </c>
    </row>
    <row r="20" spans="2:3" ht="15" x14ac:dyDescent="0.25">
      <c r="B20" s="75" t="s">
        <v>74</v>
      </c>
      <c r="C20" s="86">
        <v>99.640199999999993</v>
      </c>
    </row>
    <row r="21" spans="2:3" x14ac:dyDescent="0.2">
      <c r="B21" s="62" t="s">
        <v>92</v>
      </c>
      <c r="C21" s="87">
        <v>9.8102999999999998</v>
      </c>
    </row>
    <row r="22" spans="2:3" x14ac:dyDescent="0.2">
      <c r="B22" s="62" t="s">
        <v>51</v>
      </c>
      <c r="C22" s="87">
        <v>1.1883999999999999</v>
      </c>
    </row>
    <row r="23" spans="2:3" x14ac:dyDescent="0.2">
      <c r="B23" s="62" t="s">
        <v>109</v>
      </c>
      <c r="C23" s="87">
        <v>88.641499999999994</v>
      </c>
    </row>
    <row r="24" spans="2:3" ht="15" x14ac:dyDescent="0.25">
      <c r="B24" s="75" t="s">
        <v>16</v>
      </c>
      <c r="C24" s="64">
        <v>365.1103</v>
      </c>
    </row>
    <row r="25" spans="2:3" x14ac:dyDescent="0.2">
      <c r="B25" s="76" t="s">
        <v>103</v>
      </c>
      <c r="C25" s="59"/>
    </row>
    <row r="26" spans="2:3" ht="15" x14ac:dyDescent="0.25">
      <c r="B26" s="58" t="s">
        <v>104</v>
      </c>
      <c r="C26" s="60"/>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A44" sqref="A44"/>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90</v>
      </c>
      <c r="B1" s="3"/>
      <c r="C1" s="3"/>
      <c r="D1" s="3"/>
      <c r="E1" s="3"/>
      <c r="F1" s="3"/>
      <c r="G1" s="3"/>
      <c r="J1" s="45"/>
      <c r="K1" s="46"/>
      <c r="L1" s="46"/>
      <c r="M1" s="46"/>
      <c r="N1" s="46"/>
      <c r="O1" s="46"/>
      <c r="P1" s="46"/>
      <c r="Q1" s="46"/>
      <c r="R1" s="44"/>
      <c r="S1" s="44"/>
    </row>
    <row r="2" spans="1:19" ht="20.25" x14ac:dyDescent="0.3">
      <c r="A2" s="2"/>
      <c r="B2" s="3"/>
      <c r="C2" s="3"/>
      <c r="D2" s="3"/>
      <c r="E2" s="3"/>
      <c r="F2" s="3"/>
      <c r="G2" s="3"/>
      <c r="J2" s="45"/>
      <c r="K2" s="46"/>
      <c r="L2" s="46"/>
      <c r="M2" s="46"/>
      <c r="N2" s="46"/>
      <c r="O2" s="46"/>
      <c r="P2" s="46"/>
      <c r="Q2" s="46"/>
      <c r="R2" s="44"/>
      <c r="S2" s="44"/>
    </row>
    <row r="3" spans="1:19" s="44" customFormat="1" ht="21" customHeight="1" x14ac:dyDescent="0.25">
      <c r="A3" s="1" t="s">
        <v>116</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94" t="s">
        <v>111</v>
      </c>
      <c r="C24" s="94"/>
      <c r="D24" s="94"/>
      <c r="E24" s="94"/>
      <c r="F24" s="94"/>
      <c r="G24" s="31"/>
    </row>
    <row r="25" spans="1:17" ht="15" x14ac:dyDescent="0.25">
      <c r="A25" s="1" t="s">
        <v>19</v>
      </c>
      <c r="B25" s="18" t="s">
        <v>29</v>
      </c>
      <c r="C25" s="18" t="s">
        <v>20</v>
      </c>
      <c r="D25" s="18" t="s">
        <v>21</v>
      </c>
      <c r="E25" s="18" t="s">
        <v>22</v>
      </c>
      <c r="F25" s="18" t="s">
        <v>30</v>
      </c>
      <c r="G25" s="18" t="s">
        <v>16</v>
      </c>
    </row>
    <row r="26" spans="1:17" x14ac:dyDescent="0.2">
      <c r="A26" s="3" t="s">
        <v>6</v>
      </c>
      <c r="B26" s="20">
        <v>0</v>
      </c>
      <c r="C26" s="20">
        <v>1.367</v>
      </c>
      <c r="D26" s="20">
        <v>0.55559999999999998</v>
      </c>
      <c r="E26" s="20">
        <v>61.086100000000002</v>
      </c>
      <c r="F26" s="52">
        <v>1.6437000000000002</v>
      </c>
      <c r="G26" s="13">
        <f>SUM(B26:F26)</f>
        <v>64.6524</v>
      </c>
    </row>
    <row r="27" spans="1:17" x14ac:dyDescent="0.2">
      <c r="A27" s="3" t="s">
        <v>8</v>
      </c>
      <c r="B27" s="20">
        <v>0</v>
      </c>
      <c r="C27" s="20">
        <v>0</v>
      </c>
      <c r="D27" s="20">
        <v>0</v>
      </c>
      <c r="E27" s="20">
        <v>1.2953999999999999</v>
      </c>
      <c r="F27" s="52">
        <v>1.1099999999999999E-2</v>
      </c>
      <c r="G27" s="13">
        <f t="shared" ref="G27:G31" si="0">SUM(B27:F27)</f>
        <v>1.3064999999999998</v>
      </c>
    </row>
    <row r="28" spans="1:17" x14ac:dyDescent="0.2">
      <c r="A28" s="3" t="s">
        <v>107</v>
      </c>
      <c r="B28" s="20">
        <v>0.48499999999999999</v>
      </c>
      <c r="C28" s="20">
        <v>0</v>
      </c>
      <c r="D28" s="20">
        <v>0</v>
      </c>
      <c r="E28" s="20">
        <v>39.639399999999995</v>
      </c>
      <c r="F28" s="52">
        <v>258.99299999999999</v>
      </c>
      <c r="G28" s="13">
        <f t="shared" si="0"/>
        <v>299.11739999999998</v>
      </c>
    </row>
    <row r="29" spans="1:17" x14ac:dyDescent="0.2">
      <c r="A29" s="3" t="s">
        <v>11</v>
      </c>
      <c r="B29" s="20">
        <v>0</v>
      </c>
      <c r="C29" s="20">
        <v>0</v>
      </c>
      <c r="D29" s="20">
        <v>0</v>
      </c>
      <c r="E29" s="20">
        <v>0</v>
      </c>
      <c r="F29" s="52">
        <v>3.4000000000000002E-2</v>
      </c>
      <c r="G29" s="13">
        <f t="shared" si="0"/>
        <v>3.4000000000000002E-2</v>
      </c>
    </row>
    <row r="30" spans="1:17" x14ac:dyDescent="0.2">
      <c r="A30" s="3" t="s">
        <v>13</v>
      </c>
      <c r="B30" s="20">
        <v>0</v>
      </c>
      <c r="C30" s="20">
        <v>0</v>
      </c>
      <c r="D30" s="20">
        <v>0</v>
      </c>
      <c r="E30" s="20">
        <v>0</v>
      </c>
      <c r="F30" s="20">
        <v>0</v>
      </c>
      <c r="G30" s="13">
        <f t="shared" si="0"/>
        <v>0</v>
      </c>
    </row>
    <row r="31" spans="1:17" x14ac:dyDescent="0.2">
      <c r="A31" s="3" t="s">
        <v>15</v>
      </c>
      <c r="B31" s="20">
        <v>0</v>
      </c>
      <c r="C31" s="20">
        <v>0</v>
      </c>
      <c r="D31" s="20">
        <v>0</v>
      </c>
      <c r="E31" s="20">
        <v>0</v>
      </c>
      <c r="F31" s="20">
        <v>0</v>
      </c>
      <c r="G31" s="13">
        <f t="shared" si="0"/>
        <v>0</v>
      </c>
    </row>
    <row r="32" spans="1:17" x14ac:dyDescent="0.2">
      <c r="A32" s="3" t="s">
        <v>83</v>
      </c>
      <c r="B32" s="54">
        <v>0</v>
      </c>
      <c r="C32" s="54">
        <v>0</v>
      </c>
      <c r="D32" s="54">
        <v>0</v>
      </c>
      <c r="E32" s="54">
        <v>8.8563999999999972</v>
      </c>
      <c r="F32" s="52">
        <v>85.930100000000024</v>
      </c>
      <c r="G32" s="13">
        <f>SUM(B32:F32)</f>
        <v>94.786500000000018</v>
      </c>
      <c r="J32" s="24"/>
    </row>
    <row r="33" spans="1:9" ht="15" x14ac:dyDescent="0.25">
      <c r="A33" s="14" t="s">
        <v>16</v>
      </c>
      <c r="B33" s="53">
        <v>0.48499999999999999</v>
      </c>
      <c r="C33" s="53">
        <v>1.367</v>
      </c>
      <c r="D33" s="53">
        <v>0.55559999999999998</v>
      </c>
      <c r="E33" s="53">
        <v>110.87730000000001</v>
      </c>
      <c r="F33" s="53">
        <v>346.61189999999982</v>
      </c>
      <c r="G33" s="55">
        <f t="shared" ref="G33" si="1">SUM(B33:F33)</f>
        <v>459.89679999999981</v>
      </c>
      <c r="I33" s="24"/>
    </row>
    <row r="34" spans="1:9" x14ac:dyDescent="0.2">
      <c r="A34" s="74" t="s">
        <v>31</v>
      </c>
      <c r="B34" s="13"/>
      <c r="C34" s="13"/>
      <c r="D34" s="13"/>
      <c r="E34" s="13"/>
      <c r="F34" s="13"/>
      <c r="G34" s="13"/>
    </row>
    <row r="35" spans="1:9" ht="15" x14ac:dyDescent="0.25">
      <c r="A35" s="74" t="s">
        <v>102</v>
      </c>
      <c r="B35" s="40"/>
      <c r="G35" s="13"/>
    </row>
    <row r="36" spans="1:9" x14ac:dyDescent="0.2">
      <c r="G36" s="13"/>
    </row>
    <row r="41" spans="1:9"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38"/>
  <sheetViews>
    <sheetView showGridLines="0" zoomScale="70" zoomScaleNormal="70" workbookViewId="0">
      <selection activeCell="H36" sqref="H36"/>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91</v>
      </c>
      <c r="B1" s="3"/>
      <c r="C1" s="3"/>
      <c r="D1" s="3"/>
      <c r="E1" s="3"/>
      <c r="F1" s="3"/>
      <c r="G1" s="3"/>
    </row>
    <row r="2" spans="1:17" s="44" customFormat="1" ht="20.25" x14ac:dyDescent="0.3">
      <c r="A2" s="45"/>
      <c r="B2" s="46"/>
      <c r="C2" s="46"/>
      <c r="D2" s="46"/>
      <c r="E2" s="46"/>
      <c r="F2" s="46"/>
      <c r="G2" s="46"/>
      <c r="J2" s="45"/>
      <c r="K2" s="46"/>
      <c r="L2" s="46"/>
      <c r="M2" s="46"/>
      <c r="N2" s="46"/>
      <c r="O2" s="46"/>
      <c r="P2" s="46"/>
      <c r="Q2" s="46"/>
    </row>
    <row r="3" spans="1:17" ht="15" x14ac:dyDescent="0.25">
      <c r="A3" s="1" t="s">
        <v>112</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94" t="s">
        <v>111</v>
      </c>
      <c r="C27" s="94"/>
      <c r="D27" s="94"/>
      <c r="E27" s="94"/>
      <c r="F27" s="57"/>
    </row>
    <row r="28" spans="1:17" ht="15" x14ac:dyDescent="0.25">
      <c r="A28" s="1" t="s">
        <v>19</v>
      </c>
      <c r="B28" s="18" t="s">
        <v>0</v>
      </c>
      <c r="C28" s="18" t="s">
        <v>18</v>
      </c>
      <c r="D28" s="18" t="s">
        <v>1</v>
      </c>
      <c r="E28" s="18" t="s">
        <v>2</v>
      </c>
      <c r="F28" s="18" t="s">
        <v>16</v>
      </c>
    </row>
    <row r="29" spans="1:17" x14ac:dyDescent="0.2">
      <c r="A29" s="3" t="s">
        <v>6</v>
      </c>
      <c r="B29" s="20">
        <v>21.630899999999997</v>
      </c>
      <c r="C29" s="20">
        <v>1.367</v>
      </c>
      <c r="D29" s="20">
        <v>41.654499999999999</v>
      </c>
      <c r="E29" s="20">
        <v>0</v>
      </c>
      <c r="F29" s="20">
        <f>SUM(B29:E29)</f>
        <v>64.6524</v>
      </c>
    </row>
    <row r="30" spans="1:17" x14ac:dyDescent="0.2">
      <c r="A30" s="3" t="s">
        <v>8</v>
      </c>
      <c r="B30" s="20">
        <v>1.2055</v>
      </c>
      <c r="C30" s="20">
        <v>0</v>
      </c>
      <c r="D30" s="20">
        <v>0.10100000000000001</v>
      </c>
      <c r="E30" s="20">
        <v>0</v>
      </c>
      <c r="F30" s="20">
        <f t="shared" ref="F30:F35" si="0">SUM(B30:E30)</f>
        <v>1.3065</v>
      </c>
    </row>
    <row r="31" spans="1:17" x14ac:dyDescent="0.2">
      <c r="A31" s="3" t="s">
        <v>107</v>
      </c>
      <c r="B31" s="20">
        <v>165.55269999999999</v>
      </c>
      <c r="C31" s="20">
        <v>0.48499999999999999</v>
      </c>
      <c r="D31" s="20">
        <v>133.0797</v>
      </c>
      <c r="E31" s="20">
        <v>0</v>
      </c>
      <c r="F31" s="20">
        <f t="shared" si="0"/>
        <v>299.11739999999998</v>
      </c>
    </row>
    <row r="32" spans="1:17" x14ac:dyDescent="0.2">
      <c r="A32" s="3" t="s">
        <v>11</v>
      </c>
      <c r="B32" s="20">
        <v>3.1E-2</v>
      </c>
      <c r="C32" s="20">
        <v>0</v>
      </c>
      <c r="D32" s="20">
        <v>3.0000000000000001E-3</v>
      </c>
      <c r="E32" s="20">
        <v>0</v>
      </c>
      <c r="F32" s="20">
        <f t="shared" si="0"/>
        <v>3.4000000000000002E-2</v>
      </c>
    </row>
    <row r="33" spans="1:6" x14ac:dyDescent="0.2">
      <c r="A33" s="3" t="s">
        <v>13</v>
      </c>
      <c r="B33" s="20">
        <v>0</v>
      </c>
      <c r="C33" s="20">
        <v>0</v>
      </c>
      <c r="D33" s="20">
        <v>0</v>
      </c>
      <c r="E33" s="20">
        <v>0</v>
      </c>
      <c r="F33" s="20">
        <f t="shared" si="0"/>
        <v>0</v>
      </c>
    </row>
    <row r="34" spans="1:6" x14ac:dyDescent="0.2">
      <c r="A34" s="3" t="s">
        <v>15</v>
      </c>
      <c r="B34" s="20">
        <v>0</v>
      </c>
      <c r="C34" s="20">
        <v>0</v>
      </c>
      <c r="D34" s="20">
        <v>0</v>
      </c>
      <c r="E34" s="20">
        <v>0</v>
      </c>
      <c r="F34" s="20">
        <f t="shared" si="0"/>
        <v>0</v>
      </c>
    </row>
    <row r="35" spans="1:6" x14ac:dyDescent="0.2">
      <c r="A35" s="3" t="s">
        <v>83</v>
      </c>
      <c r="B35" s="29">
        <v>58.332000000000015</v>
      </c>
      <c r="C35" s="29">
        <v>9.2818999999999985</v>
      </c>
      <c r="D35" s="29">
        <v>24.196100000000001</v>
      </c>
      <c r="E35" s="29">
        <v>2.9764999999999997</v>
      </c>
      <c r="F35" s="20">
        <f t="shared" si="0"/>
        <v>94.786500000000018</v>
      </c>
    </row>
    <row r="36" spans="1:6" ht="15" x14ac:dyDescent="0.25">
      <c r="A36" s="14" t="s">
        <v>16</v>
      </c>
      <c r="B36" s="53">
        <v>246.75209999999996</v>
      </c>
      <c r="C36" s="53">
        <v>11.133899999999997</v>
      </c>
      <c r="D36" s="53">
        <v>199.03429999999997</v>
      </c>
      <c r="E36" s="53">
        <v>2.9764999999999997</v>
      </c>
      <c r="F36" s="53">
        <f>SUM(B36:E36)</f>
        <v>459.89679999999993</v>
      </c>
    </row>
    <row r="37" spans="1:6" x14ac:dyDescent="0.2">
      <c r="A37" s="27" t="s">
        <v>31</v>
      </c>
      <c r="B37" s="56"/>
      <c r="C37" s="56"/>
      <c r="D37" s="56"/>
      <c r="E37" s="56"/>
      <c r="F37" s="56"/>
    </row>
    <row r="38" spans="1:6" ht="15" x14ac:dyDescent="0.25">
      <c r="A38" s="74" t="s">
        <v>101</v>
      </c>
      <c r="B38" s="40"/>
      <c r="C38" s="19"/>
      <c r="D38" s="82"/>
      <c r="E38" s="19"/>
      <c r="F38" s="19"/>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 (MMO)</cp:lastModifiedBy>
  <dcterms:created xsi:type="dcterms:W3CDTF">2021-06-08T16:46:26Z</dcterms:created>
  <dcterms:modified xsi:type="dcterms:W3CDTF">2023-03-21T12:47:18Z</dcterms:modified>
</cp:coreProperties>
</file>