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1009350\Desktop\UKSF round 2 withdraw\"/>
    </mc:Choice>
  </mc:AlternateContent>
  <xr:revisionPtr revIDLastSave="0" documentId="13_ncr:1_{66EAC2A3-116C-4748-95D8-D112D953239F}" xr6:coauthVersionLast="47" xr6:coauthVersionMax="47" xr10:uidLastSave="{00000000-0000-0000-0000-000000000000}"/>
  <bookViews>
    <workbookView xWindow="-120" yWindow="-120" windowWidth="29040" windowHeight="15840" xr2:uid="{2521908D-0DCA-43A1-833A-202E9A39B1B5}"/>
  </bookViews>
  <sheets>
    <sheet name="GUIDANCE" sheetId="2" r:id="rId1"/>
    <sheet name="BCR 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3" l="1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54" i="3" l="1"/>
  <c r="G54" i="3"/>
  <c r="J3" i="3" s="1"/>
</calcChain>
</file>

<file path=xl/sharedStrings.xml><?xml version="1.0" encoding="utf-8"?>
<sst xmlns="http://schemas.openxmlformats.org/spreadsheetml/2006/main" count="17" uniqueCount="17">
  <si>
    <t>Year</t>
  </si>
  <si>
    <t>Discount 
Rate</t>
  </si>
  <si>
    <t>Discount 
Factor</t>
  </si>
  <si>
    <t>Yearly benefits e.g. cost savings</t>
  </si>
  <si>
    <t>Estimated benefit to cost ratio</t>
  </si>
  <si>
    <t>Expected lifetime of project savings (years)</t>
  </si>
  <si>
    <t>Cost bias uplift</t>
  </si>
  <si>
    <t>Total</t>
  </si>
  <si>
    <t>Yearly costs</t>
  </si>
  <si>
    <t>Net Present Value of Benefits</t>
  </si>
  <si>
    <t>Net Present Value of Costs</t>
  </si>
  <si>
    <t>GUIDANCE</t>
  </si>
  <si>
    <t>Calculator</t>
  </si>
  <si>
    <t>In Cells E4 to E53, replace 1s with Yearly Benefits. If no Yearly Benefits or after the Expected Lifetime of Project Savings, replace 1 with zero. Inflation: simply put everything in today's prices.</t>
  </si>
  <si>
    <t>In Cells F4 to F53, replace 1s with Costs. If costs all up front, put in year 1 (Cell E4). If no annual cost, replace 1 with zero. Inflation: simply put everything in today's prices.</t>
  </si>
  <si>
    <r>
      <rPr>
        <b/>
        <sz val="12"/>
        <color theme="1"/>
        <rFont val="Arial"/>
        <family val="2"/>
      </rPr>
      <t xml:space="preserve">NOTES
</t>
    </r>
    <r>
      <rPr>
        <sz val="12"/>
        <color theme="1"/>
        <rFont val="Arial"/>
        <family val="2"/>
      </rPr>
      <t xml:space="preserve">
•	The Calculator in the Calculator Tab is a simple cost-benefit calculator to help applicants calculate a benefit to cost ratio for their project.
•	Benefit cost ratios are only one factor considered in assessing which projects are awarded grants.
•	Other factors include: if the project is in a deprived area, whether it has good governance arrangements in place, etc. See the scheme guidance/ITA for further details.
•	Applicants can undertake their own analysis, with their own calculations, assumptions, but must be able to justify it.
</t>
    </r>
    <r>
      <rPr>
        <b/>
        <sz val="12"/>
        <color theme="1"/>
        <rFont val="Arial"/>
        <family val="2"/>
      </rPr>
      <t xml:space="preserve">TECHNICAL
</t>
    </r>
    <r>
      <rPr>
        <sz val="12"/>
        <color theme="1"/>
        <rFont val="Arial"/>
        <family val="2"/>
      </rPr>
      <t xml:space="preserve">
•	The Calculator uses a simple cost optimism bias uplift, time discounting and produces a benefit to cost ratio for a project.
•	The Calculator produces a single, central, simplistic BCR estimate (Cell J3), rather than a range or more complex calculations. 
•	All projects are assumed to have the same optimism bias in the calculator: non-standard buildings. If they can be justified, other optimism bias values can be used by inputting the value in Cell J5 in the Calculator Tab - https://www.gov.uk/government/publications/green-book-supplementary-guidance-optimism-bias  
•	Comprehensive guidance can be found at https://www.gov.uk/government/publications/the-green-book-appraisal-and-evaluation-in-central-governent
</t>
    </r>
    <r>
      <rPr>
        <b/>
        <sz val="12"/>
        <color theme="1"/>
        <rFont val="Arial"/>
        <family val="2"/>
      </rPr>
      <t xml:space="preserve">•	</t>
    </r>
    <r>
      <rPr>
        <sz val="12"/>
        <color theme="1"/>
        <rFont val="Arial"/>
        <family val="2"/>
      </rPr>
      <t>Follow the instructions in Cells A2, E2 and F2 on the BCR Calculator Tab and your estimated Benefit to Cost Ratio will be shown in Cell J3.</t>
    </r>
  </si>
  <si>
    <t>In Cell A4, input no. of years project is expected to provide savings or other benefits, e.g. rough lifetime of the project asset and/or equipment. Only input savings/benefits for this no. of years in Columns E and F. Put 0 for later years.
Further instructions in Cells E2 and F2.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</si>
</sst>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b/>
      <u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 tint="-4.9989318521683403E-2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2" applyNumberFormat="0" applyFill="0" applyAlignment="0" applyProtection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12" fillId="9" borderId="2" xfId="2" applyFont="1" applyFill="1"/>
    <xf numFmtId="0" fontId="5" fillId="6" borderId="7" xfId="0" applyFont="1" applyFill="1" applyBorder="1" applyAlignment="1" applyProtection="1">
      <alignment horizontal="center" vertical="center"/>
    </xf>
    <xf numFmtId="164" fontId="5" fillId="6" borderId="13" xfId="1" applyNumberFormat="1" applyFont="1" applyFill="1" applyBorder="1" applyAlignment="1" applyProtection="1">
      <alignment horizontal="center" vertical="center"/>
    </xf>
    <xf numFmtId="166" fontId="5" fillId="6" borderId="8" xfId="0" applyNumberFormat="1" applyFont="1" applyFill="1" applyBorder="1" applyAlignment="1" applyProtection="1">
      <alignment horizontal="center" vertical="center"/>
    </xf>
    <xf numFmtId="1" fontId="5" fillId="6" borderId="7" xfId="0" applyNumberFormat="1" applyFont="1" applyFill="1" applyBorder="1" applyProtection="1"/>
    <xf numFmtId="1" fontId="5" fillId="6" borderId="8" xfId="0" applyNumberFormat="1" applyFont="1" applyFill="1" applyBorder="1" applyProtection="1"/>
    <xf numFmtId="0" fontId="5" fillId="6" borderId="9" xfId="0" applyFont="1" applyFill="1" applyBorder="1" applyAlignment="1" applyProtection="1">
      <alignment horizontal="center" vertical="center"/>
    </xf>
    <xf numFmtId="164" fontId="5" fillId="6" borderId="1" xfId="1" applyNumberFormat="1" applyFont="1" applyFill="1" applyBorder="1" applyAlignment="1" applyProtection="1">
      <alignment horizontal="center" vertical="center"/>
    </xf>
    <xf numFmtId="166" fontId="5" fillId="6" borderId="10" xfId="0" applyNumberFormat="1" applyFont="1" applyFill="1" applyBorder="1" applyAlignment="1" applyProtection="1">
      <alignment horizontal="center" vertical="center"/>
    </xf>
    <xf numFmtId="1" fontId="5" fillId="6" borderId="9" xfId="0" applyNumberFormat="1" applyFont="1" applyFill="1" applyBorder="1" applyProtection="1"/>
    <xf numFmtId="1" fontId="5" fillId="6" borderId="10" xfId="0" applyNumberFormat="1" applyFont="1" applyFill="1" applyBorder="1" applyProtection="1"/>
    <xf numFmtId="0" fontId="5" fillId="6" borderId="11" xfId="0" applyFont="1" applyFill="1" applyBorder="1" applyAlignment="1" applyProtection="1">
      <alignment horizontal="center" vertical="center"/>
    </xf>
    <xf numFmtId="164" fontId="5" fillId="6" borderId="14" xfId="1" applyNumberFormat="1" applyFont="1" applyFill="1" applyBorder="1" applyAlignment="1" applyProtection="1">
      <alignment horizontal="center" vertical="center"/>
    </xf>
    <xf numFmtId="166" fontId="5" fillId="6" borderId="12" xfId="0" applyNumberFormat="1" applyFont="1" applyFill="1" applyBorder="1" applyAlignment="1" applyProtection="1">
      <alignment horizontal="center" vertical="center"/>
    </xf>
    <xf numFmtId="1" fontId="5" fillId="6" borderId="11" xfId="0" applyNumberFormat="1" applyFont="1" applyFill="1" applyBorder="1" applyProtection="1"/>
    <xf numFmtId="1" fontId="5" fillId="6" borderId="12" xfId="0" applyNumberFormat="1" applyFont="1" applyFill="1" applyBorder="1" applyProtection="1"/>
    <xf numFmtId="1" fontId="7" fillId="6" borderId="3" xfId="0" applyNumberFormat="1" applyFont="1" applyFill="1" applyBorder="1" applyProtection="1"/>
    <xf numFmtId="0" fontId="13" fillId="7" borderId="2" xfId="2" applyFont="1" applyFill="1" applyProtection="1">
      <protection locked="0"/>
    </xf>
    <xf numFmtId="0" fontId="2" fillId="0" borderId="0" xfId="0" applyFont="1" applyProtection="1">
      <protection locked="0"/>
    </xf>
    <xf numFmtId="0" fontId="10" fillId="8" borderId="3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Protection="1">
      <protection locked="0"/>
    </xf>
    <xf numFmtId="0" fontId="7" fillId="4" borderId="7" xfId="0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7" fillId="4" borderId="9" xfId="0" applyFont="1" applyFill="1" applyBorder="1" applyProtection="1">
      <protection locked="0"/>
    </xf>
    <xf numFmtId="0" fontId="7" fillId="4" borderId="10" xfId="0" applyFont="1" applyFill="1" applyBorder="1" applyProtection="1">
      <protection locked="0"/>
    </xf>
    <xf numFmtId="0" fontId="9" fillId="5" borderId="3" xfId="0" applyFont="1" applyFill="1" applyBorder="1" applyAlignment="1" applyProtection="1">
      <alignment wrapText="1"/>
      <protection locked="0"/>
    </xf>
    <xf numFmtId="9" fontId="7" fillId="6" borderId="3" xfId="1" applyFont="1" applyFill="1" applyBorder="1" applyProtection="1">
      <protection locked="0"/>
    </xf>
    <xf numFmtId="0" fontId="7" fillId="4" borderId="11" xfId="0" applyFont="1" applyFill="1" applyBorder="1" applyProtection="1">
      <protection locked="0"/>
    </xf>
    <xf numFmtId="0" fontId="7" fillId="4" borderId="12" xfId="0" applyFont="1" applyFill="1" applyBorder="1" applyProtection="1">
      <protection locked="0"/>
    </xf>
    <xf numFmtId="0" fontId="7" fillId="9" borderId="3" xfId="0" applyFont="1" applyFill="1" applyBorder="1" applyAlignment="1" applyProtection="1">
      <alignment horizontal="right"/>
      <protection locked="0"/>
    </xf>
    <xf numFmtId="165" fontId="4" fillId="6" borderId="3" xfId="0" applyNumberFormat="1" applyFont="1" applyFill="1" applyBorder="1" applyProtection="1"/>
    <xf numFmtId="49" fontId="5" fillId="8" borderId="3" xfId="0" applyNumberFormat="1" applyFont="1" applyFill="1" applyBorder="1" applyAlignment="1">
      <alignment vertical="top" wrapText="1"/>
    </xf>
  </cellXfs>
  <cellStyles count="3">
    <cellStyle name="Heading 1" xfId="2" builtinId="16"/>
    <cellStyle name="Normal" xfId="0" builtinId="0"/>
    <cellStyle name="Percent" xfId="1" builtinId="5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right style="double">
          <color rgb="FF1D7D4C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protection locked="0" hidden="0"/>
    </dxf>
    <dxf>
      <border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0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numFmt numFmtId="1" formatCode="0"/>
      <fill>
        <patternFill patternType="solid">
          <fgColor indexed="64"/>
          <bgColor theme="8" tint="0.39997558519241921"/>
        </patternFill>
      </fill>
      <border diagonalUp="0" diagonalDown="0">
        <left/>
        <right style="double">
          <color rgb="FF1D7D4C"/>
        </right>
        <top/>
        <bottom/>
      </border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numFmt numFmtId="1" formatCode="0"/>
      <fill>
        <patternFill patternType="solid">
          <fgColor indexed="64"/>
          <bgColor theme="8" tint="0.39997558519241921"/>
        </patternFill>
      </fill>
      <border diagonalUp="0" diagonalDown="0">
        <left/>
        <right style="double">
          <color rgb="FF1D7D4C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>
        <left style="double">
          <color rgb="FF1D7D4C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>
        <left style="double">
          <color rgb="FF1D7D4C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00"/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 style="double">
          <color rgb="FF1D7D4C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%"/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double">
          <color rgb="FF1D7D4C"/>
        </left>
        <right/>
        <top/>
        <bottom/>
      </border>
      <protection locked="0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border diagonalUp="0" diagonalDown="0">
        <left/>
        <right/>
        <top/>
        <bottom/>
        <vertical/>
        <horizontal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5D9CA9-7F80-41D1-96FC-DA0E1E83ABE5}" name="Table22" displayName="Table22" ref="B3:H54" totalsRowShown="0" headerRowDxfId="15" dataDxfId="13" headerRowBorderDxfId="14">
  <autoFilter ref="B3:H54" xr:uid="{195D9CA9-7F80-41D1-96FC-DA0E1E83ABE5}"/>
  <tableColumns count="7">
    <tableColumn id="1" xr3:uid="{EC5D5D54-08A2-4C93-9D3A-0724FBF1BE42}" name="Year" dataDxfId="12"/>
    <tableColumn id="2" xr3:uid="{EC8BAD40-7D82-4686-9281-D76412774E41}" name="Discount _x000a_Rate" dataDxfId="11" dataCellStyle="Percent"/>
    <tableColumn id="3" xr3:uid="{4D802241-7A5F-4ED8-8E76-16F7D15A9081}" name="Discount _x000a_Factor" dataDxfId="10"/>
    <tableColumn id="4" xr3:uid="{D96CE5E6-C090-4DEE-8E45-CF929F25521C}" name="Yearly benefits e.g. cost savings" dataDxfId="9"/>
    <tableColumn id="5" xr3:uid="{2B18DB50-F66E-4BA8-ABB8-B972E80017A2}" name="Yearly costs" dataDxfId="8"/>
    <tableColumn id="6" xr3:uid="{8E5DC1F9-DAEF-4617-BDAB-C913A8A2937F}" name="Net Present Value of Benefits" dataDxfId="7"/>
    <tableColumn id="7" xr3:uid="{EA1E364F-E737-473F-B4AE-81DF9A2AB004}" name="Net Present Value of Costs" dataDxfId="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6F8F14A-3A41-4C5A-B863-2629C3CEFA1B}" name="Table4" displayName="Table4" ref="A3:A4" totalsRowShown="0" headerRowDxfId="5" dataDxfId="3" headerRowBorderDxfId="4" tableBorderDxfId="2" totalsRowBorderDxfId="1">
  <autoFilter ref="A3:A4" xr:uid="{86F8F14A-3A41-4C5A-B863-2629C3CEFA1B}"/>
  <tableColumns count="1">
    <tableColumn id="1" xr3:uid="{2C2CA0A6-4527-490D-B3D6-19DDFD1C8CD5}" name="Expected lifetime of project savings (years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F491-0640-4AA5-AC1A-C19DEEED9AB8}">
  <dimension ref="A1:H4"/>
  <sheetViews>
    <sheetView tabSelected="1" view="pageLayout" zoomScaleNormal="100" workbookViewId="0">
      <selection activeCell="A2" sqref="A2"/>
    </sheetView>
  </sheetViews>
  <sheetFormatPr defaultRowHeight="15" x14ac:dyDescent="0.2"/>
  <cols>
    <col min="1" max="1" width="166.85546875" style="1" customWidth="1"/>
    <col min="2" max="16384" width="9.140625" style="1"/>
  </cols>
  <sheetData>
    <row r="1" spans="1:8" ht="20.25" thickBot="1" x14ac:dyDescent="0.35">
      <c r="A1" s="4" t="s">
        <v>11</v>
      </c>
    </row>
    <row r="2" spans="1:8" ht="243" customHeight="1" thickTop="1" thickBot="1" x14ac:dyDescent="0.25">
      <c r="A2" s="46" t="s">
        <v>15</v>
      </c>
      <c r="H2" s="2"/>
    </row>
    <row r="3" spans="1:8" ht="15.75" thickTop="1" x14ac:dyDescent="0.2"/>
    <row r="4" spans="1:8" x14ac:dyDescent="0.2">
      <c r="A4" s="3"/>
    </row>
  </sheetData>
  <pageMargins left="0.7" right="0.7" top="0.75" bottom="0.75" header="0.3" footer="0.3"/>
  <pageSetup paperSize="9" orientation="portrait" r:id="rId1"/>
  <headerFooter>
    <oddHeader>&amp;C&amp;"Arial,Bold"&amp;20Withdrawn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2A34-F267-4E99-9F97-A7CCCBF579EE}">
  <dimension ref="A1:J56"/>
  <sheetViews>
    <sheetView view="pageLayout" zoomScaleNormal="90" workbookViewId="0">
      <selection activeCell="A12" sqref="A12"/>
    </sheetView>
  </sheetViews>
  <sheetFormatPr defaultRowHeight="14.25" x14ac:dyDescent="0.2"/>
  <cols>
    <col min="1" max="1" width="62.28515625" style="22" customWidth="1"/>
    <col min="2" max="4" width="13.7109375" style="22" customWidth="1"/>
    <col min="5" max="6" width="43.7109375" style="22" customWidth="1"/>
    <col min="7" max="8" width="20.28515625" style="22" customWidth="1"/>
    <col min="9" max="9" width="46" style="22" customWidth="1"/>
    <col min="10" max="16384" width="9.140625" style="22"/>
  </cols>
  <sheetData>
    <row r="1" spans="1:10" ht="21" thickBot="1" x14ac:dyDescent="0.35">
      <c r="A1" s="21" t="s">
        <v>12</v>
      </c>
    </row>
    <row r="2" spans="1:10" s="27" customFormat="1" ht="144" customHeight="1" thickTop="1" thickBot="1" x14ac:dyDescent="0.3">
      <c r="A2" s="23" t="s">
        <v>16</v>
      </c>
      <c r="B2" s="24"/>
      <c r="C2" s="24"/>
      <c r="D2" s="25"/>
      <c r="E2" s="26" t="s">
        <v>13</v>
      </c>
      <c r="F2" s="26" t="s">
        <v>14</v>
      </c>
      <c r="G2" s="24"/>
      <c r="H2" s="24"/>
      <c r="I2" s="24"/>
      <c r="J2" s="24"/>
    </row>
    <row r="3" spans="1:10" ht="54" thickTop="1" thickBot="1" x14ac:dyDescent="0.45">
      <c r="A3" s="28" t="s">
        <v>5</v>
      </c>
      <c r="B3" s="29" t="s">
        <v>0</v>
      </c>
      <c r="C3" s="29" t="s">
        <v>1</v>
      </c>
      <c r="D3" s="29" t="s">
        <v>2</v>
      </c>
      <c r="E3" s="30" t="s">
        <v>3</v>
      </c>
      <c r="F3" s="31" t="s">
        <v>8</v>
      </c>
      <c r="G3" s="32" t="s">
        <v>9</v>
      </c>
      <c r="H3" s="32" t="s">
        <v>10</v>
      </c>
      <c r="I3" s="33" t="s">
        <v>4</v>
      </c>
      <c r="J3" s="45">
        <f>G54/(H54*(1+J5))</f>
        <v>0.66225165562913901</v>
      </c>
    </row>
    <row r="4" spans="1:10" ht="17.25" thickTop="1" thickBot="1" x14ac:dyDescent="0.3">
      <c r="A4" s="34">
        <v>0</v>
      </c>
      <c r="B4" s="5">
        <v>1</v>
      </c>
      <c r="C4" s="6">
        <v>3.5000000000000003E-2</v>
      </c>
      <c r="D4" s="7">
        <v>0.96618357487922713</v>
      </c>
      <c r="E4" s="35">
        <v>1</v>
      </c>
      <c r="F4" s="36">
        <v>1</v>
      </c>
      <c r="G4" s="8">
        <f t="shared" ref="G4:G53" si="0">D4*E4</f>
        <v>0.96618357487922713</v>
      </c>
      <c r="H4" s="9">
        <f>D4*F4</f>
        <v>0.96618357487922713</v>
      </c>
      <c r="I4" s="37"/>
      <c r="J4" s="37"/>
    </row>
    <row r="5" spans="1:10" ht="17.25" thickTop="1" thickBot="1" x14ac:dyDescent="0.3">
      <c r="B5" s="10">
        <v>2</v>
      </c>
      <c r="C5" s="11">
        <v>3.5000000000000003E-2</v>
      </c>
      <c r="D5" s="12">
        <v>0.93351070036640305</v>
      </c>
      <c r="E5" s="38">
        <v>1</v>
      </c>
      <c r="F5" s="39">
        <v>1</v>
      </c>
      <c r="G5" s="13">
        <f t="shared" si="0"/>
        <v>0.93351070036640305</v>
      </c>
      <c r="H5" s="14">
        <f t="shared" ref="H5:H53" si="1">D5*F5</f>
        <v>0.93351070036640305</v>
      </c>
      <c r="I5" s="40" t="s">
        <v>6</v>
      </c>
      <c r="J5" s="41">
        <v>0.51</v>
      </c>
    </row>
    <row r="6" spans="1:10" ht="16.5" thickTop="1" x14ac:dyDescent="0.25">
      <c r="B6" s="10">
        <v>3</v>
      </c>
      <c r="C6" s="11">
        <v>3.5000000000000003E-2</v>
      </c>
      <c r="D6" s="12">
        <v>0.90194270566802237</v>
      </c>
      <c r="E6" s="38">
        <v>1</v>
      </c>
      <c r="F6" s="39">
        <v>1</v>
      </c>
      <c r="G6" s="13">
        <f t="shared" si="0"/>
        <v>0.90194270566802237</v>
      </c>
      <c r="H6" s="14">
        <f t="shared" si="1"/>
        <v>0.90194270566802237</v>
      </c>
      <c r="I6" s="37"/>
      <c r="J6" s="37"/>
    </row>
    <row r="7" spans="1:10" ht="15.75" x14ac:dyDescent="0.25">
      <c r="B7" s="10">
        <v>4</v>
      </c>
      <c r="C7" s="11">
        <v>3.5000000000000003E-2</v>
      </c>
      <c r="D7" s="12">
        <v>0.87144222769857238</v>
      </c>
      <c r="E7" s="38">
        <v>1</v>
      </c>
      <c r="F7" s="39">
        <v>1</v>
      </c>
      <c r="G7" s="13">
        <f t="shared" si="0"/>
        <v>0.87144222769857238</v>
      </c>
      <c r="H7" s="14">
        <f t="shared" si="1"/>
        <v>0.87144222769857238</v>
      </c>
      <c r="I7" s="37"/>
      <c r="J7" s="37"/>
    </row>
    <row r="8" spans="1:10" ht="15.75" x14ac:dyDescent="0.25">
      <c r="B8" s="10">
        <v>5</v>
      </c>
      <c r="C8" s="11">
        <v>3.5000000000000003E-2</v>
      </c>
      <c r="D8" s="12">
        <v>0.84197316685852408</v>
      </c>
      <c r="E8" s="38">
        <v>1</v>
      </c>
      <c r="F8" s="39">
        <v>1</v>
      </c>
      <c r="G8" s="13">
        <f t="shared" si="0"/>
        <v>0.84197316685852408</v>
      </c>
      <c r="H8" s="14">
        <f t="shared" si="1"/>
        <v>0.84197316685852408</v>
      </c>
      <c r="I8" s="37"/>
      <c r="J8" s="37"/>
    </row>
    <row r="9" spans="1:10" ht="15.75" x14ac:dyDescent="0.25">
      <c r="B9" s="10">
        <v>6</v>
      </c>
      <c r="C9" s="11">
        <v>3.5000000000000003E-2</v>
      </c>
      <c r="D9" s="12">
        <v>0.81350064430775282</v>
      </c>
      <c r="E9" s="38">
        <v>1</v>
      </c>
      <c r="F9" s="39">
        <v>1</v>
      </c>
      <c r="G9" s="13">
        <f t="shared" si="0"/>
        <v>0.81350064430775282</v>
      </c>
      <c r="H9" s="14">
        <f t="shared" si="1"/>
        <v>0.81350064430775282</v>
      </c>
      <c r="I9" s="37"/>
      <c r="J9" s="37"/>
    </row>
    <row r="10" spans="1:10" ht="15.75" x14ac:dyDescent="0.25">
      <c r="B10" s="10">
        <v>7</v>
      </c>
      <c r="C10" s="11">
        <v>3.5000000000000003E-2</v>
      </c>
      <c r="D10" s="12">
        <v>0.78599096068381924</v>
      </c>
      <c r="E10" s="38">
        <v>1</v>
      </c>
      <c r="F10" s="39">
        <v>1</v>
      </c>
      <c r="G10" s="13">
        <f t="shared" si="0"/>
        <v>0.78599096068381924</v>
      </c>
      <c r="H10" s="14">
        <f t="shared" si="1"/>
        <v>0.78599096068381924</v>
      </c>
      <c r="I10" s="37"/>
      <c r="J10" s="37"/>
    </row>
    <row r="11" spans="1:10" ht="15.75" x14ac:dyDescent="0.25">
      <c r="B11" s="10">
        <v>8</v>
      </c>
      <c r="C11" s="11">
        <v>3.5000000000000003E-2</v>
      </c>
      <c r="D11" s="12">
        <v>0.75941155621625056</v>
      </c>
      <c r="E11" s="38">
        <v>1</v>
      </c>
      <c r="F11" s="39">
        <v>1</v>
      </c>
      <c r="G11" s="13">
        <f t="shared" si="0"/>
        <v>0.75941155621625056</v>
      </c>
      <c r="H11" s="14">
        <f t="shared" si="1"/>
        <v>0.75941155621625056</v>
      </c>
      <c r="I11" s="37"/>
      <c r="J11" s="37"/>
    </row>
    <row r="12" spans="1:10" ht="15.75" x14ac:dyDescent="0.25">
      <c r="B12" s="10">
        <v>9</v>
      </c>
      <c r="C12" s="11">
        <v>3.5000000000000003E-2</v>
      </c>
      <c r="D12" s="12">
        <v>0.73373097218961414</v>
      </c>
      <c r="E12" s="38">
        <v>1</v>
      </c>
      <c r="F12" s="39">
        <v>1</v>
      </c>
      <c r="G12" s="13">
        <f t="shared" si="0"/>
        <v>0.73373097218961414</v>
      </c>
      <c r="H12" s="14">
        <f t="shared" si="1"/>
        <v>0.73373097218961414</v>
      </c>
      <c r="I12" s="37"/>
      <c r="J12" s="37"/>
    </row>
    <row r="13" spans="1:10" ht="15.75" x14ac:dyDescent="0.25">
      <c r="B13" s="10">
        <v>10</v>
      </c>
      <c r="C13" s="11">
        <v>3.5000000000000003E-2</v>
      </c>
      <c r="D13" s="12">
        <v>0.70891881370977217</v>
      </c>
      <c r="E13" s="38">
        <v>1</v>
      </c>
      <c r="F13" s="39">
        <v>1</v>
      </c>
      <c r="G13" s="13">
        <f t="shared" si="0"/>
        <v>0.70891881370977217</v>
      </c>
      <c r="H13" s="14">
        <f t="shared" si="1"/>
        <v>0.70891881370977217</v>
      </c>
      <c r="I13" s="37"/>
      <c r="J13" s="37"/>
    </row>
    <row r="14" spans="1:10" ht="15.75" x14ac:dyDescent="0.25">
      <c r="B14" s="10">
        <v>11</v>
      </c>
      <c r="C14" s="11">
        <v>3.5000000000000003E-2</v>
      </c>
      <c r="D14" s="12">
        <v>0.68494571372924851</v>
      </c>
      <c r="E14" s="38">
        <v>1</v>
      </c>
      <c r="F14" s="39">
        <v>1</v>
      </c>
      <c r="G14" s="13">
        <f t="shared" si="0"/>
        <v>0.68494571372924851</v>
      </c>
      <c r="H14" s="14">
        <f t="shared" si="1"/>
        <v>0.68494571372924851</v>
      </c>
      <c r="I14" s="37"/>
      <c r="J14" s="37"/>
    </row>
    <row r="15" spans="1:10" ht="15.75" x14ac:dyDescent="0.25">
      <c r="B15" s="10">
        <v>12</v>
      </c>
      <c r="C15" s="11">
        <v>3.5000000000000003E-2</v>
      </c>
      <c r="D15" s="12">
        <v>0.66178329828912907</v>
      </c>
      <c r="E15" s="38">
        <v>1</v>
      </c>
      <c r="F15" s="39">
        <v>1</v>
      </c>
      <c r="G15" s="13">
        <f t="shared" si="0"/>
        <v>0.66178329828912907</v>
      </c>
      <c r="H15" s="14">
        <f t="shared" si="1"/>
        <v>0.66178329828912907</v>
      </c>
      <c r="I15" s="37"/>
      <c r="J15" s="37"/>
    </row>
    <row r="16" spans="1:10" ht="15.75" x14ac:dyDescent="0.25">
      <c r="B16" s="10">
        <v>13</v>
      </c>
      <c r="C16" s="11">
        <v>3.5000000000000003E-2</v>
      </c>
      <c r="D16" s="12">
        <v>0.63940415293635666</v>
      </c>
      <c r="E16" s="38">
        <v>1</v>
      </c>
      <c r="F16" s="39">
        <v>1</v>
      </c>
      <c r="G16" s="13">
        <f t="shared" si="0"/>
        <v>0.63940415293635666</v>
      </c>
      <c r="H16" s="14">
        <f t="shared" si="1"/>
        <v>0.63940415293635666</v>
      </c>
      <c r="I16" s="37"/>
      <c r="J16" s="37"/>
    </row>
    <row r="17" spans="2:10" ht="15.75" x14ac:dyDescent="0.25">
      <c r="B17" s="10">
        <v>14</v>
      </c>
      <c r="C17" s="11">
        <v>3.5000000000000003E-2</v>
      </c>
      <c r="D17" s="12">
        <v>0.61778179027667313</v>
      </c>
      <c r="E17" s="38">
        <v>1</v>
      </c>
      <c r="F17" s="39">
        <v>1</v>
      </c>
      <c r="G17" s="13">
        <f t="shared" si="0"/>
        <v>0.61778179027667313</v>
      </c>
      <c r="H17" s="14">
        <f t="shared" si="1"/>
        <v>0.61778179027667313</v>
      </c>
      <c r="I17" s="37"/>
      <c r="J17" s="37"/>
    </row>
    <row r="18" spans="2:10" ht="15.75" x14ac:dyDescent="0.25">
      <c r="B18" s="10">
        <v>15</v>
      </c>
      <c r="C18" s="11">
        <v>3.5000000000000003E-2</v>
      </c>
      <c r="D18" s="12">
        <v>0.59689061862480497</v>
      </c>
      <c r="E18" s="38">
        <v>1</v>
      </c>
      <c r="F18" s="39">
        <v>1</v>
      </c>
      <c r="G18" s="13">
        <f t="shared" si="0"/>
        <v>0.59689061862480497</v>
      </c>
      <c r="H18" s="14">
        <f t="shared" si="1"/>
        <v>0.59689061862480497</v>
      </c>
      <c r="I18" s="37"/>
      <c r="J18" s="37"/>
    </row>
    <row r="19" spans="2:10" ht="15.75" x14ac:dyDescent="0.25">
      <c r="B19" s="10">
        <v>16</v>
      </c>
      <c r="C19" s="11">
        <v>3.5000000000000003E-2</v>
      </c>
      <c r="D19" s="12">
        <v>0.57670591171478747</v>
      </c>
      <c r="E19" s="38">
        <v>1</v>
      </c>
      <c r="F19" s="39">
        <v>1</v>
      </c>
      <c r="G19" s="13">
        <f t="shared" si="0"/>
        <v>0.57670591171478747</v>
      </c>
      <c r="H19" s="14">
        <f t="shared" si="1"/>
        <v>0.57670591171478747</v>
      </c>
      <c r="I19" s="37"/>
      <c r="J19" s="37"/>
    </row>
    <row r="20" spans="2:10" ht="15.75" x14ac:dyDescent="0.25">
      <c r="B20" s="10">
        <v>17</v>
      </c>
      <c r="C20" s="11">
        <v>3.5000000000000003E-2</v>
      </c>
      <c r="D20" s="12">
        <v>0.55720377943457733</v>
      </c>
      <c r="E20" s="38">
        <v>1</v>
      </c>
      <c r="F20" s="39">
        <v>1</v>
      </c>
      <c r="G20" s="13">
        <f t="shared" si="0"/>
        <v>0.55720377943457733</v>
      </c>
      <c r="H20" s="14">
        <f t="shared" si="1"/>
        <v>0.55720377943457733</v>
      </c>
      <c r="I20" s="37"/>
      <c r="J20" s="37"/>
    </row>
    <row r="21" spans="2:10" ht="15.75" x14ac:dyDescent="0.25">
      <c r="B21" s="10">
        <v>18</v>
      </c>
      <c r="C21" s="11">
        <v>3.5000000000000003E-2</v>
      </c>
      <c r="D21" s="12">
        <v>0.53836113955031628</v>
      </c>
      <c r="E21" s="38">
        <v>1</v>
      </c>
      <c r="F21" s="39">
        <v>1</v>
      </c>
      <c r="G21" s="13">
        <f t="shared" si="0"/>
        <v>0.53836113955031628</v>
      </c>
      <c r="H21" s="14">
        <f t="shared" si="1"/>
        <v>0.53836113955031628</v>
      </c>
      <c r="I21" s="37"/>
      <c r="J21" s="37"/>
    </row>
    <row r="22" spans="2:10" ht="15.75" x14ac:dyDescent="0.25">
      <c r="B22" s="10">
        <v>19</v>
      </c>
      <c r="C22" s="11">
        <v>3.5000000000000003E-2</v>
      </c>
      <c r="D22" s="12">
        <v>0.520155690386779</v>
      </c>
      <c r="E22" s="38">
        <v>1</v>
      </c>
      <c r="F22" s="39">
        <v>1</v>
      </c>
      <c r="G22" s="13">
        <f t="shared" si="0"/>
        <v>0.520155690386779</v>
      </c>
      <c r="H22" s="14">
        <f t="shared" si="1"/>
        <v>0.520155690386779</v>
      </c>
      <c r="I22" s="37"/>
      <c r="J22" s="37"/>
    </row>
    <row r="23" spans="2:10" ht="15.75" x14ac:dyDescent="0.25">
      <c r="B23" s="10">
        <v>20</v>
      </c>
      <c r="C23" s="11">
        <v>3.5000000000000003E-2</v>
      </c>
      <c r="D23" s="12">
        <v>0.50256588443167061</v>
      </c>
      <c r="E23" s="38">
        <v>1</v>
      </c>
      <c r="F23" s="39">
        <v>1</v>
      </c>
      <c r="G23" s="13">
        <f t="shared" si="0"/>
        <v>0.50256588443167061</v>
      </c>
      <c r="H23" s="14">
        <f t="shared" si="1"/>
        <v>0.50256588443167061</v>
      </c>
      <c r="I23" s="37"/>
      <c r="J23" s="37"/>
    </row>
    <row r="24" spans="2:10" ht="15.75" x14ac:dyDescent="0.25">
      <c r="B24" s="10">
        <v>21</v>
      </c>
      <c r="C24" s="11">
        <v>3.5000000000000003E-2</v>
      </c>
      <c r="D24" s="12">
        <v>0.48557090283253201</v>
      </c>
      <c r="E24" s="38">
        <v>1</v>
      </c>
      <c r="F24" s="39">
        <v>1</v>
      </c>
      <c r="G24" s="13">
        <f t="shared" si="0"/>
        <v>0.48557090283253201</v>
      </c>
      <c r="H24" s="14">
        <f t="shared" si="1"/>
        <v>0.48557090283253201</v>
      </c>
      <c r="I24" s="37"/>
      <c r="J24" s="37"/>
    </row>
    <row r="25" spans="2:10" ht="15.75" x14ac:dyDescent="0.25">
      <c r="B25" s="10">
        <v>22</v>
      </c>
      <c r="C25" s="11">
        <v>3.5000000000000003E-2</v>
      </c>
      <c r="D25" s="12">
        <v>0.46915063075606961</v>
      </c>
      <c r="E25" s="38">
        <v>1</v>
      </c>
      <c r="F25" s="39">
        <v>1</v>
      </c>
      <c r="G25" s="13">
        <f t="shared" si="0"/>
        <v>0.46915063075606961</v>
      </c>
      <c r="H25" s="14">
        <f t="shared" si="1"/>
        <v>0.46915063075606961</v>
      </c>
      <c r="I25" s="37"/>
      <c r="J25" s="37"/>
    </row>
    <row r="26" spans="2:10" ht="15.75" x14ac:dyDescent="0.25">
      <c r="B26" s="10">
        <v>23</v>
      </c>
      <c r="C26" s="11">
        <v>3.5000000000000003E-2</v>
      </c>
      <c r="D26" s="12">
        <v>0.45328563358074364</v>
      </c>
      <c r="E26" s="38">
        <v>1</v>
      </c>
      <c r="F26" s="39">
        <v>1</v>
      </c>
      <c r="G26" s="13">
        <f t="shared" si="0"/>
        <v>0.45328563358074364</v>
      </c>
      <c r="H26" s="14">
        <f t="shared" si="1"/>
        <v>0.45328563358074364</v>
      </c>
      <c r="I26" s="37"/>
      <c r="J26" s="37"/>
    </row>
    <row r="27" spans="2:10" ht="15.75" x14ac:dyDescent="0.25">
      <c r="B27" s="10">
        <v>24</v>
      </c>
      <c r="C27" s="11">
        <v>3.5000000000000003E-2</v>
      </c>
      <c r="D27" s="12">
        <v>0.43795713389443836</v>
      </c>
      <c r="E27" s="38">
        <v>1</v>
      </c>
      <c r="F27" s="39">
        <v>1</v>
      </c>
      <c r="G27" s="13">
        <f t="shared" si="0"/>
        <v>0.43795713389443836</v>
      </c>
      <c r="H27" s="14">
        <f t="shared" si="1"/>
        <v>0.43795713389443836</v>
      </c>
      <c r="I27" s="37"/>
      <c r="J27" s="37"/>
    </row>
    <row r="28" spans="2:10" ht="15.75" x14ac:dyDescent="0.25">
      <c r="B28" s="10">
        <v>25</v>
      </c>
      <c r="C28" s="11">
        <v>3.5000000000000003E-2</v>
      </c>
      <c r="D28" s="12">
        <v>0.42314698926998878</v>
      </c>
      <c r="E28" s="38">
        <v>1</v>
      </c>
      <c r="F28" s="39">
        <v>1</v>
      </c>
      <c r="G28" s="13">
        <f t="shared" si="0"/>
        <v>0.42314698926998878</v>
      </c>
      <c r="H28" s="14">
        <f t="shared" si="1"/>
        <v>0.42314698926998878</v>
      </c>
      <c r="I28" s="37"/>
      <c r="J28" s="37"/>
    </row>
    <row r="29" spans="2:10" ht="15.75" x14ac:dyDescent="0.25">
      <c r="B29" s="10">
        <v>26</v>
      </c>
      <c r="C29" s="11">
        <v>3.5000000000000003E-2</v>
      </c>
      <c r="D29" s="12">
        <v>0.40883767079225974</v>
      </c>
      <c r="E29" s="38">
        <v>1</v>
      </c>
      <c r="F29" s="39">
        <v>1</v>
      </c>
      <c r="G29" s="13">
        <f t="shared" si="0"/>
        <v>0.40883767079225974</v>
      </c>
      <c r="H29" s="14">
        <f t="shared" si="1"/>
        <v>0.40883767079225974</v>
      </c>
      <c r="I29" s="37"/>
      <c r="J29" s="37"/>
    </row>
    <row r="30" spans="2:10" ht="15.75" x14ac:dyDescent="0.25">
      <c r="B30" s="10">
        <v>27</v>
      </c>
      <c r="C30" s="11">
        <v>3.5000000000000003E-2</v>
      </c>
      <c r="D30" s="12">
        <v>0.39501224231136212</v>
      </c>
      <c r="E30" s="38">
        <v>1</v>
      </c>
      <c r="F30" s="39">
        <v>1</v>
      </c>
      <c r="G30" s="13">
        <f t="shared" si="0"/>
        <v>0.39501224231136212</v>
      </c>
      <c r="H30" s="14">
        <f t="shared" si="1"/>
        <v>0.39501224231136212</v>
      </c>
      <c r="I30" s="37"/>
      <c r="J30" s="37"/>
    </row>
    <row r="31" spans="2:10" ht="15.75" x14ac:dyDescent="0.25">
      <c r="B31" s="10">
        <v>28</v>
      </c>
      <c r="C31" s="11">
        <v>3.5000000000000003E-2</v>
      </c>
      <c r="D31" s="12">
        <v>0.38165434039745133</v>
      </c>
      <c r="E31" s="38">
        <v>1</v>
      </c>
      <c r="F31" s="39">
        <v>1</v>
      </c>
      <c r="G31" s="13">
        <f t="shared" si="0"/>
        <v>0.38165434039745133</v>
      </c>
      <c r="H31" s="14">
        <f t="shared" si="1"/>
        <v>0.38165434039745133</v>
      </c>
      <c r="I31" s="37"/>
      <c r="J31" s="37"/>
    </row>
    <row r="32" spans="2:10" ht="15.75" x14ac:dyDescent="0.25">
      <c r="B32" s="10">
        <v>29</v>
      </c>
      <c r="C32" s="11">
        <v>3.5000000000000003E-2</v>
      </c>
      <c r="D32" s="12">
        <v>0.36874815497338298</v>
      </c>
      <c r="E32" s="38">
        <v>1</v>
      </c>
      <c r="F32" s="39">
        <v>1</v>
      </c>
      <c r="G32" s="13">
        <f t="shared" si="0"/>
        <v>0.36874815497338298</v>
      </c>
      <c r="H32" s="14">
        <f t="shared" si="1"/>
        <v>0.36874815497338298</v>
      </c>
      <c r="I32" s="37"/>
      <c r="J32" s="37"/>
    </row>
    <row r="33" spans="2:10" ht="15.75" x14ac:dyDescent="0.25">
      <c r="B33" s="10">
        <v>30</v>
      </c>
      <c r="C33" s="11">
        <v>3.5000000000000003E-2</v>
      </c>
      <c r="D33" s="12">
        <v>0.35627841060230242</v>
      </c>
      <c r="E33" s="38">
        <v>1</v>
      </c>
      <c r="F33" s="39">
        <v>1</v>
      </c>
      <c r="G33" s="13">
        <f t="shared" si="0"/>
        <v>0.35627841060230242</v>
      </c>
      <c r="H33" s="14">
        <f t="shared" si="1"/>
        <v>0.35627841060230242</v>
      </c>
      <c r="I33" s="37"/>
      <c r="J33" s="37"/>
    </row>
    <row r="34" spans="2:10" ht="15.75" x14ac:dyDescent="0.25">
      <c r="B34" s="10">
        <v>31</v>
      </c>
      <c r="C34" s="11">
        <v>0.03</v>
      </c>
      <c r="D34" s="12">
        <v>0.34590136951679845</v>
      </c>
      <c r="E34" s="38">
        <v>1</v>
      </c>
      <c r="F34" s="39">
        <v>1</v>
      </c>
      <c r="G34" s="13">
        <f t="shared" si="0"/>
        <v>0.34590136951679845</v>
      </c>
      <c r="H34" s="14">
        <f t="shared" si="1"/>
        <v>0.34590136951679845</v>
      </c>
      <c r="I34" s="37"/>
      <c r="J34" s="37"/>
    </row>
    <row r="35" spans="2:10" ht="15.75" x14ac:dyDescent="0.25">
      <c r="B35" s="10">
        <v>32</v>
      </c>
      <c r="C35" s="11">
        <v>0.03</v>
      </c>
      <c r="D35" s="12">
        <v>0.33582657234640628</v>
      </c>
      <c r="E35" s="38">
        <v>1</v>
      </c>
      <c r="F35" s="39">
        <v>1</v>
      </c>
      <c r="G35" s="13">
        <f t="shared" si="0"/>
        <v>0.33582657234640628</v>
      </c>
      <c r="H35" s="14">
        <f t="shared" si="1"/>
        <v>0.33582657234640628</v>
      </c>
      <c r="I35" s="37"/>
      <c r="J35" s="37"/>
    </row>
    <row r="36" spans="2:10" ht="15.75" x14ac:dyDescent="0.25">
      <c r="B36" s="10">
        <v>33</v>
      </c>
      <c r="C36" s="11">
        <v>0.03</v>
      </c>
      <c r="D36" s="12">
        <v>0.32604521587029733</v>
      </c>
      <c r="E36" s="38">
        <v>1</v>
      </c>
      <c r="F36" s="39">
        <v>1</v>
      </c>
      <c r="G36" s="13">
        <f t="shared" si="0"/>
        <v>0.32604521587029733</v>
      </c>
      <c r="H36" s="14">
        <f t="shared" si="1"/>
        <v>0.32604521587029733</v>
      </c>
      <c r="I36" s="37"/>
      <c r="J36" s="37"/>
    </row>
    <row r="37" spans="2:10" ht="15.75" x14ac:dyDescent="0.25">
      <c r="B37" s="10">
        <v>34</v>
      </c>
      <c r="C37" s="11">
        <v>0.03</v>
      </c>
      <c r="D37" s="12">
        <v>0.31654875327213333</v>
      </c>
      <c r="E37" s="38">
        <v>1</v>
      </c>
      <c r="F37" s="39">
        <v>1</v>
      </c>
      <c r="G37" s="13">
        <f t="shared" si="0"/>
        <v>0.31654875327213333</v>
      </c>
      <c r="H37" s="14">
        <f t="shared" si="1"/>
        <v>0.31654875327213333</v>
      </c>
      <c r="I37" s="37"/>
      <c r="J37" s="37"/>
    </row>
    <row r="38" spans="2:10" ht="15.75" x14ac:dyDescent="0.25">
      <c r="B38" s="10">
        <v>35</v>
      </c>
      <c r="C38" s="11">
        <v>0.03</v>
      </c>
      <c r="D38" s="12">
        <v>0.30732888667197411</v>
      </c>
      <c r="E38" s="38">
        <v>1</v>
      </c>
      <c r="F38" s="39">
        <v>1</v>
      </c>
      <c r="G38" s="13">
        <f t="shared" si="0"/>
        <v>0.30732888667197411</v>
      </c>
      <c r="H38" s="14">
        <f t="shared" si="1"/>
        <v>0.30732888667197411</v>
      </c>
      <c r="I38" s="37"/>
      <c r="J38" s="37"/>
    </row>
    <row r="39" spans="2:10" ht="15.75" x14ac:dyDescent="0.25">
      <c r="B39" s="10">
        <v>36</v>
      </c>
      <c r="C39" s="11">
        <v>0.03</v>
      </c>
      <c r="D39" s="12">
        <v>0.29837755987570302</v>
      </c>
      <c r="E39" s="38">
        <v>1</v>
      </c>
      <c r="F39" s="39">
        <v>1</v>
      </c>
      <c r="G39" s="13">
        <f t="shared" si="0"/>
        <v>0.29837755987570302</v>
      </c>
      <c r="H39" s="14">
        <f t="shared" si="1"/>
        <v>0.29837755987570302</v>
      </c>
      <c r="I39" s="37"/>
      <c r="J39" s="37"/>
    </row>
    <row r="40" spans="2:10" ht="15.75" x14ac:dyDescent="0.25">
      <c r="B40" s="10">
        <v>37</v>
      </c>
      <c r="C40" s="11">
        <v>0.03</v>
      </c>
      <c r="D40" s="12">
        <v>0.28968695133563399</v>
      </c>
      <c r="E40" s="38">
        <v>1</v>
      </c>
      <c r="F40" s="39">
        <v>1</v>
      </c>
      <c r="G40" s="13">
        <f t="shared" si="0"/>
        <v>0.28968695133563399</v>
      </c>
      <c r="H40" s="14">
        <f t="shared" si="1"/>
        <v>0.28968695133563399</v>
      </c>
      <c r="I40" s="37"/>
      <c r="J40" s="37"/>
    </row>
    <row r="41" spans="2:10" ht="15.75" x14ac:dyDescent="0.25">
      <c r="B41" s="10">
        <v>38</v>
      </c>
      <c r="C41" s="11">
        <v>0.03</v>
      </c>
      <c r="D41" s="12">
        <v>0.28124946731614953</v>
      </c>
      <c r="E41" s="38">
        <v>1</v>
      </c>
      <c r="F41" s="39">
        <v>1</v>
      </c>
      <c r="G41" s="13">
        <f t="shared" si="0"/>
        <v>0.28124946731614953</v>
      </c>
      <c r="H41" s="14">
        <f t="shared" si="1"/>
        <v>0.28124946731614953</v>
      </c>
      <c r="I41" s="37"/>
      <c r="J41" s="37"/>
    </row>
    <row r="42" spans="2:10" ht="15.75" x14ac:dyDescent="0.25">
      <c r="B42" s="10">
        <v>39</v>
      </c>
      <c r="C42" s="11">
        <v>0.03</v>
      </c>
      <c r="D42" s="12">
        <v>0.2730577352583976</v>
      </c>
      <c r="E42" s="38">
        <v>1</v>
      </c>
      <c r="F42" s="39">
        <v>1</v>
      </c>
      <c r="G42" s="13">
        <f t="shared" si="0"/>
        <v>0.2730577352583976</v>
      </c>
      <c r="H42" s="14">
        <f t="shared" si="1"/>
        <v>0.2730577352583976</v>
      </c>
      <c r="I42" s="37"/>
      <c r="J42" s="37"/>
    </row>
    <row r="43" spans="2:10" ht="15.75" x14ac:dyDescent="0.25">
      <c r="B43" s="10">
        <v>40</v>
      </c>
      <c r="C43" s="11">
        <v>0.03</v>
      </c>
      <c r="D43" s="12">
        <v>0.26510459733825009</v>
      </c>
      <c r="E43" s="38">
        <v>1</v>
      </c>
      <c r="F43" s="39">
        <v>1</v>
      </c>
      <c r="G43" s="13">
        <f t="shared" si="0"/>
        <v>0.26510459733825009</v>
      </c>
      <c r="H43" s="14">
        <f t="shared" si="1"/>
        <v>0.26510459733825009</v>
      </c>
      <c r="I43" s="37"/>
      <c r="J43" s="37"/>
    </row>
    <row r="44" spans="2:10" ht="15.75" x14ac:dyDescent="0.25">
      <c r="B44" s="10">
        <v>41</v>
      </c>
      <c r="C44" s="11">
        <v>0.03</v>
      </c>
      <c r="D44" s="12">
        <v>0.25738310421189331</v>
      </c>
      <c r="E44" s="38">
        <v>1</v>
      </c>
      <c r="F44" s="39">
        <v>1</v>
      </c>
      <c r="G44" s="13">
        <f t="shared" si="0"/>
        <v>0.25738310421189331</v>
      </c>
      <c r="H44" s="14">
        <f t="shared" si="1"/>
        <v>0.25738310421189331</v>
      </c>
      <c r="I44" s="37"/>
      <c r="J44" s="37"/>
    </row>
    <row r="45" spans="2:10" ht="15.75" x14ac:dyDescent="0.25">
      <c r="B45" s="10">
        <v>42</v>
      </c>
      <c r="C45" s="11">
        <v>0.03</v>
      </c>
      <c r="D45" s="12">
        <v>0.24988650894358574</v>
      </c>
      <c r="E45" s="38">
        <v>1</v>
      </c>
      <c r="F45" s="39">
        <v>1</v>
      </c>
      <c r="G45" s="13">
        <f t="shared" si="0"/>
        <v>0.24988650894358574</v>
      </c>
      <c r="H45" s="14">
        <f t="shared" si="1"/>
        <v>0.24988650894358574</v>
      </c>
      <c r="I45" s="37"/>
      <c r="J45" s="37"/>
    </row>
    <row r="46" spans="2:10" ht="15.75" x14ac:dyDescent="0.25">
      <c r="B46" s="10">
        <v>43</v>
      </c>
      <c r="C46" s="11">
        <v>0.03</v>
      </c>
      <c r="D46" s="12">
        <v>0.24260826111027742</v>
      </c>
      <c r="E46" s="38">
        <v>1</v>
      </c>
      <c r="F46" s="39">
        <v>1</v>
      </c>
      <c r="G46" s="13">
        <f t="shared" si="0"/>
        <v>0.24260826111027742</v>
      </c>
      <c r="H46" s="14">
        <f t="shared" si="1"/>
        <v>0.24260826111027742</v>
      </c>
      <c r="I46" s="37"/>
      <c r="J46" s="37"/>
    </row>
    <row r="47" spans="2:10" ht="15.75" x14ac:dyDescent="0.25">
      <c r="B47" s="10">
        <v>44</v>
      </c>
      <c r="C47" s="11">
        <v>0.03</v>
      </c>
      <c r="D47" s="12">
        <v>0.23554200107793924</v>
      </c>
      <c r="E47" s="38">
        <v>1</v>
      </c>
      <c r="F47" s="39">
        <v>1</v>
      </c>
      <c r="G47" s="13">
        <f t="shared" si="0"/>
        <v>0.23554200107793924</v>
      </c>
      <c r="H47" s="14">
        <f t="shared" si="1"/>
        <v>0.23554200107793924</v>
      </c>
      <c r="I47" s="37"/>
      <c r="J47" s="37"/>
    </row>
    <row r="48" spans="2:10" ht="15.75" x14ac:dyDescent="0.25">
      <c r="B48" s="10">
        <v>45</v>
      </c>
      <c r="C48" s="11">
        <v>0.03</v>
      </c>
      <c r="D48" s="12">
        <v>0.2286815544446012</v>
      </c>
      <c r="E48" s="38">
        <v>1</v>
      </c>
      <c r="F48" s="39">
        <v>1</v>
      </c>
      <c r="G48" s="13">
        <f t="shared" si="0"/>
        <v>0.2286815544446012</v>
      </c>
      <c r="H48" s="14">
        <f t="shared" si="1"/>
        <v>0.2286815544446012</v>
      </c>
      <c r="I48" s="37"/>
      <c r="J48" s="37"/>
    </row>
    <row r="49" spans="2:10" ht="15.75" x14ac:dyDescent="0.25">
      <c r="B49" s="10">
        <v>46</v>
      </c>
      <c r="C49" s="11">
        <v>0.03</v>
      </c>
      <c r="D49" s="12">
        <v>0.22202092664524387</v>
      </c>
      <c r="E49" s="38">
        <v>1</v>
      </c>
      <c r="F49" s="39">
        <v>1</v>
      </c>
      <c r="G49" s="13">
        <f t="shared" si="0"/>
        <v>0.22202092664524387</v>
      </c>
      <c r="H49" s="14">
        <f t="shared" si="1"/>
        <v>0.22202092664524387</v>
      </c>
      <c r="I49" s="37"/>
      <c r="J49" s="37"/>
    </row>
    <row r="50" spans="2:10" ht="15.75" x14ac:dyDescent="0.25">
      <c r="B50" s="10">
        <v>47</v>
      </c>
      <c r="C50" s="11">
        <v>0.03</v>
      </c>
      <c r="D50" s="12">
        <v>0.215554297713829</v>
      </c>
      <c r="E50" s="38">
        <v>1</v>
      </c>
      <c r="F50" s="39">
        <v>1</v>
      </c>
      <c r="G50" s="13">
        <f t="shared" si="0"/>
        <v>0.215554297713829</v>
      </c>
      <c r="H50" s="14">
        <f t="shared" si="1"/>
        <v>0.215554297713829</v>
      </c>
      <c r="I50" s="37"/>
      <c r="J50" s="37"/>
    </row>
    <row r="51" spans="2:10" ht="15.75" x14ac:dyDescent="0.25">
      <c r="B51" s="10">
        <v>48</v>
      </c>
      <c r="C51" s="11">
        <v>0.03</v>
      </c>
      <c r="D51" s="12">
        <v>0.20927601719789224</v>
      </c>
      <c r="E51" s="38">
        <v>1</v>
      </c>
      <c r="F51" s="39">
        <v>1</v>
      </c>
      <c r="G51" s="13">
        <f t="shared" si="0"/>
        <v>0.20927601719789224</v>
      </c>
      <c r="H51" s="14">
        <f t="shared" si="1"/>
        <v>0.20927601719789224</v>
      </c>
      <c r="I51" s="37"/>
      <c r="J51" s="37"/>
    </row>
    <row r="52" spans="2:10" ht="15.75" x14ac:dyDescent="0.25">
      <c r="B52" s="10">
        <v>49</v>
      </c>
      <c r="C52" s="11">
        <v>0.03</v>
      </c>
      <c r="D52" s="12">
        <v>0.20318059922125459</v>
      </c>
      <c r="E52" s="38">
        <v>1</v>
      </c>
      <c r="F52" s="39">
        <v>1</v>
      </c>
      <c r="G52" s="13">
        <f t="shared" si="0"/>
        <v>0.20318059922125459</v>
      </c>
      <c r="H52" s="14">
        <f t="shared" si="1"/>
        <v>0.20318059922125459</v>
      </c>
      <c r="I52" s="37"/>
      <c r="J52" s="37"/>
    </row>
    <row r="53" spans="2:10" ht="16.5" thickBot="1" x14ac:dyDescent="0.3">
      <c r="B53" s="15">
        <v>50</v>
      </c>
      <c r="C53" s="16">
        <v>0.03</v>
      </c>
      <c r="D53" s="17">
        <v>0.19726271769053844</v>
      </c>
      <c r="E53" s="42">
        <v>1</v>
      </c>
      <c r="F53" s="43">
        <v>1</v>
      </c>
      <c r="G53" s="18">
        <f t="shared" si="0"/>
        <v>0.19726271769053844</v>
      </c>
      <c r="H53" s="19">
        <f t="shared" si="1"/>
        <v>0.19726271769053844</v>
      </c>
      <c r="I53" s="37"/>
      <c r="J53" s="37"/>
    </row>
    <row r="54" spans="2:10" ht="17.25" thickTop="1" thickBot="1" x14ac:dyDescent="0.3">
      <c r="B54" s="37"/>
      <c r="C54" s="37"/>
      <c r="D54" s="37"/>
      <c r="E54" s="37"/>
      <c r="F54" s="44" t="s">
        <v>7</v>
      </c>
      <c r="G54" s="20">
        <f>SUM(G4:G53)</f>
        <v>23.692568508421637</v>
      </c>
      <c r="H54" s="20">
        <f>SUM(H4:H53)</f>
        <v>23.692568508421637</v>
      </c>
      <c r="I54" s="37"/>
      <c r="J54" s="37"/>
    </row>
    <row r="55" spans="2:10" ht="15.75" thickTop="1" x14ac:dyDescent="0.2">
      <c r="B55" s="37"/>
      <c r="C55" s="37"/>
      <c r="D55" s="37"/>
      <c r="E55" s="37"/>
      <c r="F55" s="37"/>
      <c r="G55" s="37"/>
      <c r="H55" s="37"/>
      <c r="I55" s="37"/>
      <c r="J55" s="37"/>
    </row>
    <row r="56" spans="2:10" ht="15" x14ac:dyDescent="0.2">
      <c r="B56" s="37"/>
      <c r="C56" s="37"/>
      <c r="D56" s="37"/>
      <c r="E56" s="37"/>
      <c r="F56" s="37"/>
      <c r="G56" s="37"/>
      <c r="H56" s="37"/>
      <c r="I56" s="37"/>
      <c r="J56" s="37"/>
    </row>
  </sheetData>
  <sheetProtection algorithmName="SHA-512" hashValue="CpDKvEd1l2mynQAWV85uAuT4Gqg8Pf2SckNWKHuW2JtE2ZztPkhIlS5ZNyWqS0KNFwi19NJG94Z+qdR0K0uv+w==" saltValue="YRL+T0uddDsoDz01cYvrLQ==" spinCount="100000" sheet="1" objects="1" scenarios="1" selectLockedCells="1"/>
  <pageMargins left="0.7" right="0.7" top="0.75" bottom="0.75" header="0.3" footer="0.3"/>
  <pageSetup paperSize="9" orientation="portrait" r:id="rId1"/>
  <headerFooter>
    <oddHeader>&amp;CWithdrawn</oddHead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</vt:lpstr>
      <vt:lpstr>BCR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Priest, Warren (DEFRA)</dc:creator>
  <cp:lastModifiedBy>Rodliff, Christy (DEFRA)</cp:lastModifiedBy>
  <dcterms:created xsi:type="dcterms:W3CDTF">2022-09-08T10:05:13Z</dcterms:created>
  <dcterms:modified xsi:type="dcterms:W3CDTF">2023-03-16T16:45:00Z</dcterms:modified>
</cp:coreProperties>
</file>