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forestryengland-my.sharepoint.com/personal/rosie_evans_forestrycommission_gov_uk/Documents/Desktop/"/>
    </mc:Choice>
  </mc:AlternateContent>
  <xr:revisionPtr revIDLastSave="0" documentId="8_{0DCA96F3-CDA1-4F61-9E04-1B124274A57C}" xr6:coauthVersionLast="47" xr6:coauthVersionMax="47" xr10:uidLastSave="{00000000-0000-0000-0000-000000000000}"/>
  <bookViews>
    <workbookView xWindow="-110" yWindow="-110" windowWidth="19420" windowHeight="10420" xr2:uid="{17D74BED-4971-47F1-97FC-F2701BADBC2F}"/>
  </bookViews>
  <sheets>
    <sheet name="Instructions" sheetId="7" r:id="rId1"/>
    <sheet name="1. Personnel Costs" sheetId="1" r:id="rId2"/>
    <sheet name="2. Equipment Contribution" sheetId="3" r:id="rId3"/>
    <sheet name="3. Research Costs" sheetId="4" r:id="rId4"/>
    <sheet name="4. Materials and Supplies" sheetId="2" r:id="rId5"/>
    <sheet name="Summary of project costs"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4" l="1"/>
  <c r="I41" i="3"/>
  <c r="H41" i="3"/>
  <c r="I8" i="4" l="1"/>
  <c r="G8" i="4"/>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I10" i="4" l="1"/>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J40" i="3" l="1"/>
  <c r="J11" i="3" l="1"/>
  <c r="I12" i="2"/>
  <c r="G12" i="2"/>
  <c r="I9" i="4"/>
  <c r="I39" i="4" s="1"/>
  <c r="C7" i="5"/>
  <c r="D7" i="5"/>
  <c r="K14" i="1"/>
  <c r="K44" i="1" s="1"/>
  <c r="D6" i="5" s="1"/>
  <c r="I14" i="1"/>
  <c r="I44" i="1" s="1"/>
  <c r="C6" i="5" s="1"/>
  <c r="D8" i="5" l="1"/>
  <c r="G39" i="4"/>
  <c r="C8" i="5" s="1"/>
  <c r="G42" i="2"/>
  <c r="C9" i="5" s="1"/>
  <c r="I42" i="2"/>
  <c r="D9" i="5" s="1"/>
  <c r="D10" i="5" l="1"/>
  <c r="C10" i="5"/>
  <c r="C12" i="5" l="1"/>
</calcChain>
</file>

<file path=xl/sharedStrings.xml><?xml version="1.0" encoding="utf-8"?>
<sst xmlns="http://schemas.openxmlformats.org/spreadsheetml/2006/main" count="71" uniqueCount="48">
  <si>
    <t>Organisation</t>
  </si>
  <si>
    <t>Job Title</t>
  </si>
  <si>
    <t>Day Rate (£)</t>
  </si>
  <si>
    <t>23/24 Cost (£)</t>
  </si>
  <si>
    <t>24/25 Cost (£)</t>
  </si>
  <si>
    <t xml:space="preserve">Example </t>
  </si>
  <si>
    <t xml:space="preserve">Joe Bloggs </t>
  </si>
  <si>
    <t>Forestry Comission</t>
  </si>
  <si>
    <t xml:space="preserve">Project Manager </t>
  </si>
  <si>
    <t>Total</t>
  </si>
  <si>
    <t>Item</t>
  </si>
  <si>
    <t>Description</t>
  </si>
  <si>
    <t>FY 23/24</t>
  </si>
  <si>
    <t>FY 24/25</t>
  </si>
  <si>
    <t>Item lifespan (years)</t>
  </si>
  <si>
    <t>Contribution sought (%)</t>
  </si>
  <si>
    <t xml:space="preserve">Robotic arm </t>
  </si>
  <si>
    <t xml:space="preserve">Mechanised grading of stock </t>
  </si>
  <si>
    <t xml:space="preserve">Total </t>
  </si>
  <si>
    <t>Forecast number of days worked on project</t>
  </si>
  <si>
    <t>Decription</t>
  </si>
  <si>
    <t xml:space="preserve">Decription </t>
  </si>
  <si>
    <t>Cost per unit (£)</t>
  </si>
  <si>
    <t xml:space="preserve">Units </t>
  </si>
  <si>
    <t xml:space="preserve">Seed treatment </t>
  </si>
  <si>
    <t xml:space="preserve">litre </t>
  </si>
  <si>
    <t xml:space="preserve"> FY 23/24</t>
  </si>
  <si>
    <t>FY 23/24 Cost (£)</t>
  </si>
  <si>
    <t>FY 24/25 Cost (£)</t>
  </si>
  <si>
    <t>Item Cost (£)</t>
  </si>
  <si>
    <t>Contribution Sought (£)</t>
  </si>
  <si>
    <t>Team Member (including contractor)</t>
  </si>
  <si>
    <t>Quantity</t>
  </si>
  <si>
    <t>Personnel Costs</t>
  </si>
  <si>
    <t>Equipment Contribution</t>
  </si>
  <si>
    <t>Research Costs</t>
  </si>
  <si>
    <t>Materials and Supplies</t>
  </si>
  <si>
    <t>Summary of Project Costs</t>
  </si>
  <si>
    <t>Financial Year</t>
  </si>
  <si>
    <t xml:space="preserve">Project Total </t>
  </si>
  <si>
    <t>No.</t>
  </si>
  <si>
    <t>Description of Role</t>
  </si>
  <si>
    <t>Oversees staff time and project costs</t>
  </si>
  <si>
    <t>Units</t>
  </si>
  <si>
    <t>Miscroscopy analysis</t>
  </si>
  <si>
    <t>test</t>
  </si>
  <si>
    <t>Quantity FY 23/24</t>
  </si>
  <si>
    <t>Quantity FY 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</si>
</sst>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sz val="14"/>
      <color rgb="FFFF0000"/>
      <name val="Calibri"/>
      <family val="2"/>
      <scheme val="minor"/>
    </font>
    <font>
      <b/>
      <sz val="20"/>
      <name val="Calibri"/>
      <family val="2"/>
      <scheme val="minor"/>
    </font>
    <font>
      <b/>
      <sz val="20"/>
      <color theme="1"/>
      <name val="Calibri"/>
      <family val="2"/>
      <scheme val="minor"/>
    </font>
    <font>
      <b/>
      <sz val="1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1" xfId="0" applyBorder="1" applyProtection="1">
      <protection locked="0"/>
    </xf>
    <xf numFmtId="0" fontId="2" fillId="0" borderId="1" xfId="0" applyFont="1" applyBorder="1"/>
    <xf numFmtId="0" fontId="0" fillId="0" borderId="1" xfId="0" applyBorder="1"/>
    <xf numFmtId="0" fontId="2" fillId="3" borderId="1" xfId="0" applyFont="1" applyFill="1" applyBorder="1" applyAlignment="1">
      <alignment horizontal="center"/>
    </xf>
    <xf numFmtId="0" fontId="5" fillId="0" borderId="0" xfId="0" applyFont="1"/>
    <xf numFmtId="9" fontId="0" fillId="0" borderId="1" xfId="0" applyNumberFormat="1" applyBorder="1"/>
    <xf numFmtId="0" fontId="4" fillId="0" borderId="0" xfId="0" applyFont="1"/>
    <xf numFmtId="165" fontId="4" fillId="0" borderId="0" xfId="0" applyNumberFormat="1" applyFont="1"/>
    <xf numFmtId="0" fontId="0" fillId="0" borderId="1" xfId="0" applyBorder="1" applyAlignment="1" applyProtection="1">
      <alignment wrapText="1"/>
      <protection locked="0"/>
    </xf>
    <xf numFmtId="164" fontId="1" fillId="0" borderId="0" xfId="0" applyNumberFormat="1" applyFont="1"/>
    <xf numFmtId="0" fontId="6" fillId="0" borderId="0" xfId="0" applyFont="1"/>
    <xf numFmtId="0" fontId="7" fillId="0" borderId="0" xfId="0" applyFont="1"/>
    <xf numFmtId="0" fontId="2" fillId="0" borderId="6" xfId="0" applyFont="1" applyBorder="1" applyAlignment="1">
      <alignment horizontal="center"/>
    </xf>
    <xf numFmtId="0" fontId="2" fillId="4" borderId="1" xfId="0" applyFont="1" applyFill="1" applyBorder="1" applyAlignment="1">
      <alignment horizontal="center"/>
    </xf>
    <xf numFmtId="0" fontId="3" fillId="5" borderId="1" xfId="0" applyFont="1" applyFill="1" applyBorder="1"/>
    <xf numFmtId="9" fontId="3" fillId="5" borderId="1" xfId="0" applyNumberFormat="1" applyFont="1" applyFill="1" applyBorder="1"/>
    <xf numFmtId="0" fontId="2" fillId="4" borderId="1" xfId="0" applyFont="1" applyFill="1" applyBorder="1" applyAlignment="1">
      <alignment horizontal="center" vertical="center"/>
    </xf>
    <xf numFmtId="0" fontId="8" fillId="0" borderId="1" xfId="0" applyFont="1" applyBorder="1"/>
    <xf numFmtId="165" fontId="3" fillId="5" borderId="1" xfId="0" applyNumberFormat="1" applyFont="1" applyFill="1" applyBorder="1"/>
    <xf numFmtId="0" fontId="2" fillId="0" borderId="0" xfId="0" applyFont="1" applyBorder="1" applyAlignment="1">
      <alignment horizontal="center"/>
    </xf>
    <xf numFmtId="0" fontId="0" fillId="0" borderId="0" xfId="0" applyBorder="1"/>
    <xf numFmtId="2" fontId="0" fillId="0" borderId="1" xfId="0" applyNumberFormat="1" applyBorder="1"/>
    <xf numFmtId="0" fontId="0" fillId="0" borderId="0" xfId="0" applyNumberFormat="1"/>
    <xf numFmtId="0" fontId="3" fillId="5" borderId="1" xfId="0" applyNumberFormat="1" applyFont="1" applyFill="1" applyBorder="1" applyAlignment="1">
      <alignment horizontal="right"/>
    </xf>
    <xf numFmtId="0" fontId="0" fillId="0" borderId="1" xfId="0" applyNumberFormat="1" applyBorder="1" applyProtection="1">
      <protection locked="0"/>
    </xf>
    <xf numFmtId="0" fontId="3" fillId="5" borderId="8" xfId="0" applyFont="1" applyFill="1" applyBorder="1" applyAlignment="1">
      <alignment horizontal="right"/>
    </xf>
    <xf numFmtId="0" fontId="0" fillId="0" borderId="1" xfId="0" applyBorder="1" applyAlignment="1" applyProtection="1">
      <alignment horizontal="right"/>
      <protection locked="0"/>
    </xf>
    <xf numFmtId="44" fontId="0" fillId="0" borderId="1" xfId="0" applyNumberFormat="1" applyBorder="1" applyProtection="1">
      <protection locked="0"/>
    </xf>
    <xf numFmtId="44" fontId="3" fillId="5" borderId="1" xfId="0" applyNumberFormat="1" applyFont="1" applyFill="1" applyBorder="1"/>
    <xf numFmtId="44" fontId="0" fillId="0" borderId="1" xfId="0" applyNumberFormat="1" applyBorder="1"/>
    <xf numFmtId="0" fontId="0" fillId="5" borderId="1" xfId="0" applyFill="1" applyBorder="1"/>
    <xf numFmtId="44" fontId="8" fillId="0" borderId="1" xfId="0" applyNumberFormat="1" applyFont="1" applyBorder="1"/>
    <xf numFmtId="0" fontId="4" fillId="6" borderId="1" xfId="0" applyFont="1" applyFill="1" applyBorder="1"/>
    <xf numFmtId="44" fontId="4" fillId="6" borderId="1" xfId="0" applyNumberFormat="1" applyFont="1" applyFill="1" applyBorder="1"/>
    <xf numFmtId="0" fontId="2"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0" borderId="0" xfId="0" applyFont="1" applyBorder="1" applyAlignment="1">
      <alignment horizont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101600</xdr:colOff>
      <xdr:row>0</xdr:row>
      <xdr:rowOff>95250</xdr:rowOff>
    </xdr:from>
    <xdr:to>
      <xdr:col>15</xdr:col>
      <xdr:colOff>57150</xdr:colOff>
      <xdr:row>5</xdr:row>
      <xdr:rowOff>44450</xdr:rowOff>
    </xdr:to>
    <xdr:sp macro="" textlink="">
      <xdr:nvSpPr>
        <xdr:cNvPr id="2" name="TextBox 1">
          <a:extLst>
            <a:ext uri="{FF2B5EF4-FFF2-40B4-BE49-F238E27FC236}">
              <a16:creationId xmlns:a16="http://schemas.microsoft.com/office/drawing/2014/main" id="{7AAE16BC-1A2B-BC3B-DC65-6993E323CDFC}"/>
            </a:ext>
          </a:extLst>
        </xdr:cNvPr>
        <xdr:cNvSpPr txBox="1"/>
      </xdr:nvSpPr>
      <xdr:spPr>
        <a:xfrm>
          <a:off x="101600" y="95250"/>
          <a:ext cx="9099550" cy="854075"/>
        </a:xfrm>
        <a:prstGeom prst="rect">
          <a:avLst/>
        </a:prstGeom>
        <a:ln w="19050">
          <a:solidFill>
            <a:schemeClr val="accent6">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2400" b="1"/>
            <a:t>Tree Production</a:t>
          </a:r>
          <a:r>
            <a:rPr lang="en-GB" sz="2400" b="1" baseline="0"/>
            <a:t> Innovation Fund (TPIF) </a:t>
          </a:r>
        </a:p>
        <a:p>
          <a:r>
            <a:rPr lang="en-GB" sz="2400" b="1" baseline="0"/>
            <a:t>Finance Spreadsheet </a:t>
          </a:r>
          <a:endParaRPr lang="en-GB" sz="2400" b="1"/>
        </a:p>
      </xdr:txBody>
    </xdr:sp>
    <xdr:clientData/>
  </xdr:twoCellAnchor>
  <xdr:twoCellAnchor editAs="oneCell">
    <xdr:from>
      <xdr:col>9</xdr:col>
      <xdr:colOff>139721</xdr:colOff>
      <xdr:row>0</xdr:row>
      <xdr:rowOff>158750</xdr:rowOff>
    </xdr:from>
    <xdr:to>
      <xdr:col>14</xdr:col>
      <xdr:colOff>501650</xdr:colOff>
      <xdr:row>4</xdr:row>
      <xdr:rowOff>53975</xdr:rowOff>
    </xdr:to>
    <xdr:pic>
      <xdr:nvPicPr>
        <xdr:cNvPr id="5" name="Picture 4">
          <a:extLst>
            <a:ext uri="{FF2B5EF4-FFF2-40B4-BE49-F238E27FC236}">
              <a16:creationId xmlns:a16="http://schemas.microsoft.com/office/drawing/2014/main" id="{C4D79E14-66B3-FB09-8915-E4AA7F58CB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6121" y="158750"/>
          <a:ext cx="3409929"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101600</xdr:colOff>
      <xdr:row>5</xdr:row>
      <xdr:rowOff>120650</xdr:rowOff>
    </xdr:from>
    <xdr:to>
      <xdr:col>15</xdr:col>
      <xdr:colOff>66675</xdr:colOff>
      <xdr:row>27</xdr:row>
      <xdr:rowOff>17317</xdr:rowOff>
    </xdr:to>
    <xdr:sp macro="" textlink="">
      <xdr:nvSpPr>
        <xdr:cNvPr id="6" name="TextBox 5">
          <a:extLst>
            <a:ext uri="{FF2B5EF4-FFF2-40B4-BE49-F238E27FC236}">
              <a16:creationId xmlns:a16="http://schemas.microsoft.com/office/drawing/2014/main" id="{59EC7C17-5CB7-C9D1-9B01-EF5725F7F273}"/>
            </a:ext>
          </a:extLst>
        </xdr:cNvPr>
        <xdr:cNvSpPr txBox="1"/>
      </xdr:nvSpPr>
      <xdr:spPr>
        <a:xfrm>
          <a:off x="101600" y="1029855"/>
          <a:ext cx="9057120" cy="3897167"/>
        </a:xfrm>
        <a:prstGeom prst="rect">
          <a:avLst/>
        </a:prstGeom>
        <a:solidFill>
          <a:schemeClr val="bg1">
            <a:lumMod val="95000"/>
          </a:schemeClr>
        </a:solidFill>
        <a:ln w="19050">
          <a:solidFill>
            <a:schemeClr val="accent6">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1600" b="1"/>
            <a:t>Guidance on completing your Finance Spreadsheet for the Tree Production Innovation Fund </a:t>
          </a:r>
        </a:p>
        <a:p>
          <a:endParaRPr lang="en-GB" sz="1100"/>
        </a:p>
        <a:p>
          <a:r>
            <a:rPr lang="en-GB" sz="1100" b="1">
              <a:solidFill>
                <a:srgbClr val="FF0000"/>
              </a:solidFill>
            </a:rPr>
            <a:t>You must complete a PDF Application Form alongside this</a:t>
          </a:r>
          <a:r>
            <a:rPr lang="en-GB" sz="1100" b="1" baseline="0">
              <a:solidFill>
                <a:srgbClr val="FF0000"/>
              </a:solidFill>
            </a:rPr>
            <a:t> Finance Spreadsheet. </a:t>
          </a:r>
        </a:p>
        <a:p>
          <a:r>
            <a:rPr lang="en-GB" sz="1100" b="1" baseline="0">
              <a:solidFill>
                <a:srgbClr val="FF0000"/>
              </a:solidFill>
            </a:rPr>
            <a:t>Information provided on this spreadsheet forms part of your answer to Question 8 'Costs and Value for Money'.</a:t>
          </a:r>
        </a:p>
        <a:p>
          <a:endParaRPr lang="en-GB" sz="1100" b="1" baseline="0">
            <a:solidFill>
              <a:srgbClr val="FF0000"/>
            </a:solidFill>
          </a:endParaRPr>
        </a:p>
        <a:p>
          <a:pPr marL="171450" indent="-171450">
            <a:buFont typeface="Arial" panose="020B0604020202020204" pitchFamily="34" charset="0"/>
            <a:buChar char="•"/>
          </a:pPr>
          <a:r>
            <a:rPr lang="en-GB" sz="1100" b="0" baseline="0">
              <a:solidFill>
                <a:sysClr val="windowText" lastClr="000000"/>
              </a:solidFill>
            </a:rPr>
            <a:t>The Forestry Commssion are </a:t>
          </a:r>
          <a:r>
            <a:rPr lang="en-GB" sz="1100" b="1" u="sng" baseline="0">
              <a:solidFill>
                <a:sysClr val="windowText" lastClr="000000"/>
              </a:solidFill>
            </a:rPr>
            <a:t>not</a:t>
          </a:r>
          <a:r>
            <a:rPr lang="en-GB" sz="1100" b="0" baseline="0">
              <a:solidFill>
                <a:sysClr val="windowText" lastClr="000000"/>
              </a:solidFill>
            </a:rPr>
            <a:t> able to move funding between financial years. If your application is successful, the amount you state for each financial year would become your budget for that year. If, during the course of the project, you need to make changes to your project expenditure within a financial year, contact tpif@forestrycommission.gov.uk.</a:t>
          </a:r>
        </a:p>
        <a:p>
          <a:pPr marL="171450" indent="-171450">
            <a:buFont typeface="Arial" panose="020B0604020202020204" pitchFamily="34" charset="0"/>
            <a:buChar char="•"/>
          </a:pPr>
          <a:r>
            <a:rPr lang="en-GB" sz="1100" b="0" baseline="0">
              <a:solidFill>
                <a:sysClr val="windowText" lastClr="000000"/>
              </a:solidFill>
            </a:rPr>
            <a:t>If you or your organisation are VAT registered, all items should be exclusive of any VAT that</a:t>
          </a:r>
          <a:r>
            <a:rPr lang="en-GB" sz="1100" b="0" baseline="0">
              <a:solidFill>
                <a:schemeClr val="accent2">
                  <a:lumMod val="75000"/>
                </a:schemeClr>
              </a:solidFill>
            </a:rPr>
            <a:t> </a:t>
          </a:r>
          <a:r>
            <a:rPr lang="en-GB" sz="1100" b="0" baseline="0">
              <a:solidFill>
                <a:sysClr val="windowText" lastClr="000000"/>
              </a:solidFill>
            </a:rPr>
            <a:t>can be recovered from HMRC. Please reflect this when calculating item costs. If sucessful and your VAT status changes during the course of funding, let the TPIF team know.</a:t>
          </a:r>
        </a:p>
        <a:p>
          <a:pPr marL="171450" indent="-171450">
            <a:buFont typeface="Arial" panose="020B0604020202020204" pitchFamily="34" charset="0"/>
            <a:buChar char="•"/>
          </a:pPr>
          <a:r>
            <a:rPr lang="en-GB" sz="1100" b="0" baseline="0">
              <a:solidFill>
                <a:sysClr val="windowText" lastClr="000000"/>
              </a:solidFill>
            </a:rPr>
            <a:t>You do not need to fill out all of tabs in this spreadsheet if they are not relevant to your project.</a:t>
          </a:r>
        </a:p>
        <a:p>
          <a:pPr marL="171450" indent="-171450">
            <a:buFont typeface="Arial" panose="020B0604020202020204" pitchFamily="34" charset="0"/>
            <a:buChar char="•"/>
          </a:pPr>
          <a:r>
            <a:rPr lang="en-GB" sz="1100" b="0" baseline="0">
              <a:solidFill>
                <a:sysClr val="windowText" lastClr="000000"/>
              </a:solidFill>
            </a:rPr>
            <a:t>All items should be in £ Sterling.</a:t>
          </a:r>
        </a:p>
        <a:p>
          <a:pPr marL="171450" indent="-171450">
            <a:buFont typeface="Arial" panose="020B0604020202020204" pitchFamily="34" charset="0"/>
            <a:buChar char="•"/>
          </a:pPr>
          <a:r>
            <a:rPr lang="en-GB" sz="1100" b="0" baseline="0">
              <a:solidFill>
                <a:sysClr val="windowText" lastClr="000000"/>
              </a:solidFill>
            </a:rPr>
            <a:t>Travel and subsistence should be carried out in the most economical and sustainable way possible.</a:t>
          </a:r>
        </a:p>
        <a:p>
          <a:endParaRPr lang="en-GB" sz="1100" b="0" baseline="0">
            <a:solidFill>
              <a:sysClr val="windowText" lastClr="000000"/>
            </a:solidFill>
          </a:endParaRPr>
        </a:p>
        <a:p>
          <a:r>
            <a:rPr lang="en-GB" sz="1100" b="1" baseline="0">
              <a:solidFill>
                <a:sysClr val="windowText" lastClr="000000"/>
              </a:solidFill>
            </a:rPr>
            <a:t>Please complete the following four tabs. Once you have done this please double check the 'Summary of Project Costs' tab to ensure all figures are correct.</a:t>
          </a:r>
        </a:p>
        <a:p>
          <a:r>
            <a:rPr lang="en-GB" sz="1100" b="1" baseline="0">
              <a:solidFill>
                <a:sysClr val="windowText" lastClr="000000"/>
              </a:solidFill>
            </a:rPr>
            <a:t> </a:t>
          </a:r>
        </a:p>
        <a:p>
          <a:r>
            <a:rPr lang="en-GB" sz="1100" b="0" baseline="0">
              <a:solidFill>
                <a:sysClr val="windowText" lastClr="000000"/>
              </a:solidFill>
            </a:rPr>
            <a:t>1. Personnel Costs</a:t>
          </a:r>
        </a:p>
        <a:p>
          <a:r>
            <a:rPr lang="en-GB" sz="1100" b="0" baseline="0">
              <a:solidFill>
                <a:sysClr val="windowText" lastClr="000000"/>
              </a:solidFill>
            </a:rPr>
            <a:t>2. Equipment Contribution</a:t>
          </a:r>
        </a:p>
        <a:p>
          <a:r>
            <a:rPr lang="en-GB" sz="1100" b="0" baseline="0">
              <a:solidFill>
                <a:sysClr val="windowText" lastClr="000000"/>
              </a:solidFill>
            </a:rPr>
            <a:t>3. Research Costs</a:t>
          </a:r>
        </a:p>
        <a:p>
          <a:r>
            <a:rPr lang="en-GB" sz="1100" b="0" baseline="0">
              <a:solidFill>
                <a:sysClr val="windowText" lastClr="000000"/>
              </a:solidFill>
            </a:rPr>
            <a:t>4. Materials and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180976</xdr:rowOff>
    </xdr:from>
    <xdr:to>
      <xdr:col>11</xdr:col>
      <xdr:colOff>19050</xdr:colOff>
      <xdr:row>8</xdr:row>
      <xdr:rowOff>133351</xdr:rowOff>
    </xdr:to>
    <xdr:sp macro="" textlink="">
      <xdr:nvSpPr>
        <xdr:cNvPr id="2" name="TextBox 1">
          <a:extLst>
            <a:ext uri="{FF2B5EF4-FFF2-40B4-BE49-F238E27FC236}">
              <a16:creationId xmlns:a16="http://schemas.microsoft.com/office/drawing/2014/main" id="{1EDC6647-2458-9CAD-48A6-A572A499A444}"/>
            </a:ext>
          </a:extLst>
        </xdr:cNvPr>
        <xdr:cNvSpPr txBox="1"/>
      </xdr:nvSpPr>
      <xdr:spPr>
        <a:xfrm>
          <a:off x="152400" y="695326"/>
          <a:ext cx="14630400" cy="1095375"/>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How to complete this sheet</a:t>
          </a:r>
        </a:p>
        <a:p>
          <a:r>
            <a:rPr lang="en-GB" sz="1100"/>
            <a:t>Please enter</a:t>
          </a:r>
          <a:r>
            <a:rPr lang="en-GB" sz="1100" baseline="0"/>
            <a:t> the names of the individuals who will be working on this project, for example: researchers or supporting staff. </a:t>
          </a:r>
          <a:r>
            <a:rPr lang="en-GB" sz="1100" baseline="0">
              <a:solidFill>
                <a:schemeClr val="dk1"/>
              </a:solidFill>
              <a:effectLst/>
              <a:latin typeface="+mn-lt"/>
              <a:ea typeface="+mn-ea"/>
              <a:cs typeface="+mn-cs"/>
            </a:rPr>
            <a:t>You may also include personnel who will be hired as part of the project; in this instance state their future job title e.g., Project Officer in the 'Team Member' tab and leave the 'Job Title' tab empty.</a:t>
          </a:r>
          <a:endParaRPr lang="en-GB">
            <a:effectLst/>
          </a:endParaRPr>
        </a:p>
        <a:p>
          <a:endParaRPr lang="en-GB" sz="1100" baseline="0"/>
        </a:p>
        <a:p>
          <a:r>
            <a:rPr lang="en-GB" sz="1100" baseline="0"/>
            <a:t>If successful, please alert</a:t>
          </a:r>
          <a:r>
            <a:rPr lang="en-GB" sz="1100" baseline="0">
              <a:solidFill>
                <a:schemeClr val="dk1"/>
              </a:solidFill>
              <a:effectLst/>
              <a:latin typeface="+mn-lt"/>
              <a:ea typeface="+mn-ea"/>
              <a:cs typeface="+mn-cs"/>
            </a:rPr>
            <a:t> the TPIF team of </a:t>
          </a:r>
          <a:r>
            <a:rPr lang="en-GB" sz="1100" baseline="0"/>
            <a:t>any changes to day rates or staff members that occur whilst delivering the project. </a:t>
          </a:r>
        </a:p>
      </xdr:txBody>
    </xdr:sp>
    <xdr:clientData/>
  </xdr:twoCellAnchor>
  <xdr:twoCellAnchor editAs="oneCell">
    <xdr:from>
      <xdr:col>8</xdr:col>
      <xdr:colOff>276224</xdr:colOff>
      <xdr:row>0</xdr:row>
      <xdr:rowOff>76200</xdr:rowOff>
    </xdr:from>
    <xdr:to>
      <xdr:col>11</xdr:col>
      <xdr:colOff>0</xdr:colOff>
      <xdr:row>2</xdr:row>
      <xdr:rowOff>114969</xdr:rowOff>
    </xdr:to>
    <xdr:pic>
      <xdr:nvPicPr>
        <xdr:cNvPr id="3" name="Picture 2">
          <a:extLst>
            <a:ext uri="{FF2B5EF4-FFF2-40B4-BE49-F238E27FC236}">
              <a16:creationId xmlns:a16="http://schemas.microsoft.com/office/drawing/2014/main" id="{35DF11D2-7CCD-4403-AB1C-8A3B761F46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7374" y="76200"/>
          <a:ext cx="3086101" cy="553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209550</xdr:rowOff>
    </xdr:from>
    <xdr:to>
      <xdr:col>10</xdr:col>
      <xdr:colOff>9525</xdr:colOff>
      <xdr:row>6</xdr:row>
      <xdr:rowOff>44450</xdr:rowOff>
    </xdr:to>
    <xdr:sp macro="" textlink="">
      <xdr:nvSpPr>
        <xdr:cNvPr id="3" name="TextBox 2">
          <a:extLst>
            <a:ext uri="{FF2B5EF4-FFF2-40B4-BE49-F238E27FC236}">
              <a16:creationId xmlns:a16="http://schemas.microsoft.com/office/drawing/2014/main" id="{2FFB925E-AA7F-40A7-BAA8-79F735A3FAE9}"/>
            </a:ext>
          </a:extLst>
        </xdr:cNvPr>
        <xdr:cNvSpPr txBox="1"/>
      </xdr:nvSpPr>
      <xdr:spPr>
        <a:xfrm>
          <a:off x="127000" y="723900"/>
          <a:ext cx="13039725" cy="844550"/>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How to complete this sheet</a:t>
          </a:r>
        </a:p>
        <a:p>
          <a:pPr eaLnBrk="1" fontAlgn="auto" latinLnBrk="0" hangingPunct="1"/>
          <a:r>
            <a:rPr lang="en-GB" sz="1100" b="0">
              <a:solidFill>
                <a:schemeClr val="dk1"/>
              </a:solidFill>
              <a:effectLst/>
              <a:latin typeface="+mn-lt"/>
              <a:ea typeface="+mn-ea"/>
              <a:cs typeface="+mn-cs"/>
            </a:rPr>
            <a:t>Please provide details</a:t>
          </a:r>
          <a:r>
            <a:rPr lang="en-GB" sz="1100" b="0" baseline="0">
              <a:solidFill>
                <a:schemeClr val="dk1"/>
              </a:solidFill>
              <a:effectLst/>
              <a:latin typeface="+mn-lt"/>
              <a:ea typeface="+mn-ea"/>
              <a:cs typeface="+mn-cs"/>
            </a:rPr>
            <a:t> of equipment you would be </a:t>
          </a:r>
          <a:r>
            <a:rPr lang="en-GB" sz="1100" b="0">
              <a:solidFill>
                <a:schemeClr val="dk1"/>
              </a:solidFill>
              <a:effectLst/>
              <a:latin typeface="+mn-lt"/>
              <a:ea typeface="+mn-ea"/>
              <a:cs typeface="+mn-cs"/>
            </a:rPr>
            <a:t>required</a:t>
          </a:r>
          <a:r>
            <a:rPr lang="en-GB" sz="1100" b="0" baseline="0">
              <a:solidFill>
                <a:schemeClr val="dk1"/>
              </a:solidFill>
              <a:effectLst/>
              <a:latin typeface="+mn-lt"/>
              <a:ea typeface="+mn-ea"/>
              <a:cs typeface="+mn-cs"/>
            </a:rPr>
            <a:t> to purchase to deliver</a:t>
          </a:r>
          <a:r>
            <a:rPr lang="en-GB" sz="1100" b="0">
              <a:solidFill>
                <a:schemeClr val="dk1"/>
              </a:solidFill>
              <a:effectLst/>
              <a:latin typeface="+mn-lt"/>
              <a:ea typeface="+mn-ea"/>
              <a:cs typeface="+mn-cs"/>
            </a:rPr>
            <a:t> the project.</a:t>
          </a:r>
          <a:r>
            <a:rPr lang="en-GB" sz="1100" b="0" baseline="0">
              <a:solidFill>
                <a:schemeClr val="dk1"/>
              </a:solidFill>
              <a:effectLst/>
              <a:latin typeface="+mn-lt"/>
              <a:ea typeface="+mn-ea"/>
              <a:cs typeface="+mn-cs"/>
            </a:rPr>
            <a:t> Consider the useable life of the equipment.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t>Please note that </a:t>
          </a:r>
          <a:r>
            <a:rPr lang="en-GB" sz="1100" b="0" baseline="0">
              <a:solidFill>
                <a:schemeClr val="dk1"/>
              </a:solidFill>
              <a:effectLst/>
              <a:latin typeface="+mn-lt"/>
              <a:ea typeface="+mn-ea"/>
              <a:cs typeface="+mn-cs"/>
            </a:rPr>
            <a:t>where equipment is not used for it's full life, only the depreciation costs corresponding to the life of the project shall be eligible.</a:t>
          </a:r>
        </a:p>
        <a:p>
          <a:pPr marL="0" marR="0" lvl="0" indent="0" defTabSz="914400" eaLnBrk="1" fontAlgn="auto" latinLnBrk="0" hangingPunct="1">
            <a:lnSpc>
              <a:spcPct val="100000"/>
            </a:lnSpc>
            <a:spcBef>
              <a:spcPts val="0"/>
            </a:spcBef>
            <a:spcAft>
              <a:spcPts val="0"/>
            </a:spcAft>
            <a:buClrTx/>
            <a:buSzTx/>
            <a:buFontTx/>
            <a:buNone/>
            <a:tabLst/>
            <a:defRPr/>
          </a:pPr>
          <a:r>
            <a:rPr lang="en-GB" sz="1100" b="0" i="1" baseline="0">
              <a:solidFill>
                <a:schemeClr val="dk1"/>
              </a:solidFill>
              <a:effectLst/>
              <a:latin typeface="+mn-lt"/>
              <a:ea typeface="+mn-ea"/>
              <a:cs typeface="+mn-cs"/>
            </a:rPr>
            <a:t>Example: polytunnel, pH meter, optical sorter </a:t>
          </a:r>
          <a:endParaRPr lang="en-GB" i="1">
            <a:effectLst/>
          </a:endParaRPr>
        </a:p>
        <a:p>
          <a:endParaRPr lang="en-GB" sz="1100" b="0"/>
        </a:p>
        <a:p>
          <a:endParaRPr lang="en-GB" sz="1100" b="0"/>
        </a:p>
        <a:p>
          <a:endParaRPr lang="en-GB" sz="1100" b="0"/>
        </a:p>
      </xdr:txBody>
    </xdr:sp>
    <xdr:clientData/>
  </xdr:twoCellAnchor>
  <xdr:twoCellAnchor editAs="oneCell">
    <xdr:from>
      <xdr:col>7</xdr:col>
      <xdr:colOff>1028700</xdr:colOff>
      <xdr:row>0</xdr:row>
      <xdr:rowOff>104775</xdr:rowOff>
    </xdr:from>
    <xdr:to>
      <xdr:col>10</xdr:col>
      <xdr:colOff>40272</xdr:colOff>
      <xdr:row>2</xdr:row>
      <xdr:rowOff>145209</xdr:rowOff>
    </xdr:to>
    <xdr:pic>
      <xdr:nvPicPr>
        <xdr:cNvPr id="4" name="Picture 3">
          <a:extLst>
            <a:ext uri="{FF2B5EF4-FFF2-40B4-BE49-F238E27FC236}">
              <a16:creationId xmlns:a16="http://schemas.microsoft.com/office/drawing/2014/main" id="{4A63ECE6-E5D9-0492-5325-19608C193F9E}"/>
            </a:ext>
          </a:extLst>
        </xdr:cNvPr>
        <xdr:cNvPicPr>
          <a:picLocks noChangeAspect="1"/>
        </xdr:cNvPicPr>
      </xdr:nvPicPr>
      <xdr:blipFill>
        <a:blip xmlns:r="http://schemas.openxmlformats.org/officeDocument/2006/relationships" r:embed="rId1"/>
        <a:stretch>
          <a:fillRect/>
        </a:stretch>
      </xdr:blipFill>
      <xdr:spPr>
        <a:xfrm>
          <a:off x="10106025" y="104775"/>
          <a:ext cx="3078747" cy="5516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200024</xdr:rowOff>
    </xdr:from>
    <xdr:to>
      <xdr:col>9</xdr:col>
      <xdr:colOff>0</xdr:colOff>
      <xdr:row>4</xdr:row>
      <xdr:rowOff>247650</xdr:rowOff>
    </xdr:to>
    <xdr:sp macro="" textlink="">
      <xdr:nvSpPr>
        <xdr:cNvPr id="3" name="TextBox 2">
          <a:extLst>
            <a:ext uri="{FF2B5EF4-FFF2-40B4-BE49-F238E27FC236}">
              <a16:creationId xmlns:a16="http://schemas.microsoft.com/office/drawing/2014/main" id="{B751B591-8CD4-429F-A78D-C2F161A1DCF9}"/>
            </a:ext>
          </a:extLst>
        </xdr:cNvPr>
        <xdr:cNvSpPr txBox="1"/>
      </xdr:nvSpPr>
      <xdr:spPr>
        <a:xfrm>
          <a:off x="133350" y="714374"/>
          <a:ext cx="11264900" cy="708026"/>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How to complete this sheet</a:t>
          </a:r>
        </a:p>
        <a:p>
          <a:r>
            <a:rPr lang="en-GB" sz="1100" b="0"/>
            <a:t>Please enter</a:t>
          </a:r>
          <a:r>
            <a:rPr lang="en-GB" sz="1100" b="0" baseline="0"/>
            <a:t> all analytical and research costs associated with the project. Any personnel/contractor involved should be listed in the 'Personnel Costs' tab. </a:t>
          </a:r>
        </a:p>
        <a:p>
          <a:r>
            <a:rPr lang="en-GB" sz="1100" b="0" i="1" baseline="0"/>
            <a:t>Example: soil analysis costs or DNA analysis costs</a:t>
          </a:r>
          <a:endParaRPr lang="en-GB" sz="1100" b="0"/>
        </a:p>
        <a:p>
          <a:endParaRPr lang="en-GB" sz="1100" b="0"/>
        </a:p>
      </xdr:txBody>
    </xdr:sp>
    <xdr:clientData/>
  </xdr:twoCellAnchor>
  <xdr:twoCellAnchor editAs="oneCell">
    <xdr:from>
      <xdr:col>6</xdr:col>
      <xdr:colOff>361950</xdr:colOff>
      <xdr:row>0</xdr:row>
      <xdr:rowOff>85725</xdr:rowOff>
    </xdr:from>
    <xdr:to>
      <xdr:col>9</xdr:col>
      <xdr:colOff>2172</xdr:colOff>
      <xdr:row>2</xdr:row>
      <xdr:rowOff>122984</xdr:rowOff>
    </xdr:to>
    <xdr:pic>
      <xdr:nvPicPr>
        <xdr:cNvPr id="5" name="Picture 4">
          <a:extLst>
            <a:ext uri="{FF2B5EF4-FFF2-40B4-BE49-F238E27FC236}">
              <a16:creationId xmlns:a16="http://schemas.microsoft.com/office/drawing/2014/main" id="{BAAFE716-6580-95EB-7AF6-8E016679B255}"/>
            </a:ext>
          </a:extLst>
        </xdr:cNvPr>
        <xdr:cNvPicPr>
          <a:picLocks noChangeAspect="1"/>
        </xdr:cNvPicPr>
      </xdr:nvPicPr>
      <xdr:blipFill>
        <a:blip xmlns:r="http://schemas.openxmlformats.org/officeDocument/2006/relationships" r:embed="rId1"/>
        <a:stretch>
          <a:fillRect/>
        </a:stretch>
      </xdr:blipFill>
      <xdr:spPr>
        <a:xfrm>
          <a:off x="10220325" y="85725"/>
          <a:ext cx="3075572" cy="5516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3</xdr:row>
      <xdr:rowOff>0</xdr:rowOff>
    </xdr:from>
    <xdr:to>
      <xdr:col>9</xdr:col>
      <xdr:colOff>9526</xdr:colOff>
      <xdr:row>7</xdr:row>
      <xdr:rowOff>57150</xdr:rowOff>
    </xdr:to>
    <xdr:sp macro="" textlink="">
      <xdr:nvSpPr>
        <xdr:cNvPr id="5" name="TextBox 4">
          <a:extLst>
            <a:ext uri="{FF2B5EF4-FFF2-40B4-BE49-F238E27FC236}">
              <a16:creationId xmlns:a16="http://schemas.microsoft.com/office/drawing/2014/main" id="{1B1EED39-1CD2-46CF-BBE7-EE2AF818B28D}"/>
            </a:ext>
          </a:extLst>
        </xdr:cNvPr>
        <xdr:cNvSpPr txBox="1"/>
      </xdr:nvSpPr>
      <xdr:spPr>
        <a:xfrm>
          <a:off x="142876" y="676275"/>
          <a:ext cx="11239500" cy="762000"/>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How to complete this sheet</a:t>
          </a:r>
        </a:p>
        <a:p>
          <a:pPr marL="0" marR="0" lvl="0" indent="0" defTabSz="914400" eaLnBrk="1" fontAlgn="auto" latinLnBrk="0" hangingPunct="1">
            <a:lnSpc>
              <a:spcPct val="100000"/>
            </a:lnSpc>
            <a:spcBef>
              <a:spcPts val="0"/>
            </a:spcBef>
            <a:spcAft>
              <a:spcPts val="0"/>
            </a:spcAft>
            <a:buClrTx/>
            <a:buSzTx/>
            <a:buFontTx/>
            <a:buNone/>
            <a:tabLst/>
            <a:defRPr/>
          </a:pPr>
          <a:r>
            <a:rPr lang="en-GB" sz="1100" b="0"/>
            <a:t>Please enter all </a:t>
          </a:r>
          <a:r>
            <a:rPr lang="en-GB" sz="1100" b="0" baseline="0">
              <a:solidFill>
                <a:schemeClr val="dk1"/>
              </a:solidFill>
              <a:effectLst/>
              <a:latin typeface="+mn-lt"/>
              <a:ea typeface="+mn-ea"/>
              <a:cs typeface="+mn-cs"/>
            </a:rPr>
            <a:t>operating expenses, including costs of materials, supplies and similar products, incurred directly as a result of the project.</a:t>
          </a:r>
        </a:p>
        <a:p>
          <a:pPr marL="0" marR="0" lvl="0" indent="0" defTabSz="914400" eaLnBrk="1" fontAlgn="auto" latinLnBrk="0" hangingPunct="1">
            <a:lnSpc>
              <a:spcPct val="100000"/>
            </a:lnSpc>
            <a:spcBef>
              <a:spcPts val="0"/>
            </a:spcBef>
            <a:spcAft>
              <a:spcPts val="0"/>
            </a:spcAft>
            <a:buClrTx/>
            <a:buSzTx/>
            <a:buFontTx/>
            <a:buNone/>
            <a:tabLst/>
            <a:defRPr/>
          </a:pPr>
          <a:r>
            <a:rPr lang="en-GB" sz="1100" b="0" i="1" baseline="0">
              <a:solidFill>
                <a:schemeClr val="dk1"/>
              </a:solidFill>
              <a:effectLst/>
              <a:latin typeface="+mn-lt"/>
              <a:ea typeface="+mn-ea"/>
              <a:cs typeface="+mn-cs"/>
            </a:rPr>
            <a:t>Example: cold storage space, DNA extraction kit, or field collecting kit</a:t>
          </a:r>
          <a:endParaRPr lang="en-GB" i="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endParaRPr lang="en-GB" sz="1100" b="0"/>
        </a:p>
        <a:p>
          <a:endParaRPr lang="en-GB" sz="1100" b="0"/>
        </a:p>
        <a:p>
          <a:endParaRPr lang="en-GB" sz="1100" b="0"/>
        </a:p>
      </xdr:txBody>
    </xdr:sp>
    <xdr:clientData/>
  </xdr:twoCellAnchor>
  <xdr:twoCellAnchor editAs="oneCell">
    <xdr:from>
      <xdr:col>6</xdr:col>
      <xdr:colOff>393700</xdr:colOff>
      <xdr:row>0</xdr:row>
      <xdr:rowOff>73025</xdr:rowOff>
    </xdr:from>
    <xdr:to>
      <xdr:col>9</xdr:col>
      <xdr:colOff>8268</xdr:colOff>
      <xdr:row>2</xdr:row>
      <xdr:rowOff>107363</xdr:rowOff>
    </xdr:to>
    <xdr:pic>
      <xdr:nvPicPr>
        <xdr:cNvPr id="6" name="Picture 5">
          <a:extLst>
            <a:ext uri="{FF2B5EF4-FFF2-40B4-BE49-F238E27FC236}">
              <a16:creationId xmlns:a16="http://schemas.microsoft.com/office/drawing/2014/main" id="{323C7257-85F9-17E1-2AB5-1EE6F3530DA7}"/>
            </a:ext>
          </a:extLst>
        </xdr:cNvPr>
        <xdr:cNvPicPr>
          <a:picLocks noChangeAspect="1"/>
        </xdr:cNvPicPr>
      </xdr:nvPicPr>
      <xdr:blipFill>
        <a:blip xmlns:r="http://schemas.openxmlformats.org/officeDocument/2006/relationships" r:embed="rId1"/>
        <a:stretch>
          <a:fillRect/>
        </a:stretch>
      </xdr:blipFill>
      <xdr:spPr>
        <a:xfrm>
          <a:off x="8305800" y="73025"/>
          <a:ext cx="3088018" cy="5423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207A-B145-4C9C-8318-E03DBC8C9FE6}">
  <sheetPr>
    <tabColor theme="5" tint="-0.249977111117893"/>
    <pageSetUpPr autoPageBreaks="0"/>
  </sheetPr>
  <dimension ref="A1"/>
  <sheetViews>
    <sheetView showGridLines="0" showRowColHeaders="0" tabSelected="1" zoomScale="110" zoomScaleNormal="110" zoomScaleSheetLayoutView="110" workbookViewId="0">
      <selection activeCell="F28" sqref="F28"/>
    </sheetView>
  </sheetViews>
  <sheetFormatPr defaultRowHeight="14.5" x14ac:dyDescent="0.35"/>
  <sheetData/>
  <sheetProtection algorithmName="SHA-512" hashValue="J9TyUQk80nkFx4V1FoBxVRqsOpxxkzMaZBUrrJ3boStfiuFupWnc7wjuCNPfj/FCRbGhEFcWgFoT809GD+hOAA==" saltValue="6R16c8tr1faHvmjH9I4YEg==" spinCount="100000"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5EA1F-71EC-4BBA-A953-C55737DAA61B}">
  <sheetPr>
    <tabColor theme="8" tint="0.39997558519241921"/>
  </sheetPr>
  <dimension ref="B2:K44"/>
  <sheetViews>
    <sheetView showGridLines="0" topLeftCell="A11" zoomScaleNormal="100" zoomScaleSheetLayoutView="70" workbookViewId="0">
      <selection activeCell="F19" sqref="F19"/>
    </sheetView>
  </sheetViews>
  <sheetFormatPr defaultColWidth="9.1796875" defaultRowHeight="14.5" x14ac:dyDescent="0.35"/>
  <cols>
    <col min="1" max="1" width="1.90625" customWidth="1"/>
    <col min="3" max="3" width="32.7265625" customWidth="1"/>
    <col min="4" max="4" width="22.08984375" customWidth="1"/>
    <col min="5" max="5" width="21" customWidth="1"/>
    <col min="6" max="6" width="46.6328125" customWidth="1"/>
    <col min="7" max="7" width="13.453125" customWidth="1"/>
    <col min="8" max="8" width="16.26953125" customWidth="1"/>
    <col min="9" max="9" width="16" customWidth="1"/>
    <col min="10" max="10" width="16.1796875" customWidth="1"/>
    <col min="11" max="11" width="16" customWidth="1"/>
  </cols>
  <sheetData>
    <row r="2" spans="2:11" ht="26" x14ac:dyDescent="0.6">
      <c r="B2" s="11" t="s">
        <v>33</v>
      </c>
    </row>
    <row r="3" spans="2:11" ht="17" customHeight="1" x14ac:dyDescent="0.6">
      <c r="B3" s="11"/>
    </row>
    <row r="4" spans="2:11" ht="16" customHeight="1" x14ac:dyDescent="0.6">
      <c r="B4" s="11"/>
    </row>
    <row r="11" spans="2:11" x14ac:dyDescent="0.35">
      <c r="B11" s="36" t="s">
        <v>40</v>
      </c>
      <c r="C11" s="36" t="s">
        <v>31</v>
      </c>
      <c r="D11" s="36" t="s">
        <v>0</v>
      </c>
      <c r="E11" s="36" t="s">
        <v>1</v>
      </c>
      <c r="F11" s="38" t="s">
        <v>41</v>
      </c>
      <c r="G11" s="36" t="s">
        <v>2</v>
      </c>
      <c r="H11" s="35" t="s">
        <v>19</v>
      </c>
      <c r="I11" s="35"/>
      <c r="J11" s="35"/>
      <c r="K11" s="35"/>
    </row>
    <row r="12" spans="2:11" x14ac:dyDescent="0.35">
      <c r="B12" s="37"/>
      <c r="C12" s="37"/>
      <c r="D12" s="37"/>
      <c r="E12" s="37"/>
      <c r="F12" s="39"/>
      <c r="G12" s="37"/>
      <c r="H12" s="17" t="s">
        <v>26</v>
      </c>
      <c r="I12" s="17" t="s">
        <v>27</v>
      </c>
      <c r="J12" s="4" t="s">
        <v>13</v>
      </c>
      <c r="K12" s="4" t="s">
        <v>28</v>
      </c>
    </row>
    <row r="13" spans="2:11" x14ac:dyDescent="0.35">
      <c r="B13" s="15" t="s">
        <v>5</v>
      </c>
      <c r="C13" s="15" t="s">
        <v>6</v>
      </c>
      <c r="D13" s="15" t="s">
        <v>7</v>
      </c>
      <c r="E13" s="15" t="s">
        <v>8</v>
      </c>
      <c r="F13" s="15" t="s">
        <v>42</v>
      </c>
      <c r="G13" s="29">
        <v>400</v>
      </c>
      <c r="H13" s="15">
        <v>25</v>
      </c>
      <c r="I13" s="29">
        <v>10000</v>
      </c>
      <c r="J13" s="15">
        <v>25</v>
      </c>
      <c r="K13" s="29">
        <v>10000</v>
      </c>
    </row>
    <row r="14" spans="2:11" x14ac:dyDescent="0.35">
      <c r="B14" s="3">
        <v>1.1000000000000001</v>
      </c>
      <c r="C14" s="1"/>
      <c r="D14" s="1"/>
      <c r="E14" s="1"/>
      <c r="F14" s="1"/>
      <c r="G14" s="28"/>
      <c r="H14" s="1"/>
      <c r="I14" s="30">
        <f t="shared" ref="I14:I43" si="0">(G14*H14)</f>
        <v>0</v>
      </c>
      <c r="J14" s="1"/>
      <c r="K14" s="30">
        <f>(G14*J14)</f>
        <v>0</v>
      </c>
    </row>
    <row r="15" spans="2:11" x14ac:dyDescent="0.35">
      <c r="B15" s="3">
        <v>1.2</v>
      </c>
      <c r="C15" s="1"/>
      <c r="D15" s="1"/>
      <c r="E15" s="1"/>
      <c r="F15" s="1"/>
      <c r="G15" s="28"/>
      <c r="H15" s="1"/>
      <c r="I15" s="30">
        <f t="shared" si="0"/>
        <v>0</v>
      </c>
      <c r="J15" s="1"/>
      <c r="K15" s="30">
        <f t="shared" ref="K15:K43" si="1">(G15*J15)</f>
        <v>0</v>
      </c>
    </row>
    <row r="16" spans="2:11" x14ac:dyDescent="0.35">
      <c r="B16" s="3">
        <v>1.3</v>
      </c>
      <c r="C16" s="1"/>
      <c r="D16" s="1"/>
      <c r="E16" s="1"/>
      <c r="F16" s="1"/>
      <c r="G16" s="28"/>
      <c r="H16" s="1"/>
      <c r="I16" s="30">
        <f t="shared" si="0"/>
        <v>0</v>
      </c>
      <c r="J16" s="1"/>
      <c r="K16" s="30">
        <f t="shared" si="1"/>
        <v>0</v>
      </c>
    </row>
    <row r="17" spans="2:11" x14ac:dyDescent="0.35">
      <c r="B17" s="3">
        <v>1.4</v>
      </c>
      <c r="C17" s="1"/>
      <c r="D17" s="1"/>
      <c r="E17" s="1"/>
      <c r="F17" s="1"/>
      <c r="G17" s="28"/>
      <c r="H17" s="1"/>
      <c r="I17" s="30">
        <f t="shared" si="0"/>
        <v>0</v>
      </c>
      <c r="J17" s="1"/>
      <c r="K17" s="30">
        <f t="shared" si="1"/>
        <v>0</v>
      </c>
    </row>
    <row r="18" spans="2:11" x14ac:dyDescent="0.35">
      <c r="B18" s="3">
        <v>1.5</v>
      </c>
      <c r="C18" s="1"/>
      <c r="D18" s="1"/>
      <c r="E18" s="1"/>
      <c r="F18" s="1"/>
      <c r="G18" s="28"/>
      <c r="H18" s="1"/>
      <c r="I18" s="30">
        <f t="shared" si="0"/>
        <v>0</v>
      </c>
      <c r="J18" s="1"/>
      <c r="K18" s="30">
        <f t="shared" si="1"/>
        <v>0</v>
      </c>
    </row>
    <row r="19" spans="2:11" x14ac:dyDescent="0.35">
      <c r="B19" s="3">
        <v>1.6</v>
      </c>
      <c r="C19" s="1"/>
      <c r="D19" s="1"/>
      <c r="E19" s="1"/>
      <c r="F19" s="1"/>
      <c r="G19" s="28"/>
      <c r="H19" s="1"/>
      <c r="I19" s="30">
        <f t="shared" si="0"/>
        <v>0</v>
      </c>
      <c r="J19" s="1"/>
      <c r="K19" s="30">
        <f t="shared" si="1"/>
        <v>0</v>
      </c>
    </row>
    <row r="20" spans="2:11" x14ac:dyDescent="0.35">
      <c r="B20" s="3">
        <v>1.7</v>
      </c>
      <c r="C20" s="1"/>
      <c r="D20" s="1"/>
      <c r="E20" s="1"/>
      <c r="F20" s="1"/>
      <c r="G20" s="28"/>
      <c r="H20" s="1"/>
      <c r="I20" s="30">
        <f t="shared" si="0"/>
        <v>0</v>
      </c>
      <c r="J20" s="1"/>
      <c r="K20" s="30">
        <f t="shared" si="1"/>
        <v>0</v>
      </c>
    </row>
    <row r="21" spans="2:11" x14ac:dyDescent="0.35">
      <c r="B21" s="3">
        <v>1.8</v>
      </c>
      <c r="C21" s="1"/>
      <c r="D21" s="1"/>
      <c r="E21" s="1"/>
      <c r="F21" s="1"/>
      <c r="G21" s="28"/>
      <c r="H21" s="1"/>
      <c r="I21" s="30">
        <f t="shared" si="0"/>
        <v>0</v>
      </c>
      <c r="J21" s="1"/>
      <c r="K21" s="30">
        <f t="shared" si="1"/>
        <v>0</v>
      </c>
    </row>
    <row r="22" spans="2:11" x14ac:dyDescent="0.35">
      <c r="B22" s="3">
        <v>1.9</v>
      </c>
      <c r="C22" s="1"/>
      <c r="D22" s="1"/>
      <c r="E22" s="1"/>
      <c r="F22" s="1"/>
      <c r="G22" s="28"/>
      <c r="H22" s="1"/>
      <c r="I22" s="30">
        <f t="shared" si="0"/>
        <v>0</v>
      </c>
      <c r="J22" s="1"/>
      <c r="K22" s="30">
        <f t="shared" si="1"/>
        <v>0</v>
      </c>
    </row>
    <row r="23" spans="2:11" x14ac:dyDescent="0.35">
      <c r="B23" s="22">
        <v>1.1000000000000001</v>
      </c>
      <c r="C23" s="1"/>
      <c r="D23" s="1"/>
      <c r="E23" s="1"/>
      <c r="F23" s="1"/>
      <c r="G23" s="28"/>
      <c r="H23" s="1"/>
      <c r="I23" s="30">
        <f t="shared" si="0"/>
        <v>0</v>
      </c>
      <c r="J23" s="1"/>
      <c r="K23" s="30">
        <f t="shared" si="1"/>
        <v>0</v>
      </c>
    </row>
    <row r="24" spans="2:11" x14ac:dyDescent="0.35">
      <c r="B24" s="3">
        <v>1.1100000000000001</v>
      </c>
      <c r="C24" s="1"/>
      <c r="D24" s="1"/>
      <c r="E24" s="1"/>
      <c r="F24" s="1"/>
      <c r="G24" s="28"/>
      <c r="H24" s="1"/>
      <c r="I24" s="30">
        <f t="shared" si="0"/>
        <v>0</v>
      </c>
      <c r="J24" s="1"/>
      <c r="K24" s="30">
        <f t="shared" si="1"/>
        <v>0</v>
      </c>
    </row>
    <row r="25" spans="2:11" x14ac:dyDescent="0.35">
      <c r="B25" s="3">
        <v>1.1200000000000001</v>
      </c>
      <c r="C25" s="1"/>
      <c r="D25" s="1"/>
      <c r="E25" s="1"/>
      <c r="F25" s="1"/>
      <c r="G25" s="28"/>
      <c r="H25" s="1"/>
      <c r="I25" s="30">
        <f t="shared" si="0"/>
        <v>0</v>
      </c>
      <c r="J25" s="1"/>
      <c r="K25" s="30">
        <f t="shared" si="1"/>
        <v>0</v>
      </c>
    </row>
    <row r="26" spans="2:11" x14ac:dyDescent="0.35">
      <c r="B26" s="3">
        <v>1.1299999999999999</v>
      </c>
      <c r="C26" s="1"/>
      <c r="D26" s="1"/>
      <c r="E26" s="1"/>
      <c r="F26" s="1"/>
      <c r="G26" s="28"/>
      <c r="H26" s="1"/>
      <c r="I26" s="30">
        <f t="shared" si="0"/>
        <v>0</v>
      </c>
      <c r="J26" s="1"/>
      <c r="K26" s="30">
        <f t="shared" si="1"/>
        <v>0</v>
      </c>
    </row>
    <row r="27" spans="2:11" x14ac:dyDescent="0.35">
      <c r="B27" s="22">
        <v>1.1399999999999999</v>
      </c>
      <c r="C27" s="1"/>
      <c r="D27" s="1"/>
      <c r="E27" s="1"/>
      <c r="F27" s="1"/>
      <c r="G27" s="28"/>
      <c r="H27" s="1"/>
      <c r="I27" s="30">
        <f t="shared" si="0"/>
        <v>0</v>
      </c>
      <c r="J27" s="1"/>
      <c r="K27" s="30">
        <f t="shared" si="1"/>
        <v>0</v>
      </c>
    </row>
    <row r="28" spans="2:11" x14ac:dyDescent="0.35">
      <c r="B28" s="3">
        <v>1.1499999999999999</v>
      </c>
      <c r="C28" s="1"/>
      <c r="D28" s="1"/>
      <c r="E28" s="1"/>
      <c r="F28" s="1"/>
      <c r="G28" s="28"/>
      <c r="H28" s="1"/>
      <c r="I28" s="30">
        <f t="shared" si="0"/>
        <v>0</v>
      </c>
      <c r="J28" s="1"/>
      <c r="K28" s="30">
        <f t="shared" si="1"/>
        <v>0</v>
      </c>
    </row>
    <row r="29" spans="2:11" x14ac:dyDescent="0.35">
      <c r="B29" s="3">
        <v>1.1599999999999999</v>
      </c>
      <c r="C29" s="1"/>
      <c r="D29" s="1"/>
      <c r="E29" s="1"/>
      <c r="F29" s="1"/>
      <c r="G29" s="28"/>
      <c r="H29" s="1"/>
      <c r="I29" s="30">
        <f t="shared" si="0"/>
        <v>0</v>
      </c>
      <c r="J29" s="1"/>
      <c r="K29" s="30">
        <f t="shared" si="1"/>
        <v>0</v>
      </c>
    </row>
    <row r="30" spans="2:11" x14ac:dyDescent="0.35">
      <c r="B30" s="3">
        <v>1.17</v>
      </c>
      <c r="C30" s="1"/>
      <c r="D30" s="1"/>
      <c r="E30" s="1"/>
      <c r="F30" s="1"/>
      <c r="G30" s="28"/>
      <c r="H30" s="1"/>
      <c r="I30" s="30">
        <f t="shared" si="0"/>
        <v>0</v>
      </c>
      <c r="J30" s="1"/>
      <c r="K30" s="30">
        <f t="shared" si="1"/>
        <v>0</v>
      </c>
    </row>
    <row r="31" spans="2:11" x14ac:dyDescent="0.35">
      <c r="B31" s="22">
        <v>1.18</v>
      </c>
      <c r="C31" s="1"/>
      <c r="D31" s="1"/>
      <c r="E31" s="1"/>
      <c r="F31" s="1"/>
      <c r="G31" s="28"/>
      <c r="H31" s="1"/>
      <c r="I31" s="30">
        <f t="shared" si="0"/>
        <v>0</v>
      </c>
      <c r="J31" s="1"/>
      <c r="K31" s="30">
        <f t="shared" si="1"/>
        <v>0</v>
      </c>
    </row>
    <row r="32" spans="2:11" x14ac:dyDescent="0.35">
      <c r="B32" s="3">
        <v>1.19</v>
      </c>
      <c r="C32" s="1"/>
      <c r="D32" s="1"/>
      <c r="E32" s="1"/>
      <c r="F32" s="1"/>
      <c r="G32" s="28"/>
      <c r="H32" s="1"/>
      <c r="I32" s="30">
        <f t="shared" si="0"/>
        <v>0</v>
      </c>
      <c r="J32" s="1"/>
      <c r="K32" s="30">
        <f t="shared" si="1"/>
        <v>0</v>
      </c>
    </row>
    <row r="33" spans="2:11" x14ac:dyDescent="0.35">
      <c r="B33" s="22">
        <v>1.2</v>
      </c>
      <c r="C33" s="1"/>
      <c r="D33" s="1"/>
      <c r="E33" s="1"/>
      <c r="F33" s="1"/>
      <c r="G33" s="28"/>
      <c r="H33" s="1"/>
      <c r="I33" s="30">
        <f t="shared" si="0"/>
        <v>0</v>
      </c>
      <c r="J33" s="1"/>
      <c r="K33" s="30">
        <f t="shared" si="1"/>
        <v>0</v>
      </c>
    </row>
    <row r="34" spans="2:11" x14ac:dyDescent="0.35">
      <c r="B34" s="3">
        <v>1.21</v>
      </c>
      <c r="C34" s="1"/>
      <c r="D34" s="1"/>
      <c r="E34" s="1"/>
      <c r="F34" s="1"/>
      <c r="G34" s="28"/>
      <c r="H34" s="1"/>
      <c r="I34" s="30">
        <f t="shared" si="0"/>
        <v>0</v>
      </c>
      <c r="J34" s="1"/>
      <c r="K34" s="30">
        <f t="shared" si="1"/>
        <v>0</v>
      </c>
    </row>
    <row r="35" spans="2:11" x14ac:dyDescent="0.35">
      <c r="B35" s="22">
        <v>1.22</v>
      </c>
      <c r="C35" s="1"/>
      <c r="D35" s="1"/>
      <c r="E35" s="1"/>
      <c r="F35" s="1"/>
      <c r="G35" s="28"/>
      <c r="H35" s="1"/>
      <c r="I35" s="30">
        <f t="shared" si="0"/>
        <v>0</v>
      </c>
      <c r="J35" s="1"/>
      <c r="K35" s="30">
        <f t="shared" si="1"/>
        <v>0</v>
      </c>
    </row>
    <row r="36" spans="2:11" x14ac:dyDescent="0.35">
      <c r="B36" s="3">
        <v>1.23</v>
      </c>
      <c r="C36" s="1"/>
      <c r="D36" s="1"/>
      <c r="E36" s="1"/>
      <c r="F36" s="1"/>
      <c r="G36" s="28"/>
      <c r="H36" s="1"/>
      <c r="I36" s="30">
        <f t="shared" si="0"/>
        <v>0</v>
      </c>
      <c r="J36" s="1"/>
      <c r="K36" s="30">
        <f t="shared" si="1"/>
        <v>0</v>
      </c>
    </row>
    <row r="37" spans="2:11" x14ac:dyDescent="0.35">
      <c r="B37" s="3">
        <v>1.24</v>
      </c>
      <c r="C37" s="1"/>
      <c r="D37" s="1"/>
      <c r="E37" s="1"/>
      <c r="F37" s="1"/>
      <c r="G37" s="28"/>
      <c r="H37" s="1"/>
      <c r="I37" s="30">
        <f t="shared" si="0"/>
        <v>0</v>
      </c>
      <c r="J37" s="1"/>
      <c r="K37" s="30">
        <f t="shared" si="1"/>
        <v>0</v>
      </c>
    </row>
    <row r="38" spans="2:11" x14ac:dyDescent="0.35">
      <c r="B38" s="3">
        <v>1.25</v>
      </c>
      <c r="C38" s="1"/>
      <c r="D38" s="1"/>
      <c r="E38" s="1"/>
      <c r="F38" s="1"/>
      <c r="G38" s="28"/>
      <c r="H38" s="1"/>
      <c r="I38" s="30">
        <f t="shared" si="0"/>
        <v>0</v>
      </c>
      <c r="J38" s="1"/>
      <c r="K38" s="30">
        <f t="shared" si="1"/>
        <v>0</v>
      </c>
    </row>
    <row r="39" spans="2:11" x14ac:dyDescent="0.35">
      <c r="B39" s="22">
        <v>1.26</v>
      </c>
      <c r="C39" s="1"/>
      <c r="D39" s="1"/>
      <c r="E39" s="1"/>
      <c r="F39" s="1"/>
      <c r="G39" s="28"/>
      <c r="H39" s="1"/>
      <c r="I39" s="30">
        <f t="shared" si="0"/>
        <v>0</v>
      </c>
      <c r="J39" s="1"/>
      <c r="K39" s="30">
        <f t="shared" si="1"/>
        <v>0</v>
      </c>
    </row>
    <row r="40" spans="2:11" x14ac:dyDescent="0.35">
      <c r="B40" s="3">
        <v>1.27</v>
      </c>
      <c r="C40" s="1"/>
      <c r="D40" s="1"/>
      <c r="E40" s="1"/>
      <c r="F40" s="1"/>
      <c r="G40" s="28"/>
      <c r="H40" s="1"/>
      <c r="I40" s="30">
        <f t="shared" si="0"/>
        <v>0</v>
      </c>
      <c r="J40" s="1"/>
      <c r="K40" s="30">
        <f t="shared" si="1"/>
        <v>0</v>
      </c>
    </row>
    <row r="41" spans="2:11" x14ac:dyDescent="0.35">
      <c r="B41" s="3">
        <v>1.28</v>
      </c>
      <c r="C41" s="1"/>
      <c r="D41" s="1"/>
      <c r="E41" s="1"/>
      <c r="F41" s="1"/>
      <c r="G41" s="28"/>
      <c r="H41" s="1"/>
      <c r="I41" s="30">
        <f t="shared" si="0"/>
        <v>0</v>
      </c>
      <c r="J41" s="1"/>
      <c r="K41" s="30">
        <f t="shared" si="1"/>
        <v>0</v>
      </c>
    </row>
    <row r="42" spans="2:11" x14ac:dyDescent="0.35">
      <c r="B42" s="3">
        <v>1.29</v>
      </c>
      <c r="C42" s="1"/>
      <c r="D42" s="1"/>
      <c r="E42" s="1"/>
      <c r="F42" s="1"/>
      <c r="G42" s="28"/>
      <c r="H42" s="1"/>
      <c r="I42" s="30">
        <f t="shared" si="0"/>
        <v>0</v>
      </c>
      <c r="J42" s="1"/>
      <c r="K42" s="30">
        <f t="shared" si="1"/>
        <v>0</v>
      </c>
    </row>
    <row r="43" spans="2:11" x14ac:dyDescent="0.35">
      <c r="B43" s="22">
        <v>1.3</v>
      </c>
      <c r="C43" s="1"/>
      <c r="D43" s="1"/>
      <c r="E43" s="1"/>
      <c r="F43" s="1"/>
      <c r="G43" s="28"/>
      <c r="H43" s="1"/>
      <c r="I43" s="30">
        <f t="shared" si="0"/>
        <v>0</v>
      </c>
      <c r="J43" s="1"/>
      <c r="K43" s="30">
        <f t="shared" si="1"/>
        <v>0</v>
      </c>
    </row>
    <row r="44" spans="2:11" x14ac:dyDescent="0.35">
      <c r="G44" s="18" t="s">
        <v>9</v>
      </c>
      <c r="H44" s="31"/>
      <c r="I44" s="30">
        <f>SUM(I14:I43)</f>
        <v>0</v>
      </c>
      <c r="J44" s="31"/>
      <c r="K44" s="30">
        <f>SUM(K14:K43)</f>
        <v>0</v>
      </c>
    </row>
  </sheetData>
  <sheetProtection algorithmName="SHA-512" hashValue="iutJ7kDYuaKF+4eOav14jSLTlOW2VoAPkPhh2TTn7myocy4PWBVgI2/YZUDOgljZb/lrzZm6NcjQ3Jydz8wQjw==" saltValue="NO4/01QAWCt2Q8Adg3Xr6w==" spinCount="100000" sheet="1" objects="1" scenarios="1"/>
  <mergeCells count="7">
    <mergeCell ref="H11:K11"/>
    <mergeCell ref="C11:C12"/>
    <mergeCell ref="B11:B12"/>
    <mergeCell ref="D11:D12"/>
    <mergeCell ref="E11:E12"/>
    <mergeCell ref="G11:G12"/>
    <mergeCell ref="F11:F12"/>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2CCD6-45D7-4437-94F8-0765836E914F}">
  <sheetPr>
    <tabColor theme="8" tint="0.39997558519241921"/>
    <pageSetUpPr autoPageBreaks="0"/>
  </sheetPr>
  <dimension ref="B2:J41"/>
  <sheetViews>
    <sheetView showGridLines="0" showRowColHeaders="0" zoomScaleNormal="100" workbookViewId="0">
      <selection activeCell="I11" sqref="H11:I11"/>
    </sheetView>
  </sheetViews>
  <sheetFormatPr defaultColWidth="9.1796875" defaultRowHeight="14.5" x14ac:dyDescent="0.35"/>
  <cols>
    <col min="1" max="1" width="1.81640625" customWidth="1"/>
    <col min="3" max="3" width="21.54296875" customWidth="1"/>
    <col min="4" max="4" width="42.1796875" customWidth="1"/>
    <col min="5" max="5" width="17.36328125" customWidth="1"/>
    <col min="6" max="6" width="17.6328125" customWidth="1"/>
    <col min="7" max="7" width="20.453125" customWidth="1"/>
    <col min="8" max="8" width="17.54296875" customWidth="1"/>
    <col min="9" max="9" width="17.90625" customWidth="1"/>
    <col min="10" max="10" width="22.7265625" customWidth="1"/>
  </cols>
  <sheetData>
    <row r="2" spans="2:10" ht="26" x14ac:dyDescent="0.6">
      <c r="B2" s="11" t="s">
        <v>34</v>
      </c>
    </row>
    <row r="3" spans="2:10" ht="19.5" customHeight="1" x14ac:dyDescent="0.6">
      <c r="B3" s="11"/>
    </row>
    <row r="4" spans="2:10" ht="20" customHeight="1" x14ac:dyDescent="0.6">
      <c r="B4" s="11"/>
    </row>
    <row r="5" spans="2:10" ht="17.5" customHeight="1" x14ac:dyDescent="0.6">
      <c r="B5" s="11"/>
    </row>
    <row r="6" spans="2:10" ht="22.5" customHeight="1" x14ac:dyDescent="0.6">
      <c r="B6" s="11"/>
    </row>
    <row r="7" spans="2:10" ht="19" customHeight="1" x14ac:dyDescent="0.45">
      <c r="B7" s="5"/>
    </row>
    <row r="8" spans="2:10" x14ac:dyDescent="0.35">
      <c r="B8" s="40" t="s">
        <v>40</v>
      </c>
      <c r="C8" s="40" t="s">
        <v>10</v>
      </c>
      <c r="D8" s="40" t="s">
        <v>11</v>
      </c>
      <c r="E8" s="35" t="s">
        <v>29</v>
      </c>
      <c r="F8" s="35"/>
      <c r="G8" s="40" t="s">
        <v>14</v>
      </c>
      <c r="H8" s="35" t="s">
        <v>30</v>
      </c>
      <c r="I8" s="35"/>
      <c r="J8" s="40" t="s">
        <v>15</v>
      </c>
    </row>
    <row r="9" spans="2:10" x14ac:dyDescent="0.35">
      <c r="B9" s="40"/>
      <c r="C9" s="40"/>
      <c r="D9" s="40"/>
      <c r="E9" s="14" t="s">
        <v>12</v>
      </c>
      <c r="F9" s="14" t="s">
        <v>13</v>
      </c>
      <c r="G9" s="40"/>
      <c r="H9" s="4" t="s">
        <v>12</v>
      </c>
      <c r="I9" s="4" t="s">
        <v>13</v>
      </c>
      <c r="J9" s="40"/>
    </row>
    <row r="10" spans="2:10" x14ac:dyDescent="0.35">
      <c r="B10" s="15" t="s">
        <v>5</v>
      </c>
      <c r="C10" s="15" t="s">
        <v>16</v>
      </c>
      <c r="D10" s="15" t="s">
        <v>17</v>
      </c>
      <c r="E10" s="29">
        <v>50000</v>
      </c>
      <c r="F10" s="29">
        <v>40000</v>
      </c>
      <c r="G10" s="15">
        <v>5</v>
      </c>
      <c r="H10" s="29">
        <v>30000</v>
      </c>
      <c r="I10" s="29">
        <v>20000</v>
      </c>
      <c r="J10" s="16">
        <v>0.6</v>
      </c>
    </row>
    <row r="11" spans="2:10" x14ac:dyDescent="0.35">
      <c r="B11" s="3">
        <v>2.1</v>
      </c>
      <c r="C11" s="1"/>
      <c r="D11" s="1"/>
      <c r="E11" s="28"/>
      <c r="F11" s="28"/>
      <c r="G11" s="1"/>
      <c r="H11" s="28"/>
      <c r="I11" s="28"/>
      <c r="J11" s="6">
        <f t="shared" ref="J11:J40" si="0">IFERROR((SUM(H11:I11))/(SUM(E11:F11)),0)</f>
        <v>0</v>
      </c>
    </row>
    <row r="12" spans="2:10" x14ac:dyDescent="0.35">
      <c r="B12" s="3">
        <v>2.2000000000000002</v>
      </c>
      <c r="C12" s="1"/>
      <c r="D12" s="1"/>
      <c r="E12" s="28"/>
      <c r="F12" s="28"/>
      <c r="G12" s="1"/>
      <c r="H12" s="28"/>
      <c r="I12" s="28"/>
      <c r="J12" s="6">
        <f t="shared" si="0"/>
        <v>0</v>
      </c>
    </row>
    <row r="13" spans="2:10" x14ac:dyDescent="0.35">
      <c r="B13" s="3">
        <v>2.2999999999999998</v>
      </c>
      <c r="C13" s="1"/>
      <c r="D13" s="1"/>
      <c r="E13" s="28"/>
      <c r="F13" s="28"/>
      <c r="G13" s="1"/>
      <c r="H13" s="28"/>
      <c r="I13" s="28"/>
      <c r="J13" s="6">
        <f t="shared" si="0"/>
        <v>0</v>
      </c>
    </row>
    <row r="14" spans="2:10" x14ac:dyDescent="0.35">
      <c r="B14" s="3">
        <v>2.4</v>
      </c>
      <c r="C14" s="1"/>
      <c r="D14" s="1"/>
      <c r="E14" s="28"/>
      <c r="F14" s="28"/>
      <c r="G14" s="1"/>
      <c r="H14" s="28"/>
      <c r="I14" s="28"/>
      <c r="J14" s="6">
        <f t="shared" si="0"/>
        <v>0</v>
      </c>
    </row>
    <row r="15" spans="2:10" x14ac:dyDescent="0.35">
      <c r="B15" s="3">
        <v>2.5</v>
      </c>
      <c r="C15" s="1"/>
      <c r="D15" s="1"/>
      <c r="E15" s="28"/>
      <c r="F15" s="28"/>
      <c r="G15" s="1"/>
      <c r="H15" s="28"/>
      <c r="I15" s="28"/>
      <c r="J15" s="6">
        <f t="shared" si="0"/>
        <v>0</v>
      </c>
    </row>
    <row r="16" spans="2:10" x14ac:dyDescent="0.35">
      <c r="B16" s="3">
        <v>2.6</v>
      </c>
      <c r="C16" s="1"/>
      <c r="D16" s="1"/>
      <c r="E16" s="28"/>
      <c r="F16" s="28"/>
      <c r="G16" s="1"/>
      <c r="H16" s="28"/>
      <c r="I16" s="28"/>
      <c r="J16" s="6">
        <f t="shared" si="0"/>
        <v>0</v>
      </c>
    </row>
    <row r="17" spans="2:10" x14ac:dyDescent="0.35">
      <c r="B17" s="3">
        <v>2.7</v>
      </c>
      <c r="C17" s="1"/>
      <c r="D17" s="1"/>
      <c r="E17" s="28"/>
      <c r="F17" s="28"/>
      <c r="G17" s="1"/>
      <c r="H17" s="28"/>
      <c r="I17" s="28"/>
      <c r="J17" s="6">
        <f t="shared" si="0"/>
        <v>0</v>
      </c>
    </row>
    <row r="18" spans="2:10" x14ac:dyDescent="0.35">
      <c r="B18" s="3">
        <v>2.8</v>
      </c>
      <c r="C18" s="1"/>
      <c r="D18" s="1"/>
      <c r="E18" s="28"/>
      <c r="F18" s="28"/>
      <c r="G18" s="1"/>
      <c r="H18" s="28"/>
      <c r="I18" s="28"/>
      <c r="J18" s="6">
        <f t="shared" si="0"/>
        <v>0</v>
      </c>
    </row>
    <row r="19" spans="2:10" x14ac:dyDescent="0.35">
      <c r="B19" s="3">
        <v>2.9</v>
      </c>
      <c r="C19" s="1"/>
      <c r="D19" s="1"/>
      <c r="E19" s="28"/>
      <c r="F19" s="28"/>
      <c r="G19" s="1"/>
      <c r="H19" s="28"/>
      <c r="I19" s="28"/>
      <c r="J19" s="6">
        <f t="shared" si="0"/>
        <v>0</v>
      </c>
    </row>
    <row r="20" spans="2:10" x14ac:dyDescent="0.35">
      <c r="B20" s="22">
        <v>2.1</v>
      </c>
      <c r="C20" s="1"/>
      <c r="D20" s="1"/>
      <c r="E20" s="28"/>
      <c r="F20" s="28"/>
      <c r="G20" s="1"/>
      <c r="H20" s="28"/>
      <c r="I20" s="28"/>
      <c r="J20" s="6">
        <f t="shared" si="0"/>
        <v>0</v>
      </c>
    </row>
    <row r="21" spans="2:10" x14ac:dyDescent="0.35">
      <c r="B21" s="3">
        <v>2.11</v>
      </c>
      <c r="C21" s="1"/>
      <c r="D21" s="1"/>
      <c r="E21" s="28"/>
      <c r="F21" s="28"/>
      <c r="G21" s="1"/>
      <c r="H21" s="28"/>
      <c r="I21" s="28"/>
      <c r="J21" s="6">
        <f t="shared" si="0"/>
        <v>0</v>
      </c>
    </row>
    <row r="22" spans="2:10" x14ac:dyDescent="0.35">
      <c r="B22" s="3">
        <v>2.12</v>
      </c>
      <c r="C22" s="1"/>
      <c r="D22" s="1"/>
      <c r="E22" s="28"/>
      <c r="F22" s="28"/>
      <c r="G22" s="1"/>
      <c r="H22" s="28"/>
      <c r="I22" s="28"/>
      <c r="J22" s="6">
        <f t="shared" si="0"/>
        <v>0</v>
      </c>
    </row>
    <row r="23" spans="2:10" x14ac:dyDescent="0.35">
      <c r="B23" s="3">
        <v>2.13</v>
      </c>
      <c r="C23" s="1"/>
      <c r="D23" s="1"/>
      <c r="E23" s="28"/>
      <c r="F23" s="28"/>
      <c r="G23" s="1"/>
      <c r="H23" s="28"/>
      <c r="I23" s="28"/>
      <c r="J23" s="6">
        <f t="shared" si="0"/>
        <v>0</v>
      </c>
    </row>
    <row r="24" spans="2:10" x14ac:dyDescent="0.35">
      <c r="B24" s="22">
        <v>2.14</v>
      </c>
      <c r="C24" s="1"/>
      <c r="D24" s="1"/>
      <c r="E24" s="28"/>
      <c r="F24" s="28"/>
      <c r="G24" s="1"/>
      <c r="H24" s="28"/>
      <c r="I24" s="28"/>
      <c r="J24" s="6">
        <f t="shared" si="0"/>
        <v>0</v>
      </c>
    </row>
    <row r="25" spans="2:10" x14ac:dyDescent="0.35">
      <c r="B25" s="3">
        <v>2.15</v>
      </c>
      <c r="C25" s="1"/>
      <c r="D25" s="1"/>
      <c r="E25" s="28"/>
      <c r="F25" s="28"/>
      <c r="G25" s="1"/>
      <c r="H25" s="28"/>
      <c r="I25" s="28"/>
      <c r="J25" s="6">
        <f t="shared" si="0"/>
        <v>0</v>
      </c>
    </row>
    <row r="26" spans="2:10" x14ac:dyDescent="0.35">
      <c r="B26" s="3">
        <v>2.16</v>
      </c>
      <c r="C26" s="1"/>
      <c r="D26" s="1"/>
      <c r="E26" s="28"/>
      <c r="F26" s="28"/>
      <c r="G26" s="1"/>
      <c r="H26" s="28"/>
      <c r="I26" s="28"/>
      <c r="J26" s="6">
        <f t="shared" si="0"/>
        <v>0</v>
      </c>
    </row>
    <row r="27" spans="2:10" x14ac:dyDescent="0.35">
      <c r="B27" s="3">
        <v>2.17</v>
      </c>
      <c r="C27" s="1"/>
      <c r="D27" s="1"/>
      <c r="E27" s="28"/>
      <c r="F27" s="28"/>
      <c r="G27" s="1"/>
      <c r="H27" s="28"/>
      <c r="I27" s="28"/>
      <c r="J27" s="6">
        <f t="shared" si="0"/>
        <v>0</v>
      </c>
    </row>
    <row r="28" spans="2:10" x14ac:dyDescent="0.35">
      <c r="B28" s="22">
        <v>2.1800000000000002</v>
      </c>
      <c r="C28" s="1"/>
      <c r="D28" s="1"/>
      <c r="E28" s="28"/>
      <c r="F28" s="28"/>
      <c r="G28" s="1"/>
      <c r="H28" s="28"/>
      <c r="I28" s="28"/>
      <c r="J28" s="6">
        <f t="shared" si="0"/>
        <v>0</v>
      </c>
    </row>
    <row r="29" spans="2:10" x14ac:dyDescent="0.35">
      <c r="B29" s="3">
        <v>2.19</v>
      </c>
      <c r="C29" s="1"/>
      <c r="D29" s="1"/>
      <c r="E29" s="28"/>
      <c r="F29" s="28"/>
      <c r="G29" s="1"/>
      <c r="H29" s="28"/>
      <c r="I29" s="28"/>
      <c r="J29" s="6">
        <f t="shared" si="0"/>
        <v>0</v>
      </c>
    </row>
    <row r="30" spans="2:10" x14ac:dyDescent="0.35">
      <c r="B30" s="3">
        <v>2.2000000000000002</v>
      </c>
      <c r="C30" s="1"/>
      <c r="D30" s="1"/>
      <c r="E30" s="28"/>
      <c r="F30" s="28"/>
      <c r="G30" s="1"/>
      <c r="H30" s="28"/>
      <c r="I30" s="28"/>
      <c r="J30" s="6">
        <f t="shared" si="0"/>
        <v>0</v>
      </c>
    </row>
    <row r="31" spans="2:10" x14ac:dyDescent="0.35">
      <c r="B31" s="3">
        <v>2.21</v>
      </c>
      <c r="C31" s="1"/>
      <c r="D31" s="1"/>
      <c r="E31" s="28"/>
      <c r="F31" s="28"/>
      <c r="G31" s="1"/>
      <c r="H31" s="28"/>
      <c r="I31" s="28"/>
      <c r="J31" s="6">
        <f t="shared" si="0"/>
        <v>0</v>
      </c>
    </row>
    <row r="32" spans="2:10" x14ac:dyDescent="0.35">
      <c r="B32" s="22">
        <v>2.2200000000000002</v>
      </c>
      <c r="C32" s="1"/>
      <c r="D32" s="1"/>
      <c r="E32" s="28"/>
      <c r="F32" s="28"/>
      <c r="G32" s="1"/>
      <c r="H32" s="28"/>
      <c r="I32" s="28"/>
      <c r="J32" s="6">
        <f t="shared" si="0"/>
        <v>0</v>
      </c>
    </row>
    <row r="33" spans="2:10" x14ac:dyDescent="0.35">
      <c r="B33" s="3">
        <v>2.23</v>
      </c>
      <c r="C33" s="1"/>
      <c r="D33" s="1"/>
      <c r="E33" s="28"/>
      <c r="F33" s="28"/>
      <c r="G33" s="1"/>
      <c r="H33" s="28"/>
      <c r="I33" s="28"/>
      <c r="J33" s="6">
        <f t="shared" si="0"/>
        <v>0</v>
      </c>
    </row>
    <row r="34" spans="2:10" x14ac:dyDescent="0.35">
      <c r="B34" s="3">
        <v>2.2400000000000002</v>
      </c>
      <c r="C34" s="1"/>
      <c r="D34" s="1"/>
      <c r="E34" s="28"/>
      <c r="F34" s="28"/>
      <c r="G34" s="1"/>
      <c r="H34" s="28"/>
      <c r="I34" s="28"/>
      <c r="J34" s="6">
        <f t="shared" si="0"/>
        <v>0</v>
      </c>
    </row>
    <row r="35" spans="2:10" x14ac:dyDescent="0.35">
      <c r="B35" s="3">
        <v>2.25</v>
      </c>
      <c r="C35" s="1"/>
      <c r="D35" s="1"/>
      <c r="E35" s="28"/>
      <c r="F35" s="28"/>
      <c r="G35" s="1"/>
      <c r="H35" s="28"/>
      <c r="I35" s="28"/>
      <c r="J35" s="6">
        <f t="shared" si="0"/>
        <v>0</v>
      </c>
    </row>
    <row r="36" spans="2:10" x14ac:dyDescent="0.35">
      <c r="B36" s="22">
        <v>2.2599999999999998</v>
      </c>
      <c r="C36" s="1"/>
      <c r="D36" s="1"/>
      <c r="E36" s="28"/>
      <c r="F36" s="28"/>
      <c r="G36" s="1"/>
      <c r="H36" s="28"/>
      <c r="I36" s="28"/>
      <c r="J36" s="6">
        <f t="shared" si="0"/>
        <v>0</v>
      </c>
    </row>
    <row r="37" spans="2:10" x14ac:dyDescent="0.35">
      <c r="B37" s="3">
        <v>2.27</v>
      </c>
      <c r="C37" s="1"/>
      <c r="D37" s="1"/>
      <c r="E37" s="28"/>
      <c r="F37" s="28"/>
      <c r="G37" s="1"/>
      <c r="H37" s="28"/>
      <c r="I37" s="28"/>
      <c r="J37" s="6">
        <f t="shared" si="0"/>
        <v>0</v>
      </c>
    </row>
    <row r="38" spans="2:10" x14ac:dyDescent="0.35">
      <c r="B38" s="3">
        <v>2.2799999999999998</v>
      </c>
      <c r="C38" s="1"/>
      <c r="D38" s="1"/>
      <c r="E38" s="28"/>
      <c r="F38" s="28"/>
      <c r="G38" s="1"/>
      <c r="H38" s="28"/>
      <c r="I38" s="28"/>
      <c r="J38" s="6">
        <f t="shared" si="0"/>
        <v>0</v>
      </c>
    </row>
    <row r="39" spans="2:10" x14ac:dyDescent="0.35">
      <c r="B39" s="3">
        <v>2.29</v>
      </c>
      <c r="C39" s="1"/>
      <c r="D39" s="1"/>
      <c r="E39" s="28"/>
      <c r="F39" s="28"/>
      <c r="G39" s="1"/>
      <c r="H39" s="28"/>
      <c r="I39" s="28"/>
      <c r="J39" s="6">
        <f t="shared" si="0"/>
        <v>0</v>
      </c>
    </row>
    <row r="40" spans="2:10" x14ac:dyDescent="0.35">
      <c r="B40" s="22">
        <v>2.2999999999999998</v>
      </c>
      <c r="C40" s="1"/>
      <c r="D40" s="1"/>
      <c r="E40" s="28"/>
      <c r="F40" s="28"/>
      <c r="G40" s="1"/>
      <c r="H40" s="28"/>
      <c r="I40" s="28"/>
      <c r="J40" s="6">
        <f t="shared" si="0"/>
        <v>0</v>
      </c>
    </row>
    <row r="41" spans="2:10" x14ac:dyDescent="0.35">
      <c r="D41" s="7"/>
      <c r="G41" s="18" t="s">
        <v>18</v>
      </c>
      <c r="H41" s="30">
        <f>SUM(H11:H40)</f>
        <v>0</v>
      </c>
      <c r="I41" s="30">
        <f>SUM(I11:I40)</f>
        <v>0</v>
      </c>
      <c r="J41" s="7"/>
    </row>
  </sheetData>
  <sheetProtection algorithmName="SHA-512" hashValue="lHfK6JSkIHaUsYl0cPxL0h1UjVpbMrs2SZ9TpuXxA5CokL5adgb2kgK4mfn2OIUBGfykLQ2rorfStwaAqmOz0Q==" saltValue="4SY4hUo9aexAcb0VbTX1+w==" spinCount="100000" sheet="1" objects="1" scenarios="1"/>
  <mergeCells count="7">
    <mergeCell ref="B8:B9"/>
    <mergeCell ref="G8:G9"/>
    <mergeCell ref="J8:J9"/>
    <mergeCell ref="E8:F8"/>
    <mergeCell ref="H8:I8"/>
    <mergeCell ref="C8:C9"/>
    <mergeCell ref="D8:D9"/>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6B72-ED03-4778-A1A4-5A35B2ACBE41}">
  <sheetPr>
    <tabColor theme="8" tint="0.39997558519241921"/>
  </sheetPr>
  <dimension ref="B2:I39"/>
  <sheetViews>
    <sheetView showGridLines="0" zoomScaleNormal="100" workbookViewId="0">
      <selection activeCell="F9" sqref="F9"/>
    </sheetView>
  </sheetViews>
  <sheetFormatPr defaultColWidth="9.1796875" defaultRowHeight="14.5" x14ac:dyDescent="0.35"/>
  <cols>
    <col min="1" max="1" width="1.90625" customWidth="1"/>
    <col min="3" max="3" width="55.1796875" customWidth="1"/>
    <col min="4" max="4" width="16.08984375" customWidth="1"/>
    <col min="5" max="5" width="14.453125" style="23" customWidth="1"/>
    <col min="6" max="6" width="17.1796875" customWidth="1"/>
    <col min="7" max="7" width="16.1796875" customWidth="1"/>
    <col min="8" max="8" width="16.81640625" customWidth="1"/>
    <col min="9" max="9" width="16.1796875" customWidth="1"/>
  </cols>
  <sheetData>
    <row r="2" spans="2:9" ht="26" x14ac:dyDescent="0.6">
      <c r="B2" s="11" t="s">
        <v>35</v>
      </c>
    </row>
    <row r="3" spans="2:9" ht="26" x14ac:dyDescent="0.6">
      <c r="B3" s="11"/>
    </row>
    <row r="4" spans="2:9" ht="26" x14ac:dyDescent="0.6">
      <c r="B4" s="11"/>
    </row>
    <row r="5" spans="2:9" ht="26" x14ac:dyDescent="0.6">
      <c r="B5" s="11"/>
    </row>
    <row r="6" spans="2:9" x14ac:dyDescent="0.35">
      <c r="B6" s="40" t="s">
        <v>40</v>
      </c>
      <c r="C6" s="40" t="s">
        <v>20</v>
      </c>
      <c r="D6" s="40" t="s">
        <v>22</v>
      </c>
      <c r="E6" s="45" t="s">
        <v>43</v>
      </c>
      <c r="F6" s="41" t="s">
        <v>46</v>
      </c>
      <c r="G6" s="41" t="s">
        <v>3</v>
      </c>
      <c r="H6" s="43" t="s">
        <v>47</v>
      </c>
      <c r="I6" s="43" t="s">
        <v>4</v>
      </c>
    </row>
    <row r="7" spans="2:9" x14ac:dyDescent="0.35">
      <c r="B7" s="40"/>
      <c r="C7" s="40"/>
      <c r="D7" s="40"/>
      <c r="E7" s="46"/>
      <c r="F7" s="42"/>
      <c r="G7" s="42"/>
      <c r="H7" s="44"/>
      <c r="I7" s="44"/>
    </row>
    <row r="8" spans="2:9" x14ac:dyDescent="0.35">
      <c r="B8" s="15" t="s">
        <v>5</v>
      </c>
      <c r="C8" s="15" t="s">
        <v>44</v>
      </c>
      <c r="D8" s="29">
        <v>250</v>
      </c>
      <c r="E8" s="24" t="s">
        <v>45</v>
      </c>
      <c r="F8" s="15">
        <v>10</v>
      </c>
      <c r="G8" s="29">
        <f t="shared" ref="G8:G38" si="0">(D8*F8)</f>
        <v>2500</v>
      </c>
      <c r="H8" s="15">
        <v>25</v>
      </c>
      <c r="I8" s="29">
        <f>(D8*H8)</f>
        <v>6250</v>
      </c>
    </row>
    <row r="9" spans="2:9" x14ac:dyDescent="0.35">
      <c r="B9" s="3">
        <v>3.1</v>
      </c>
      <c r="C9" s="9"/>
      <c r="D9" s="28"/>
      <c r="E9" s="25"/>
      <c r="F9" s="1"/>
      <c r="G9" s="30">
        <f>(D9*F9)</f>
        <v>0</v>
      </c>
      <c r="H9" s="1"/>
      <c r="I9" s="30">
        <f>(D9*H9)</f>
        <v>0</v>
      </c>
    </row>
    <row r="10" spans="2:9" x14ac:dyDescent="0.35">
      <c r="B10" s="3">
        <v>3.2</v>
      </c>
      <c r="C10" s="9"/>
      <c r="D10" s="28"/>
      <c r="E10" s="25"/>
      <c r="F10" s="1"/>
      <c r="G10" s="30">
        <f t="shared" si="0"/>
        <v>0</v>
      </c>
      <c r="H10" s="1"/>
      <c r="I10" s="30">
        <f t="shared" ref="I10:I38" si="1">(D10*H10)</f>
        <v>0</v>
      </c>
    </row>
    <row r="11" spans="2:9" x14ac:dyDescent="0.35">
      <c r="B11" s="3">
        <v>3.3</v>
      </c>
      <c r="C11" s="9"/>
      <c r="D11" s="28"/>
      <c r="E11" s="25"/>
      <c r="F11" s="1"/>
      <c r="G11" s="30">
        <f t="shared" si="0"/>
        <v>0</v>
      </c>
      <c r="H11" s="1"/>
      <c r="I11" s="30">
        <f t="shared" si="1"/>
        <v>0</v>
      </c>
    </row>
    <row r="12" spans="2:9" x14ac:dyDescent="0.35">
      <c r="B12" s="3">
        <v>3.4</v>
      </c>
      <c r="C12" s="9"/>
      <c r="D12" s="28"/>
      <c r="E12" s="25"/>
      <c r="F12" s="1"/>
      <c r="G12" s="30">
        <f t="shared" si="0"/>
        <v>0</v>
      </c>
      <c r="H12" s="1"/>
      <c r="I12" s="30">
        <f t="shared" si="1"/>
        <v>0</v>
      </c>
    </row>
    <row r="13" spans="2:9" x14ac:dyDescent="0.35">
      <c r="B13" s="3">
        <v>3.5</v>
      </c>
      <c r="C13" s="9"/>
      <c r="D13" s="28"/>
      <c r="E13" s="25"/>
      <c r="F13" s="1"/>
      <c r="G13" s="30">
        <f t="shared" si="0"/>
        <v>0</v>
      </c>
      <c r="H13" s="1"/>
      <c r="I13" s="30">
        <f t="shared" si="1"/>
        <v>0</v>
      </c>
    </row>
    <row r="14" spans="2:9" x14ac:dyDescent="0.35">
      <c r="B14" s="3">
        <v>3.6</v>
      </c>
      <c r="C14" s="9"/>
      <c r="D14" s="28"/>
      <c r="E14" s="25"/>
      <c r="F14" s="1"/>
      <c r="G14" s="30">
        <f t="shared" si="0"/>
        <v>0</v>
      </c>
      <c r="H14" s="1"/>
      <c r="I14" s="30">
        <f t="shared" si="1"/>
        <v>0</v>
      </c>
    </row>
    <row r="15" spans="2:9" x14ac:dyDescent="0.35">
      <c r="B15" s="3">
        <v>3.7</v>
      </c>
      <c r="C15" s="9"/>
      <c r="D15" s="28"/>
      <c r="E15" s="25"/>
      <c r="F15" s="1"/>
      <c r="G15" s="30">
        <f t="shared" si="0"/>
        <v>0</v>
      </c>
      <c r="H15" s="1"/>
      <c r="I15" s="30">
        <f t="shared" si="1"/>
        <v>0</v>
      </c>
    </row>
    <row r="16" spans="2:9" x14ac:dyDescent="0.35">
      <c r="B16" s="3">
        <v>3.8</v>
      </c>
      <c r="C16" s="9"/>
      <c r="D16" s="28"/>
      <c r="E16" s="25"/>
      <c r="F16" s="1"/>
      <c r="G16" s="30">
        <f t="shared" si="0"/>
        <v>0</v>
      </c>
      <c r="H16" s="1"/>
      <c r="I16" s="30">
        <f t="shared" si="1"/>
        <v>0</v>
      </c>
    </row>
    <row r="17" spans="2:9" x14ac:dyDescent="0.35">
      <c r="B17" s="3">
        <v>3.9</v>
      </c>
      <c r="C17" s="9"/>
      <c r="D17" s="28"/>
      <c r="E17" s="25"/>
      <c r="F17" s="1"/>
      <c r="G17" s="30">
        <f t="shared" si="0"/>
        <v>0</v>
      </c>
      <c r="H17" s="1"/>
      <c r="I17" s="30">
        <f t="shared" si="1"/>
        <v>0</v>
      </c>
    </row>
    <row r="18" spans="2:9" x14ac:dyDescent="0.35">
      <c r="B18" s="22">
        <v>3.1</v>
      </c>
      <c r="C18" s="9"/>
      <c r="D18" s="28"/>
      <c r="E18" s="25"/>
      <c r="F18" s="1"/>
      <c r="G18" s="30">
        <f t="shared" si="0"/>
        <v>0</v>
      </c>
      <c r="H18" s="1"/>
      <c r="I18" s="30">
        <f t="shared" si="1"/>
        <v>0</v>
      </c>
    </row>
    <row r="19" spans="2:9" x14ac:dyDescent="0.35">
      <c r="B19" s="3">
        <v>3.11</v>
      </c>
      <c r="C19" s="9"/>
      <c r="D19" s="28"/>
      <c r="E19" s="25"/>
      <c r="F19" s="1"/>
      <c r="G19" s="30">
        <f t="shared" si="0"/>
        <v>0</v>
      </c>
      <c r="H19" s="1"/>
      <c r="I19" s="30">
        <f t="shared" si="1"/>
        <v>0</v>
      </c>
    </row>
    <row r="20" spans="2:9" x14ac:dyDescent="0.35">
      <c r="B20" s="3">
        <v>3.12</v>
      </c>
      <c r="C20" s="9"/>
      <c r="D20" s="28"/>
      <c r="E20" s="25"/>
      <c r="F20" s="1"/>
      <c r="G20" s="30">
        <f t="shared" si="0"/>
        <v>0</v>
      </c>
      <c r="H20" s="1"/>
      <c r="I20" s="30">
        <f t="shared" si="1"/>
        <v>0</v>
      </c>
    </row>
    <row r="21" spans="2:9" x14ac:dyDescent="0.35">
      <c r="B21" s="3">
        <v>3.13</v>
      </c>
      <c r="C21" s="9"/>
      <c r="D21" s="28"/>
      <c r="E21" s="25"/>
      <c r="F21" s="1"/>
      <c r="G21" s="30">
        <f t="shared" si="0"/>
        <v>0</v>
      </c>
      <c r="H21" s="1"/>
      <c r="I21" s="30">
        <f t="shared" si="1"/>
        <v>0</v>
      </c>
    </row>
    <row r="22" spans="2:9" x14ac:dyDescent="0.35">
      <c r="B22" s="22">
        <v>3.14</v>
      </c>
      <c r="C22" s="9"/>
      <c r="D22" s="28"/>
      <c r="E22" s="25"/>
      <c r="F22" s="1"/>
      <c r="G22" s="30">
        <f t="shared" si="0"/>
        <v>0</v>
      </c>
      <c r="H22" s="1"/>
      <c r="I22" s="30">
        <f t="shared" si="1"/>
        <v>0</v>
      </c>
    </row>
    <row r="23" spans="2:9" x14ac:dyDescent="0.35">
      <c r="B23" s="3">
        <v>3.15</v>
      </c>
      <c r="C23" s="9"/>
      <c r="D23" s="28"/>
      <c r="E23" s="25"/>
      <c r="F23" s="1"/>
      <c r="G23" s="30">
        <f t="shared" si="0"/>
        <v>0</v>
      </c>
      <c r="H23" s="1"/>
      <c r="I23" s="30">
        <f t="shared" si="1"/>
        <v>0</v>
      </c>
    </row>
    <row r="24" spans="2:9" x14ac:dyDescent="0.35">
      <c r="B24" s="3">
        <v>3.16</v>
      </c>
      <c r="C24" s="9"/>
      <c r="D24" s="28"/>
      <c r="E24" s="25"/>
      <c r="F24" s="1"/>
      <c r="G24" s="30">
        <f t="shared" si="0"/>
        <v>0</v>
      </c>
      <c r="H24" s="1"/>
      <c r="I24" s="30">
        <f t="shared" si="1"/>
        <v>0</v>
      </c>
    </row>
    <row r="25" spans="2:9" x14ac:dyDescent="0.35">
      <c r="B25" s="3">
        <v>3.17</v>
      </c>
      <c r="C25" s="9"/>
      <c r="D25" s="28"/>
      <c r="E25" s="25"/>
      <c r="F25" s="1"/>
      <c r="G25" s="30">
        <f t="shared" si="0"/>
        <v>0</v>
      </c>
      <c r="H25" s="1"/>
      <c r="I25" s="30">
        <f t="shared" si="1"/>
        <v>0</v>
      </c>
    </row>
    <row r="26" spans="2:9" x14ac:dyDescent="0.35">
      <c r="B26" s="22">
        <v>3.18</v>
      </c>
      <c r="C26" s="9"/>
      <c r="D26" s="28"/>
      <c r="E26" s="25"/>
      <c r="F26" s="1"/>
      <c r="G26" s="30">
        <f t="shared" si="0"/>
        <v>0</v>
      </c>
      <c r="H26" s="1"/>
      <c r="I26" s="30">
        <f t="shared" si="1"/>
        <v>0</v>
      </c>
    </row>
    <row r="27" spans="2:9" x14ac:dyDescent="0.35">
      <c r="B27" s="3">
        <v>3.19</v>
      </c>
      <c r="C27" s="9"/>
      <c r="D27" s="28"/>
      <c r="E27" s="25"/>
      <c r="F27" s="1"/>
      <c r="G27" s="30">
        <f t="shared" si="0"/>
        <v>0</v>
      </c>
      <c r="H27" s="1"/>
      <c r="I27" s="30">
        <f t="shared" si="1"/>
        <v>0</v>
      </c>
    </row>
    <row r="28" spans="2:9" x14ac:dyDescent="0.35">
      <c r="B28" s="3">
        <v>3.2</v>
      </c>
      <c r="C28" s="9"/>
      <c r="D28" s="28"/>
      <c r="E28" s="25"/>
      <c r="F28" s="1"/>
      <c r="G28" s="30">
        <f t="shared" si="0"/>
        <v>0</v>
      </c>
      <c r="H28" s="1"/>
      <c r="I28" s="30">
        <f t="shared" si="1"/>
        <v>0</v>
      </c>
    </row>
    <row r="29" spans="2:9" x14ac:dyDescent="0.35">
      <c r="B29" s="3">
        <v>3.21</v>
      </c>
      <c r="C29" s="9"/>
      <c r="D29" s="28"/>
      <c r="E29" s="25"/>
      <c r="F29" s="1"/>
      <c r="G29" s="30">
        <f t="shared" si="0"/>
        <v>0</v>
      </c>
      <c r="H29" s="1"/>
      <c r="I29" s="30">
        <f t="shared" si="1"/>
        <v>0</v>
      </c>
    </row>
    <row r="30" spans="2:9" x14ac:dyDescent="0.35">
      <c r="B30" s="22">
        <v>3.22</v>
      </c>
      <c r="C30" s="9"/>
      <c r="D30" s="28"/>
      <c r="E30" s="25"/>
      <c r="F30" s="1"/>
      <c r="G30" s="30">
        <f t="shared" si="0"/>
        <v>0</v>
      </c>
      <c r="H30" s="1"/>
      <c r="I30" s="30">
        <f t="shared" si="1"/>
        <v>0</v>
      </c>
    </row>
    <row r="31" spans="2:9" x14ac:dyDescent="0.35">
      <c r="B31" s="3">
        <v>3.23</v>
      </c>
      <c r="C31" s="9"/>
      <c r="D31" s="28"/>
      <c r="E31" s="25"/>
      <c r="F31" s="1"/>
      <c r="G31" s="30">
        <f t="shared" si="0"/>
        <v>0</v>
      </c>
      <c r="H31" s="1"/>
      <c r="I31" s="30">
        <f t="shared" si="1"/>
        <v>0</v>
      </c>
    </row>
    <row r="32" spans="2:9" x14ac:dyDescent="0.35">
      <c r="B32" s="3">
        <v>3.24</v>
      </c>
      <c r="C32" s="9"/>
      <c r="D32" s="28"/>
      <c r="E32" s="25"/>
      <c r="F32" s="1"/>
      <c r="G32" s="30">
        <f t="shared" si="0"/>
        <v>0</v>
      </c>
      <c r="H32" s="1"/>
      <c r="I32" s="30">
        <f t="shared" si="1"/>
        <v>0</v>
      </c>
    </row>
    <row r="33" spans="2:9" x14ac:dyDescent="0.35">
      <c r="B33" s="3">
        <v>3.25</v>
      </c>
      <c r="C33" s="9"/>
      <c r="D33" s="28"/>
      <c r="E33" s="25"/>
      <c r="F33" s="1"/>
      <c r="G33" s="30">
        <f t="shared" si="0"/>
        <v>0</v>
      </c>
      <c r="H33" s="1"/>
      <c r="I33" s="30">
        <f t="shared" si="1"/>
        <v>0</v>
      </c>
    </row>
    <row r="34" spans="2:9" x14ac:dyDescent="0.35">
      <c r="B34" s="22">
        <v>3.26</v>
      </c>
      <c r="C34" s="9"/>
      <c r="D34" s="28"/>
      <c r="E34" s="25"/>
      <c r="F34" s="1"/>
      <c r="G34" s="30">
        <f t="shared" si="0"/>
        <v>0</v>
      </c>
      <c r="H34" s="1"/>
      <c r="I34" s="30">
        <f t="shared" si="1"/>
        <v>0</v>
      </c>
    </row>
    <row r="35" spans="2:9" x14ac:dyDescent="0.35">
      <c r="B35" s="3">
        <v>3.27</v>
      </c>
      <c r="C35" s="9"/>
      <c r="D35" s="28"/>
      <c r="E35" s="25"/>
      <c r="F35" s="1"/>
      <c r="G35" s="30">
        <f t="shared" si="0"/>
        <v>0</v>
      </c>
      <c r="H35" s="1"/>
      <c r="I35" s="30">
        <f t="shared" si="1"/>
        <v>0</v>
      </c>
    </row>
    <row r="36" spans="2:9" x14ac:dyDescent="0.35">
      <c r="B36" s="3">
        <v>3.28</v>
      </c>
      <c r="C36" s="9"/>
      <c r="D36" s="28"/>
      <c r="E36" s="25"/>
      <c r="F36" s="1"/>
      <c r="G36" s="30">
        <f t="shared" si="0"/>
        <v>0</v>
      </c>
      <c r="H36" s="1"/>
      <c r="I36" s="30">
        <f t="shared" si="1"/>
        <v>0</v>
      </c>
    </row>
    <row r="37" spans="2:9" x14ac:dyDescent="0.35">
      <c r="B37" s="3">
        <v>3.29</v>
      </c>
      <c r="C37" s="9"/>
      <c r="D37" s="28"/>
      <c r="E37" s="25"/>
      <c r="F37" s="1"/>
      <c r="G37" s="30">
        <f t="shared" si="0"/>
        <v>0</v>
      </c>
      <c r="H37" s="1"/>
      <c r="I37" s="30">
        <f t="shared" si="1"/>
        <v>0</v>
      </c>
    </row>
    <row r="38" spans="2:9" x14ac:dyDescent="0.35">
      <c r="B38" s="22">
        <v>3.3</v>
      </c>
      <c r="C38" s="9"/>
      <c r="D38" s="28"/>
      <c r="E38" s="25"/>
      <c r="F38" s="1"/>
      <c r="G38" s="30">
        <f t="shared" si="0"/>
        <v>0</v>
      </c>
      <c r="H38" s="1"/>
      <c r="I38" s="30">
        <f t="shared" si="1"/>
        <v>0</v>
      </c>
    </row>
    <row r="39" spans="2:9" x14ac:dyDescent="0.35">
      <c r="E39" s="18" t="s">
        <v>9</v>
      </c>
      <c r="F39" s="31"/>
      <c r="G39" s="30">
        <f>SUM(G9:G38)</f>
        <v>0</v>
      </c>
      <c r="H39" s="31"/>
      <c r="I39" s="30">
        <f t="shared" ref="I39" si="2">SUM(I9:I38)</f>
        <v>0</v>
      </c>
    </row>
  </sheetData>
  <sheetProtection algorithmName="SHA-512" hashValue="bWwYzRMVMk2kxO7xLj+W/V7W4t/IwQ5nnX/3kSmdEcn3qUP5IGTx15sCjCyXEnGn+64NCp5KbYO+ZTmvmxX1kg==" saltValue="Kk7SlLsvDIwwQBR3h64URA==" spinCount="100000" sheet="1" objects="1" scenarios="1"/>
  <mergeCells count="8">
    <mergeCell ref="G6:G7"/>
    <mergeCell ref="H6:H7"/>
    <mergeCell ref="I6:I7"/>
    <mergeCell ref="B6:B7"/>
    <mergeCell ref="C6:C7"/>
    <mergeCell ref="F6:F7"/>
    <mergeCell ref="D6:D7"/>
    <mergeCell ref="E6:E7"/>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C092C-5867-4175-A50F-BCA1CF0754A5}">
  <sheetPr>
    <tabColor theme="8" tint="0.39997558519241921"/>
  </sheetPr>
  <dimension ref="B2:I42"/>
  <sheetViews>
    <sheetView showGridLines="0" topLeftCell="A6" workbookViewId="0">
      <selection activeCell="D12" sqref="D12"/>
    </sheetView>
  </sheetViews>
  <sheetFormatPr defaultColWidth="9.1796875" defaultRowHeight="14.5" x14ac:dyDescent="0.35"/>
  <cols>
    <col min="1" max="1" width="2.08984375" customWidth="1"/>
    <col min="3" max="3" width="52.54296875" customWidth="1"/>
    <col min="4" max="4" width="15.81640625" customWidth="1"/>
    <col min="5" max="6" width="16.81640625" customWidth="1"/>
    <col min="7" max="8" width="16.7265625" customWidth="1"/>
    <col min="9" max="9" width="16.26953125" customWidth="1"/>
  </cols>
  <sheetData>
    <row r="2" spans="2:9" ht="26" x14ac:dyDescent="0.6">
      <c r="B2" s="11" t="s">
        <v>36</v>
      </c>
      <c r="E2" s="21"/>
      <c r="F2" s="21"/>
      <c r="G2" s="21"/>
      <c r="H2" s="21"/>
      <c r="I2" s="21"/>
    </row>
    <row r="3" spans="2:9" ht="13" customHeight="1" x14ac:dyDescent="0.6">
      <c r="B3" s="11"/>
      <c r="E3" s="21"/>
      <c r="F3" s="21"/>
      <c r="G3" s="21"/>
      <c r="H3" s="21"/>
      <c r="I3" s="21"/>
    </row>
    <row r="4" spans="2:9" ht="13" customHeight="1" x14ac:dyDescent="0.6">
      <c r="B4" s="11"/>
      <c r="E4" s="21"/>
      <c r="F4" s="21"/>
      <c r="G4" s="21"/>
      <c r="H4" s="21"/>
      <c r="I4" s="21"/>
    </row>
    <row r="5" spans="2:9" x14ac:dyDescent="0.35">
      <c r="E5" s="21"/>
      <c r="F5" s="21"/>
      <c r="G5" s="21"/>
      <c r="H5" s="21"/>
      <c r="I5" s="21"/>
    </row>
    <row r="6" spans="2:9" x14ac:dyDescent="0.35">
      <c r="E6" s="21"/>
      <c r="F6" s="47" t="s">
        <v>32</v>
      </c>
      <c r="G6" s="47"/>
      <c r="H6" s="47"/>
      <c r="I6" s="47"/>
    </row>
    <row r="7" spans="2:9" x14ac:dyDescent="0.35">
      <c r="E7" s="21"/>
      <c r="F7" s="20"/>
      <c r="G7" s="20"/>
      <c r="H7" s="20"/>
      <c r="I7" s="20"/>
    </row>
    <row r="8" spans="2:9" x14ac:dyDescent="0.35">
      <c r="E8" s="21"/>
      <c r="F8" s="13"/>
      <c r="G8" s="13"/>
      <c r="H8" s="13"/>
      <c r="I8" s="20"/>
    </row>
    <row r="9" spans="2:9" x14ac:dyDescent="0.35">
      <c r="B9" s="36" t="s">
        <v>40</v>
      </c>
      <c r="C9" s="36" t="s">
        <v>21</v>
      </c>
      <c r="D9" s="48" t="s">
        <v>22</v>
      </c>
      <c r="E9" s="40" t="s">
        <v>23</v>
      </c>
      <c r="F9" s="50" t="s">
        <v>46</v>
      </c>
      <c r="G9" s="41" t="s">
        <v>3</v>
      </c>
      <c r="H9" s="43" t="s">
        <v>47</v>
      </c>
      <c r="I9" s="52" t="s">
        <v>4</v>
      </c>
    </row>
    <row r="10" spans="2:9" x14ac:dyDescent="0.35">
      <c r="B10" s="37"/>
      <c r="C10" s="37"/>
      <c r="D10" s="49"/>
      <c r="E10" s="40"/>
      <c r="F10" s="51"/>
      <c r="G10" s="42"/>
      <c r="H10" s="44"/>
      <c r="I10" s="52"/>
    </row>
    <row r="11" spans="2:9" x14ac:dyDescent="0.35">
      <c r="B11" s="15" t="s">
        <v>5</v>
      </c>
      <c r="C11" s="15" t="s">
        <v>24</v>
      </c>
      <c r="D11" s="29">
        <v>50</v>
      </c>
      <c r="E11" s="26" t="s">
        <v>25</v>
      </c>
      <c r="F11" s="15">
        <v>30</v>
      </c>
      <c r="G11" s="19">
        <v>1500</v>
      </c>
      <c r="H11" s="15">
        <v>20</v>
      </c>
      <c r="I11" s="29">
        <v>1000</v>
      </c>
    </row>
    <row r="12" spans="2:9" x14ac:dyDescent="0.35">
      <c r="B12" s="3">
        <v>4.0999999999999996</v>
      </c>
      <c r="C12" s="9"/>
      <c r="D12" s="28"/>
      <c r="E12" s="27"/>
      <c r="F12" s="1"/>
      <c r="G12" s="30">
        <f t="shared" ref="G12:G41" si="0">D12*F12</f>
        <v>0</v>
      </c>
      <c r="H12" s="1"/>
      <c r="I12" s="30">
        <f t="shared" ref="I12:I41" si="1">D12*H12</f>
        <v>0</v>
      </c>
    </row>
    <row r="13" spans="2:9" x14ac:dyDescent="0.35">
      <c r="B13" s="3">
        <v>4.2</v>
      </c>
      <c r="C13" s="9"/>
      <c r="D13" s="28"/>
      <c r="E13" s="27"/>
      <c r="F13" s="1"/>
      <c r="G13" s="30">
        <f t="shared" si="0"/>
        <v>0</v>
      </c>
      <c r="H13" s="1"/>
      <c r="I13" s="30">
        <f t="shared" si="1"/>
        <v>0</v>
      </c>
    </row>
    <row r="14" spans="2:9" x14ac:dyDescent="0.35">
      <c r="B14" s="3">
        <v>4.3</v>
      </c>
      <c r="C14" s="9"/>
      <c r="D14" s="28"/>
      <c r="E14" s="27"/>
      <c r="F14" s="1"/>
      <c r="G14" s="30">
        <f t="shared" si="0"/>
        <v>0</v>
      </c>
      <c r="H14" s="1"/>
      <c r="I14" s="30">
        <f t="shared" si="1"/>
        <v>0</v>
      </c>
    </row>
    <row r="15" spans="2:9" x14ac:dyDescent="0.35">
      <c r="B15" s="3">
        <v>4.4000000000000004</v>
      </c>
      <c r="C15" s="9"/>
      <c r="D15" s="28"/>
      <c r="E15" s="27"/>
      <c r="F15" s="1"/>
      <c r="G15" s="30">
        <f t="shared" si="0"/>
        <v>0</v>
      </c>
      <c r="H15" s="1"/>
      <c r="I15" s="30">
        <f t="shared" si="1"/>
        <v>0</v>
      </c>
    </row>
    <row r="16" spans="2:9" x14ac:dyDescent="0.35">
      <c r="B16" s="3">
        <v>4.5</v>
      </c>
      <c r="C16" s="9"/>
      <c r="D16" s="28"/>
      <c r="E16" s="27"/>
      <c r="F16" s="1"/>
      <c r="G16" s="30">
        <f t="shared" si="0"/>
        <v>0</v>
      </c>
      <c r="H16" s="1"/>
      <c r="I16" s="30">
        <f t="shared" si="1"/>
        <v>0</v>
      </c>
    </row>
    <row r="17" spans="2:9" x14ac:dyDescent="0.35">
      <c r="B17" s="3">
        <v>4.5999999999999996</v>
      </c>
      <c r="C17" s="9"/>
      <c r="D17" s="28"/>
      <c r="E17" s="27"/>
      <c r="F17" s="1"/>
      <c r="G17" s="30">
        <f t="shared" si="0"/>
        <v>0</v>
      </c>
      <c r="H17" s="1"/>
      <c r="I17" s="30">
        <f t="shared" si="1"/>
        <v>0</v>
      </c>
    </row>
    <row r="18" spans="2:9" x14ac:dyDescent="0.35">
      <c r="B18" s="3">
        <v>4.7</v>
      </c>
      <c r="C18" s="9"/>
      <c r="D18" s="28"/>
      <c r="E18" s="27"/>
      <c r="F18" s="1"/>
      <c r="G18" s="30">
        <f t="shared" si="0"/>
        <v>0</v>
      </c>
      <c r="H18" s="1"/>
      <c r="I18" s="30">
        <f t="shared" si="1"/>
        <v>0</v>
      </c>
    </row>
    <row r="19" spans="2:9" x14ac:dyDescent="0.35">
      <c r="B19" s="3">
        <v>4.8</v>
      </c>
      <c r="C19" s="9"/>
      <c r="D19" s="28"/>
      <c r="E19" s="27"/>
      <c r="F19" s="1"/>
      <c r="G19" s="30">
        <f t="shared" si="0"/>
        <v>0</v>
      </c>
      <c r="H19" s="1"/>
      <c r="I19" s="30">
        <f t="shared" si="1"/>
        <v>0</v>
      </c>
    </row>
    <row r="20" spans="2:9" x14ac:dyDescent="0.35">
      <c r="B20" s="3">
        <v>4.9000000000000004</v>
      </c>
      <c r="C20" s="9"/>
      <c r="D20" s="28"/>
      <c r="E20" s="27"/>
      <c r="F20" s="1"/>
      <c r="G20" s="30">
        <f t="shared" si="0"/>
        <v>0</v>
      </c>
      <c r="H20" s="1"/>
      <c r="I20" s="30">
        <f t="shared" si="1"/>
        <v>0</v>
      </c>
    </row>
    <row r="21" spans="2:9" x14ac:dyDescent="0.35">
      <c r="B21" s="22">
        <v>4.0999999999999996</v>
      </c>
      <c r="C21" s="9"/>
      <c r="D21" s="28"/>
      <c r="E21" s="27"/>
      <c r="F21" s="1"/>
      <c r="G21" s="30">
        <f t="shared" si="0"/>
        <v>0</v>
      </c>
      <c r="H21" s="1"/>
      <c r="I21" s="30">
        <f t="shared" si="1"/>
        <v>0</v>
      </c>
    </row>
    <row r="22" spans="2:9" x14ac:dyDescent="0.35">
      <c r="B22" s="3">
        <v>4.1100000000000003</v>
      </c>
      <c r="C22" s="9"/>
      <c r="D22" s="28"/>
      <c r="E22" s="27"/>
      <c r="F22" s="1"/>
      <c r="G22" s="30">
        <f t="shared" si="0"/>
        <v>0</v>
      </c>
      <c r="H22" s="1"/>
      <c r="I22" s="30">
        <f t="shared" si="1"/>
        <v>0</v>
      </c>
    </row>
    <row r="23" spans="2:9" x14ac:dyDescent="0.35">
      <c r="B23" s="3">
        <v>4.12</v>
      </c>
      <c r="C23" s="9"/>
      <c r="D23" s="28"/>
      <c r="E23" s="27"/>
      <c r="F23" s="1"/>
      <c r="G23" s="30">
        <f t="shared" si="0"/>
        <v>0</v>
      </c>
      <c r="H23" s="1"/>
      <c r="I23" s="30">
        <f t="shared" si="1"/>
        <v>0</v>
      </c>
    </row>
    <row r="24" spans="2:9" x14ac:dyDescent="0.35">
      <c r="B24" s="3">
        <v>4.13</v>
      </c>
      <c r="C24" s="9"/>
      <c r="D24" s="28"/>
      <c r="E24" s="27"/>
      <c r="F24" s="1"/>
      <c r="G24" s="30">
        <f t="shared" si="0"/>
        <v>0</v>
      </c>
      <c r="H24" s="1"/>
      <c r="I24" s="30">
        <f t="shared" si="1"/>
        <v>0</v>
      </c>
    </row>
    <row r="25" spans="2:9" x14ac:dyDescent="0.35">
      <c r="B25" s="22">
        <v>4.1399999999999997</v>
      </c>
      <c r="C25" s="9"/>
      <c r="D25" s="28"/>
      <c r="E25" s="27"/>
      <c r="F25" s="1"/>
      <c r="G25" s="30">
        <f t="shared" si="0"/>
        <v>0</v>
      </c>
      <c r="H25" s="1"/>
      <c r="I25" s="30">
        <f t="shared" si="1"/>
        <v>0</v>
      </c>
    </row>
    <row r="26" spans="2:9" x14ac:dyDescent="0.35">
      <c r="B26" s="3">
        <v>4.1500000000000004</v>
      </c>
      <c r="C26" s="9"/>
      <c r="D26" s="28"/>
      <c r="E26" s="27"/>
      <c r="F26" s="1"/>
      <c r="G26" s="30">
        <f t="shared" si="0"/>
        <v>0</v>
      </c>
      <c r="H26" s="1"/>
      <c r="I26" s="30">
        <f t="shared" si="1"/>
        <v>0</v>
      </c>
    </row>
    <row r="27" spans="2:9" x14ac:dyDescent="0.35">
      <c r="B27" s="3">
        <v>4.16</v>
      </c>
      <c r="C27" s="9"/>
      <c r="D27" s="28"/>
      <c r="E27" s="27"/>
      <c r="F27" s="1"/>
      <c r="G27" s="30">
        <f t="shared" si="0"/>
        <v>0</v>
      </c>
      <c r="H27" s="1"/>
      <c r="I27" s="30">
        <f t="shared" si="1"/>
        <v>0</v>
      </c>
    </row>
    <row r="28" spans="2:9" x14ac:dyDescent="0.35">
      <c r="B28" s="3">
        <v>4.17</v>
      </c>
      <c r="C28" s="9"/>
      <c r="D28" s="28"/>
      <c r="E28" s="27"/>
      <c r="F28" s="1"/>
      <c r="G28" s="30">
        <f t="shared" si="0"/>
        <v>0</v>
      </c>
      <c r="H28" s="1"/>
      <c r="I28" s="30">
        <f t="shared" si="1"/>
        <v>0</v>
      </c>
    </row>
    <row r="29" spans="2:9" x14ac:dyDescent="0.35">
      <c r="B29" s="22">
        <v>4.1800000000000104</v>
      </c>
      <c r="C29" s="9"/>
      <c r="D29" s="28"/>
      <c r="E29" s="27"/>
      <c r="F29" s="1"/>
      <c r="G29" s="30">
        <f t="shared" si="0"/>
        <v>0</v>
      </c>
      <c r="H29" s="1"/>
      <c r="I29" s="30">
        <f t="shared" si="1"/>
        <v>0</v>
      </c>
    </row>
    <row r="30" spans="2:9" x14ac:dyDescent="0.35">
      <c r="B30" s="3">
        <v>4.1900000000000102</v>
      </c>
      <c r="C30" s="9"/>
      <c r="D30" s="28"/>
      <c r="E30" s="27"/>
      <c r="F30" s="1"/>
      <c r="G30" s="30">
        <f t="shared" si="0"/>
        <v>0</v>
      </c>
      <c r="H30" s="1"/>
      <c r="I30" s="30">
        <f t="shared" si="1"/>
        <v>0</v>
      </c>
    </row>
    <row r="31" spans="2:9" x14ac:dyDescent="0.35">
      <c r="B31" s="3">
        <v>4.2000000000000099</v>
      </c>
      <c r="C31" s="9"/>
      <c r="D31" s="28"/>
      <c r="E31" s="27"/>
      <c r="F31" s="1"/>
      <c r="G31" s="30">
        <f t="shared" si="0"/>
        <v>0</v>
      </c>
      <c r="H31" s="1"/>
      <c r="I31" s="30">
        <f t="shared" si="1"/>
        <v>0</v>
      </c>
    </row>
    <row r="32" spans="2:9" x14ac:dyDescent="0.35">
      <c r="B32" s="3">
        <v>4.2100000000000097</v>
      </c>
      <c r="C32" s="9"/>
      <c r="D32" s="28"/>
      <c r="E32" s="27"/>
      <c r="F32" s="1"/>
      <c r="G32" s="30">
        <f t="shared" si="0"/>
        <v>0</v>
      </c>
      <c r="H32" s="1"/>
      <c r="I32" s="30">
        <f t="shared" si="1"/>
        <v>0</v>
      </c>
    </row>
    <row r="33" spans="2:9" x14ac:dyDescent="0.35">
      <c r="B33" s="22">
        <v>4.2200000000000104</v>
      </c>
      <c r="C33" s="9"/>
      <c r="D33" s="28"/>
      <c r="E33" s="27"/>
      <c r="F33" s="1"/>
      <c r="G33" s="30">
        <f t="shared" si="0"/>
        <v>0</v>
      </c>
      <c r="H33" s="1"/>
      <c r="I33" s="30">
        <f t="shared" si="1"/>
        <v>0</v>
      </c>
    </row>
    <row r="34" spans="2:9" x14ac:dyDescent="0.35">
      <c r="B34" s="3">
        <v>4.2300000000000102</v>
      </c>
      <c r="C34" s="9"/>
      <c r="D34" s="28"/>
      <c r="E34" s="27"/>
      <c r="F34" s="1"/>
      <c r="G34" s="30">
        <f t="shared" si="0"/>
        <v>0</v>
      </c>
      <c r="H34" s="1"/>
      <c r="I34" s="30">
        <f t="shared" si="1"/>
        <v>0</v>
      </c>
    </row>
    <row r="35" spans="2:9" x14ac:dyDescent="0.35">
      <c r="B35" s="3">
        <v>4.24000000000001</v>
      </c>
      <c r="C35" s="9"/>
      <c r="D35" s="28"/>
      <c r="E35" s="27"/>
      <c r="F35" s="1"/>
      <c r="G35" s="30">
        <f t="shared" si="0"/>
        <v>0</v>
      </c>
      <c r="H35" s="1"/>
      <c r="I35" s="30">
        <f t="shared" si="1"/>
        <v>0</v>
      </c>
    </row>
    <row r="36" spans="2:9" x14ac:dyDescent="0.35">
      <c r="B36" s="3">
        <v>4.2500000000000098</v>
      </c>
      <c r="C36" s="9"/>
      <c r="D36" s="28"/>
      <c r="E36" s="27"/>
      <c r="F36" s="1"/>
      <c r="G36" s="30">
        <f t="shared" si="0"/>
        <v>0</v>
      </c>
      <c r="H36" s="1"/>
      <c r="I36" s="30">
        <f t="shared" si="1"/>
        <v>0</v>
      </c>
    </row>
    <row r="37" spans="2:9" x14ac:dyDescent="0.35">
      <c r="B37" s="22">
        <v>4.2600000000000096</v>
      </c>
      <c r="C37" s="9"/>
      <c r="D37" s="28"/>
      <c r="E37" s="27"/>
      <c r="F37" s="1"/>
      <c r="G37" s="30">
        <f t="shared" si="0"/>
        <v>0</v>
      </c>
      <c r="H37" s="1"/>
      <c r="I37" s="30">
        <f t="shared" si="1"/>
        <v>0</v>
      </c>
    </row>
    <row r="38" spans="2:9" x14ac:dyDescent="0.35">
      <c r="B38" s="3">
        <v>4.2700000000000102</v>
      </c>
      <c r="C38" s="9"/>
      <c r="D38" s="28"/>
      <c r="E38" s="27"/>
      <c r="F38" s="1"/>
      <c r="G38" s="30">
        <f t="shared" si="0"/>
        <v>0</v>
      </c>
      <c r="H38" s="1"/>
      <c r="I38" s="30">
        <f t="shared" si="1"/>
        <v>0</v>
      </c>
    </row>
    <row r="39" spans="2:9" x14ac:dyDescent="0.35">
      <c r="B39" s="3">
        <v>4.28000000000001</v>
      </c>
      <c r="C39" s="9"/>
      <c r="D39" s="28"/>
      <c r="E39" s="27"/>
      <c r="F39" s="1"/>
      <c r="G39" s="30">
        <f t="shared" si="0"/>
        <v>0</v>
      </c>
      <c r="H39" s="1"/>
      <c r="I39" s="30">
        <f t="shared" si="1"/>
        <v>0</v>
      </c>
    </row>
    <row r="40" spans="2:9" x14ac:dyDescent="0.35">
      <c r="B40" s="3">
        <v>4.2900000000000098</v>
      </c>
      <c r="C40" s="9"/>
      <c r="D40" s="28"/>
      <c r="E40" s="27"/>
      <c r="F40" s="1"/>
      <c r="G40" s="30">
        <f t="shared" si="0"/>
        <v>0</v>
      </c>
      <c r="H40" s="1"/>
      <c r="I40" s="30">
        <f t="shared" si="1"/>
        <v>0</v>
      </c>
    </row>
    <row r="41" spans="2:9" x14ac:dyDescent="0.35">
      <c r="B41" s="22">
        <v>4.3000000000000096</v>
      </c>
      <c r="C41" s="9"/>
      <c r="D41" s="28"/>
      <c r="E41" s="27"/>
      <c r="F41" s="1"/>
      <c r="G41" s="30">
        <f t="shared" si="0"/>
        <v>0</v>
      </c>
      <c r="H41" s="1"/>
      <c r="I41" s="30">
        <f t="shared" si="1"/>
        <v>0</v>
      </c>
    </row>
    <row r="42" spans="2:9" x14ac:dyDescent="0.35">
      <c r="C42" s="7"/>
      <c r="D42" s="8"/>
      <c r="E42" s="18" t="s">
        <v>9</v>
      </c>
      <c r="F42" s="31"/>
      <c r="G42" s="30">
        <f>SUM(G12:G41)</f>
        <v>0</v>
      </c>
      <c r="H42" s="31"/>
      <c r="I42" s="30">
        <f>SUM(I12:I41)</f>
        <v>0</v>
      </c>
    </row>
  </sheetData>
  <sheetProtection algorithmName="SHA-512" hashValue="95fu2ZSB6uoFvNoHNGAKW9hXecJBG8FK5GuhZ//Pje6HYqK2rsFGE242QiHgnawON+Ps+dBfoz7KacsgIDugjA==" saltValue="8iQnKR6kCqISYgeGQnInJg==" spinCount="100000" sheet="1" objects="1" scenarios="1"/>
  <mergeCells count="9">
    <mergeCell ref="F6:I6"/>
    <mergeCell ref="C9:C10"/>
    <mergeCell ref="B9:B10"/>
    <mergeCell ref="D9:D10"/>
    <mergeCell ref="E9:E10"/>
    <mergeCell ref="F9:F10"/>
    <mergeCell ref="G9:G10"/>
    <mergeCell ref="H9:H10"/>
    <mergeCell ref="I9:I10"/>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FB22E-A9B4-444C-A040-D04CE2E24C5A}">
  <sheetPr>
    <tabColor theme="9" tint="-0.249977111117893"/>
  </sheetPr>
  <dimension ref="B2:E12"/>
  <sheetViews>
    <sheetView showGridLines="0" showRowColHeaders="0" workbookViewId="0">
      <selection activeCell="D9" sqref="D9"/>
    </sheetView>
  </sheetViews>
  <sheetFormatPr defaultColWidth="9.1796875" defaultRowHeight="14.5" x14ac:dyDescent="0.35"/>
  <cols>
    <col min="1" max="1" width="3.26953125" customWidth="1"/>
    <col min="2" max="2" width="26" customWidth="1"/>
    <col min="3" max="3" width="20.453125" customWidth="1"/>
    <col min="4" max="4" width="20.54296875" customWidth="1"/>
    <col min="5" max="5" width="16.81640625" customWidth="1"/>
  </cols>
  <sheetData>
    <row r="2" spans="2:5" ht="26" x14ac:dyDescent="0.6">
      <c r="B2" s="12" t="s">
        <v>37</v>
      </c>
    </row>
    <row r="4" spans="2:5" x14ac:dyDescent="0.35">
      <c r="B4" s="53"/>
      <c r="C4" s="35" t="s">
        <v>38</v>
      </c>
      <c r="D4" s="35"/>
    </row>
    <row r="5" spans="2:5" x14ac:dyDescent="0.35">
      <c r="B5" s="53"/>
      <c r="C5" s="14" t="s">
        <v>12</v>
      </c>
      <c r="D5" s="4" t="s">
        <v>13</v>
      </c>
    </row>
    <row r="6" spans="2:5" x14ac:dyDescent="0.35">
      <c r="B6" s="2" t="s">
        <v>33</v>
      </c>
      <c r="C6" s="30">
        <f>'1. Personnel Costs'!I44</f>
        <v>0</v>
      </c>
      <c r="D6" s="30">
        <f>'1. Personnel Costs'!K44</f>
        <v>0</v>
      </c>
    </row>
    <row r="7" spans="2:5" x14ac:dyDescent="0.35">
      <c r="B7" s="2" t="s">
        <v>34</v>
      </c>
      <c r="C7" s="30">
        <f>'2. Equipment Contribution'!H41</f>
        <v>0</v>
      </c>
      <c r="D7" s="30">
        <f>'2. Equipment Contribution'!I41</f>
        <v>0</v>
      </c>
    </row>
    <row r="8" spans="2:5" x14ac:dyDescent="0.35">
      <c r="B8" s="2" t="s">
        <v>35</v>
      </c>
      <c r="C8" s="30">
        <f>'3. Research Costs'!G39</f>
        <v>0</v>
      </c>
      <c r="D8" s="30">
        <f>'3. Research Costs'!I39</f>
        <v>0</v>
      </c>
    </row>
    <row r="9" spans="2:5" x14ac:dyDescent="0.35">
      <c r="B9" s="2" t="s">
        <v>36</v>
      </c>
      <c r="C9" s="30">
        <f>'4. Materials and Supplies'!G42</f>
        <v>0</v>
      </c>
      <c r="D9" s="30">
        <f>'4. Materials and Supplies'!I42</f>
        <v>0</v>
      </c>
    </row>
    <row r="10" spans="2:5" x14ac:dyDescent="0.35">
      <c r="B10" s="18" t="s">
        <v>18</v>
      </c>
      <c r="C10" s="32">
        <f>SUM(C6:C9)</f>
        <v>0</v>
      </c>
      <c r="D10" s="32">
        <f>SUM(D6:D9)</f>
        <v>0</v>
      </c>
      <c r="E10" s="10"/>
    </row>
    <row r="12" spans="2:5" x14ac:dyDescent="0.35">
      <c r="B12" s="33" t="s">
        <v>39</v>
      </c>
      <c r="C12" s="34">
        <f>SUM(C10:E10)</f>
        <v>0</v>
      </c>
    </row>
  </sheetData>
  <sheetProtection algorithmName="SHA-512" hashValue="Xc3u11gKlev0w/TqcR5BPfL6vpI3HKzewGXgNpuqABgjqM8BanKj2dTrPyl82A8bB49vvv+UHezwzHZvCRMXCA==" saltValue="+r24tfOtJhUUXb5S9xtBlg==" spinCount="100000" sheet="1" objects="1" scenarios="1"/>
  <mergeCells count="2">
    <mergeCell ref="C4:D4"/>
    <mergeCell ref="B4:B5"/>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26983325C5F14D90B414ED46D43BF7" ma:contentTypeVersion="18" ma:contentTypeDescription="Create a new document." ma:contentTypeScope="" ma:versionID="6a674e45934104d914678c37fa77b701">
  <xsd:schema xmlns:xsd="http://www.w3.org/2001/XMLSchema" xmlns:xs="http://www.w3.org/2001/XMLSchema" xmlns:p="http://schemas.microsoft.com/office/2006/metadata/properties" xmlns:ns2="86e63d7c-9fb5-40fe-b91e-a28777ce381a" xmlns:ns3="30c0162f-6c4a-4b8a-92fb-358269eba919" targetNamespace="http://schemas.microsoft.com/office/2006/metadata/properties" ma:root="true" ma:fieldsID="e766c26018c3ef8b53fa5857d61cfb85" ns2:_="" ns3:_="">
    <xsd:import namespace="86e63d7c-9fb5-40fe-b91e-a28777ce381a"/>
    <xsd:import namespace="30c0162f-6c4a-4b8a-92fb-358269eba9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63d7c-9fb5-40fe-b91e-a28777ce38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44b88a2-1063-41c3-ba40-5f24348f80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c0162f-6c4a-4b8a-92fb-358269eba91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188db01-b63a-4336-958e-79963379ed0b}" ma:internalName="TaxCatchAll" ma:showField="CatchAllData" ma:web="30c0162f-6c4a-4b8a-92fb-358269eba9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c0162f-6c4a-4b8a-92fb-358269eba919" xsi:nil="true"/>
    <lcf76f155ced4ddcb4097134ff3c332f xmlns="86e63d7c-9fb5-40fe-b91e-a28777ce38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281FD62-2B00-4626-AD31-E86508D4E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e63d7c-9fb5-40fe-b91e-a28777ce381a"/>
    <ds:schemaRef ds:uri="30c0162f-6c4a-4b8a-92fb-358269eba9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AF31F8-8850-40D5-BECF-DE8F469CAC5A}">
  <ds:schemaRefs>
    <ds:schemaRef ds:uri="http://schemas.microsoft.com/sharepoint/v3/contenttype/forms"/>
  </ds:schemaRefs>
</ds:datastoreItem>
</file>

<file path=customXml/itemProps3.xml><?xml version="1.0" encoding="utf-8"?>
<ds:datastoreItem xmlns:ds="http://schemas.openxmlformats.org/officeDocument/2006/customXml" ds:itemID="{CA3311FB-F58E-4696-BD28-851EF103390C}">
  <ds:schemaRefs>
    <ds:schemaRef ds:uri="86e63d7c-9fb5-40fe-b91e-a28777ce381a"/>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30c0162f-6c4a-4b8a-92fb-358269eba91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Personnel Costs</vt:lpstr>
      <vt:lpstr>2. Equipment Contribution</vt:lpstr>
      <vt:lpstr>3. Research Costs</vt:lpstr>
      <vt:lpstr>4. Materials and Supplies</vt:lpstr>
      <vt:lpstr>Summary of project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Clough, Jack (DEFRA)</dc:creator>
  <cp:keywords/>
  <dc:description/>
  <cp:lastModifiedBy>Evans, Rosie</cp:lastModifiedBy>
  <cp:revision/>
  <dcterms:created xsi:type="dcterms:W3CDTF">2021-06-25T11:47:24Z</dcterms:created>
  <dcterms:modified xsi:type="dcterms:W3CDTF">2023-03-09T14:46:37Z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tribution">
    <vt:lpwstr>9;#Internal Defra Group|0867f7b3-e76e-40ca-bb1f-5ba341a49230</vt:lpwstr>
  </property>
  <property fmtid="{D5CDD505-2E9C-101B-9397-08002B2CF9AE}" pid="3" name="ContentTypeId">
    <vt:lpwstr>0x0101000726983325C5F14D90B414ED46D43BF7</vt:lpwstr>
  </property>
  <property fmtid="{D5CDD505-2E9C-101B-9397-08002B2CF9AE}" pid="4" name="HOCopyrightLevel">
    <vt:lpwstr>7;#Crown|69589897-2828-4761-976e-717fd8e631c9</vt:lpwstr>
  </property>
  <property fmtid="{D5CDD505-2E9C-101B-9397-08002B2CF9AE}" pid="5" name="HOGovernmentSecurityClassification">
    <vt:lpwstr>6;#Official|14c80daa-741b-422c-9722-f71693c9ede4</vt:lpwstr>
  </property>
  <property fmtid="{D5CDD505-2E9C-101B-9397-08002B2CF9AE}" pid="6" name="HOSiteType">
    <vt:lpwstr>10;#Team|ff0485df-0575-416f-802f-e999165821b7</vt:lpwstr>
  </property>
  <property fmtid="{D5CDD505-2E9C-101B-9397-08002B2CF9AE}" pid="7" name="OrganisationalUnit">
    <vt:lpwstr>8;#Core Defra|026223dd-2e56-4615-868d-7c5bfd566810</vt:lpwstr>
  </property>
  <property fmtid="{D5CDD505-2E9C-101B-9397-08002B2CF9AE}" pid="8" name="InformationType">
    <vt:lpwstr/>
  </property>
  <property fmtid="{D5CDD505-2E9C-101B-9397-08002B2CF9AE}" pid="9" name="Directorate">
    <vt:lpwstr/>
  </property>
  <property fmtid="{D5CDD505-2E9C-101B-9397-08002B2CF9AE}" pid="10" name="SecurityClassification">
    <vt:lpwstr/>
  </property>
  <property fmtid="{D5CDD505-2E9C-101B-9397-08002B2CF9AE}" pid="11" name="MediaServiceImageTags">
    <vt:lpwstr/>
  </property>
</Properties>
</file>