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dom1.infra.int\data\LSC\102PF_A\Shared\Complex Crime Unit\Office Administration\Transition\Uploaded\"/>
    </mc:Choice>
  </mc:AlternateContent>
  <xr:revisionPtr revIDLastSave="0" documentId="13_ncr:1_{6ECC6ED5-84DE-413A-990C-70ADA1881227}" xr6:coauthVersionLast="46" xr6:coauthVersionMax="46" xr10:uidLastSave="{00000000-0000-0000-0000-000000000000}"/>
  <workbookProtection workbookAlgorithmName="SHA-512" workbookHashValue="QlBvXE48c6E8eRKJpPHN3oyQp00QZbzfFsrKYlpoGnBAmjVdf8oEiFyv7mau8Kx5zMSJKqusOjaAF36sz8Hjcw==" workbookSaltValue="NoWg2IlhwVRJYkcRX1Dz4g==" workbookSpinCount="100000" lockStructure="1"/>
  <bookViews>
    <workbookView xWindow="-26640" yWindow="2175" windowWidth="21600" windowHeight="11505" xr2:uid="{00000000-000D-0000-FFFF-FFFF00000000}"/>
  </bookViews>
  <sheets>
    <sheet name="POCA Fastrak Claim" sheetId="1" r:id="rId1"/>
    <sheet name="Decimal time converter" sheetId="13" r:id="rId2"/>
    <sheet name="Rates_MI" sheetId="14" state="hidden" r:id="rId3"/>
  </sheets>
  <definedNames>
    <definedName name="_xlnm.Print_Area" localSheetId="0">'POCA Fastrak Claim'!$A$1:$R$201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1" i="1"/>
  <c r="X57" i="1"/>
  <c r="O57" i="1"/>
  <c r="G56" i="1"/>
  <c r="G55" i="1"/>
  <c r="G54" i="1"/>
  <c r="G53" i="1"/>
  <c r="G52" i="1"/>
  <c r="G51" i="1"/>
  <c r="Y56" i="1"/>
  <c r="Y55" i="1"/>
  <c r="Y54" i="1"/>
  <c r="Y53" i="1"/>
  <c r="Y52" i="1"/>
  <c r="Y51" i="1"/>
  <c r="P56" i="1"/>
  <c r="P55" i="1"/>
  <c r="P54" i="1"/>
  <c r="P53" i="1"/>
  <c r="P52" i="1"/>
  <c r="P51" i="1"/>
  <c r="Y49" i="1"/>
  <c r="Y48" i="1"/>
  <c r="Y47" i="1"/>
  <c r="Y46" i="1"/>
  <c r="Y45" i="1"/>
  <c r="Y44" i="1"/>
  <c r="Y43" i="1"/>
  <c r="Y42" i="1"/>
  <c r="Y41" i="1"/>
  <c r="P49" i="1"/>
  <c r="P48" i="1"/>
  <c r="P47" i="1"/>
  <c r="P46" i="1"/>
  <c r="P45" i="1"/>
  <c r="P44" i="1"/>
  <c r="P43" i="1"/>
  <c r="P42" i="1"/>
  <c r="P41" i="1"/>
  <c r="K21" i="1"/>
  <c r="G57" i="1" l="1"/>
  <c r="K15" i="1"/>
  <c r="O395" i="1" l="1"/>
  <c r="F50" i="1" s="1"/>
  <c r="O388" i="1"/>
  <c r="F43" i="1" s="1"/>
  <c r="O387" i="1"/>
  <c r="F42" i="1" s="1"/>
  <c r="O386" i="1"/>
  <c r="F41" i="1" s="1"/>
  <c r="E42" i="1"/>
  <c r="O394" i="1" l="1"/>
  <c r="F49" i="1" s="1"/>
  <c r="O389" i="1"/>
  <c r="F44" i="1" s="1"/>
  <c r="U15" i="1"/>
  <c r="U23" i="1" l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97" i="1"/>
  <c r="O407" i="1" l="1"/>
  <c r="O50" i="1" s="1"/>
  <c r="O400" i="1"/>
  <c r="O43" i="1" s="1"/>
  <c r="O404" i="1"/>
  <c r="O47" i="1" s="1"/>
  <c r="O401" i="1"/>
  <c r="O44" i="1" s="1"/>
  <c r="O403" i="1"/>
  <c r="O46" i="1" s="1"/>
  <c r="O398" i="1"/>
  <c r="O41" i="1" s="1"/>
  <c r="O405" i="1"/>
  <c r="O48" i="1" s="1"/>
  <c r="O402" i="1"/>
  <c r="O45" i="1" s="1"/>
  <c r="O399" i="1"/>
  <c r="O42" i="1" s="1"/>
  <c r="O406" i="1"/>
  <c r="O49" i="1" s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O417" i="1" l="1"/>
  <c r="X48" i="1" s="1"/>
  <c r="O419" i="1"/>
  <c r="X50" i="1" s="1"/>
  <c r="O418" i="1"/>
  <c r="X49" i="1" s="1"/>
  <c r="O415" i="1"/>
  <c r="X46" i="1" s="1"/>
  <c r="O413" i="1"/>
  <c r="X44" i="1" s="1"/>
  <c r="O412" i="1"/>
  <c r="X43" i="1" s="1"/>
  <c r="O411" i="1"/>
  <c r="X42" i="1" s="1"/>
  <c r="O410" i="1"/>
  <c r="X41" i="1" s="1"/>
  <c r="O416" i="1"/>
  <c r="X47" i="1" s="1"/>
  <c r="O414" i="1"/>
  <c r="X45" i="1" s="1"/>
  <c r="G155" i="1"/>
  <c r="O97" i="1" l="1"/>
  <c r="V97" i="1" s="1"/>
  <c r="N102" i="1" l="1"/>
  <c r="O102" i="1"/>
  <c r="V102" i="1" s="1"/>
  <c r="N103" i="1"/>
  <c r="O103" i="1"/>
  <c r="V103" i="1" s="1"/>
  <c r="N104" i="1"/>
  <c r="O104" i="1"/>
  <c r="N105" i="1"/>
  <c r="O105" i="1"/>
  <c r="V105" i="1" s="1"/>
  <c r="N106" i="1"/>
  <c r="O106" i="1"/>
  <c r="V106" i="1" s="1"/>
  <c r="N107" i="1"/>
  <c r="O107" i="1"/>
  <c r="V107" i="1" s="1"/>
  <c r="N108" i="1"/>
  <c r="O108" i="1"/>
  <c r="V108" i="1" s="1"/>
  <c r="N109" i="1"/>
  <c r="O109" i="1"/>
  <c r="V109" i="1" s="1"/>
  <c r="N110" i="1"/>
  <c r="O110" i="1"/>
  <c r="V110" i="1" s="1"/>
  <c r="N111" i="1"/>
  <c r="O111" i="1"/>
  <c r="V111" i="1" s="1"/>
  <c r="N112" i="1"/>
  <c r="O112" i="1"/>
  <c r="N113" i="1"/>
  <c r="O113" i="1"/>
  <c r="V113" i="1" s="1"/>
  <c r="N114" i="1"/>
  <c r="O114" i="1"/>
  <c r="V114" i="1" s="1"/>
  <c r="N115" i="1"/>
  <c r="O115" i="1"/>
  <c r="V115" i="1" s="1"/>
  <c r="N116" i="1"/>
  <c r="O116" i="1"/>
  <c r="N117" i="1"/>
  <c r="O117" i="1"/>
  <c r="V117" i="1" s="1"/>
  <c r="N118" i="1"/>
  <c r="O118" i="1"/>
  <c r="V118" i="1" s="1"/>
  <c r="N119" i="1"/>
  <c r="O119" i="1"/>
  <c r="V119" i="1" s="1"/>
  <c r="N120" i="1"/>
  <c r="O120" i="1"/>
  <c r="N121" i="1"/>
  <c r="O121" i="1"/>
  <c r="V121" i="1" s="1"/>
  <c r="N122" i="1"/>
  <c r="O122" i="1"/>
  <c r="V122" i="1" s="1"/>
  <c r="N123" i="1"/>
  <c r="O123" i="1"/>
  <c r="V123" i="1" s="1"/>
  <c r="N124" i="1"/>
  <c r="O124" i="1"/>
  <c r="V124" i="1" s="1"/>
  <c r="N125" i="1"/>
  <c r="O125" i="1"/>
  <c r="V125" i="1" s="1"/>
  <c r="N126" i="1"/>
  <c r="O126" i="1"/>
  <c r="V126" i="1" s="1"/>
  <c r="N127" i="1"/>
  <c r="O127" i="1"/>
  <c r="N128" i="1"/>
  <c r="O128" i="1"/>
  <c r="N129" i="1"/>
  <c r="O129" i="1"/>
  <c r="V129" i="1" s="1"/>
  <c r="N130" i="1"/>
  <c r="O130" i="1"/>
  <c r="V130" i="1" s="1"/>
  <c r="N131" i="1"/>
  <c r="O131" i="1"/>
  <c r="V131" i="1" s="1"/>
  <c r="N132" i="1"/>
  <c r="O132" i="1"/>
  <c r="V132" i="1" s="1"/>
  <c r="N133" i="1"/>
  <c r="O133" i="1"/>
  <c r="V133" i="1" s="1"/>
  <c r="N134" i="1"/>
  <c r="O134" i="1"/>
  <c r="V134" i="1" s="1"/>
  <c r="N135" i="1"/>
  <c r="O135" i="1"/>
  <c r="V135" i="1" s="1"/>
  <c r="N136" i="1"/>
  <c r="O136" i="1"/>
  <c r="V136" i="1" s="1"/>
  <c r="N137" i="1"/>
  <c r="O137" i="1"/>
  <c r="V137" i="1" s="1"/>
  <c r="N138" i="1"/>
  <c r="O138" i="1"/>
  <c r="V138" i="1" s="1"/>
  <c r="N139" i="1"/>
  <c r="O139" i="1"/>
  <c r="V139" i="1" s="1"/>
  <c r="N140" i="1"/>
  <c r="O140" i="1"/>
  <c r="V140" i="1" s="1"/>
  <c r="N141" i="1"/>
  <c r="O141" i="1"/>
  <c r="V141" i="1" s="1"/>
  <c r="N142" i="1"/>
  <c r="O142" i="1"/>
  <c r="V142" i="1" s="1"/>
  <c r="N143" i="1"/>
  <c r="O143" i="1"/>
  <c r="V143" i="1" s="1"/>
  <c r="N144" i="1"/>
  <c r="O144" i="1"/>
  <c r="N145" i="1"/>
  <c r="O145" i="1"/>
  <c r="V145" i="1" s="1"/>
  <c r="N146" i="1"/>
  <c r="O146" i="1"/>
  <c r="V146" i="1" s="1"/>
  <c r="V104" i="1"/>
  <c r="V112" i="1"/>
  <c r="V116" i="1"/>
  <c r="V120" i="1"/>
  <c r="V127" i="1"/>
  <c r="V128" i="1"/>
  <c r="V144" i="1"/>
  <c r="M156" i="1"/>
  <c r="Z156" i="1" s="1"/>
  <c r="X59" i="1" s="1"/>
  <c r="M157" i="1"/>
  <c r="Z157" i="1" s="1"/>
  <c r="M158" i="1"/>
  <c r="Z158" i="1" s="1"/>
  <c r="M159" i="1"/>
  <c r="Z159" i="1" s="1"/>
  <c r="M160" i="1"/>
  <c r="Z160" i="1" s="1"/>
  <c r="M161" i="1"/>
  <c r="Z161" i="1" s="1"/>
  <c r="M162" i="1"/>
  <c r="Z162" i="1" s="1"/>
  <c r="M163" i="1"/>
  <c r="Z163" i="1" s="1"/>
  <c r="M164" i="1"/>
  <c r="Z164" i="1" s="1"/>
  <c r="M165" i="1"/>
  <c r="Z165" i="1" s="1"/>
  <c r="M166" i="1"/>
  <c r="Z166" i="1" s="1"/>
  <c r="M167" i="1"/>
  <c r="Z167" i="1" s="1"/>
  <c r="M168" i="1"/>
  <c r="Z168" i="1" s="1"/>
  <c r="M169" i="1"/>
  <c r="Z169" i="1" s="1"/>
  <c r="M155" i="1"/>
  <c r="Z155" i="1" s="1"/>
  <c r="X60" i="1" s="1"/>
  <c r="V169" i="1"/>
  <c r="G169" i="1"/>
  <c r="O60" i="1" l="1"/>
  <c r="O59" i="1"/>
  <c r="M170" i="1"/>
  <c r="O67" i="1"/>
  <c r="Z146" i="1"/>
  <c r="Z149" i="1" l="1"/>
  <c r="W50" i="1" s="1"/>
  <c r="E56" i="1"/>
  <c r="E55" i="1"/>
  <c r="E54" i="1"/>
  <c r="E53" i="1"/>
  <c r="E52" i="1"/>
  <c r="E51" i="1"/>
  <c r="E49" i="1"/>
  <c r="E48" i="1"/>
  <c r="E47" i="1"/>
  <c r="E46" i="1"/>
  <c r="E45" i="1"/>
  <c r="E44" i="1"/>
  <c r="E43" i="1"/>
  <c r="E41" i="1"/>
  <c r="O56" i="1"/>
  <c r="O55" i="1"/>
  <c r="O54" i="1"/>
  <c r="O53" i="1"/>
  <c r="X52" i="1"/>
  <c r="O52" i="1"/>
  <c r="X51" i="1"/>
  <c r="O51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Y50" i="1" l="1"/>
  <c r="X55" i="1"/>
  <c r="X54" i="1"/>
  <c r="X53" i="1"/>
  <c r="X56" i="1"/>
  <c r="Z102" i="1"/>
  <c r="Z103" i="1"/>
  <c r="Z104" i="1"/>
  <c r="Z105" i="1"/>
  <c r="Z106" i="1"/>
  <c r="Z107" i="1"/>
  <c r="Z108" i="1"/>
  <c r="Z109" i="1"/>
  <c r="Z110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O390" i="1" l="1"/>
  <c r="F45" i="1" s="1"/>
  <c r="U170" i="1"/>
  <c r="O391" i="1" l="1"/>
  <c r="F46" i="1" s="1"/>
  <c r="F51" i="1"/>
  <c r="E170" i="1" l="1"/>
  <c r="N98" i="1" l="1"/>
  <c r="Z98" i="1" s="1"/>
  <c r="N99" i="1"/>
  <c r="Z99" i="1" s="1"/>
  <c r="N100" i="1"/>
  <c r="Z100" i="1" s="1"/>
  <c r="N101" i="1"/>
  <c r="Z101" i="1" s="1"/>
  <c r="N97" i="1"/>
  <c r="Z97" i="1" s="1"/>
  <c r="Z147" i="1" l="1"/>
  <c r="F67" i="1" l="1"/>
  <c r="F59" i="1"/>
  <c r="F60" i="1"/>
  <c r="I14" i="13" l="1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I183" i="13"/>
  <c r="I184" i="13"/>
  <c r="I185" i="13"/>
  <c r="I186" i="13"/>
  <c r="I187" i="13"/>
  <c r="I188" i="13"/>
  <c r="I189" i="13"/>
  <c r="I190" i="13"/>
  <c r="I191" i="13"/>
  <c r="I192" i="13"/>
  <c r="I193" i="13"/>
  <c r="I194" i="13"/>
  <c r="I195" i="13"/>
  <c r="I196" i="13"/>
  <c r="I197" i="13"/>
  <c r="I198" i="13"/>
  <c r="I199" i="13"/>
  <c r="I200" i="13"/>
  <c r="I13" i="13"/>
  <c r="I12" i="13"/>
  <c r="I11" i="13"/>
  <c r="F56" i="1"/>
  <c r="F55" i="1"/>
  <c r="F54" i="1"/>
  <c r="F53" i="1"/>
  <c r="F52" i="1"/>
  <c r="O98" i="1" l="1"/>
  <c r="V98" i="1" s="1"/>
  <c r="O99" i="1" l="1"/>
  <c r="V99" i="1" s="1"/>
  <c r="O100" i="1"/>
  <c r="V100" i="1" s="1"/>
  <c r="O101" i="1"/>
  <c r="V101" i="1" s="1"/>
  <c r="M50" i="1"/>
  <c r="P50" i="1" s="1"/>
  <c r="E50" i="1"/>
  <c r="H147" i="1"/>
  <c r="W54" i="1" l="1"/>
  <c r="W47" i="1"/>
  <c r="W53" i="1"/>
  <c r="W46" i="1"/>
  <c r="W51" i="1"/>
  <c r="W44" i="1"/>
  <c r="W56" i="1"/>
  <c r="W49" i="1"/>
  <c r="W43" i="1"/>
  <c r="W48" i="1"/>
  <c r="W45" i="1"/>
  <c r="W55" i="1"/>
  <c r="W42" i="1"/>
  <c r="W52" i="1"/>
  <c r="M56" i="1"/>
  <c r="M54" i="1"/>
  <c r="M52" i="1"/>
  <c r="M49" i="1"/>
  <c r="M47" i="1"/>
  <c r="M45" i="1"/>
  <c r="M43" i="1"/>
  <c r="M41" i="1"/>
  <c r="M42" i="1"/>
  <c r="M55" i="1"/>
  <c r="M53" i="1"/>
  <c r="M51" i="1"/>
  <c r="M48" i="1"/>
  <c r="M46" i="1"/>
  <c r="M44" i="1"/>
  <c r="N147" i="1"/>
  <c r="W41" i="1" l="1"/>
  <c r="O392" i="1" l="1"/>
  <c r="F47" i="1" s="1"/>
  <c r="O393" i="1"/>
  <c r="F48" i="1" s="1"/>
  <c r="O62" i="1"/>
  <c r="B58" i="1" l="1"/>
  <c r="X63" i="1"/>
  <c r="O63" i="1"/>
  <c r="O64" i="1" l="1"/>
  <c r="F62" i="1"/>
  <c r="F63" i="1"/>
  <c r="X64" i="1"/>
  <c r="X62" i="1"/>
  <c r="F64" i="1" l="1"/>
  <c r="O65" i="1"/>
  <c r="O69" i="1" s="1"/>
  <c r="B4" i="14" s="1"/>
  <c r="I10" i="14" s="1"/>
  <c r="X65" i="1"/>
  <c r="F65" i="1" l="1"/>
  <c r="F69" i="1" s="1"/>
  <c r="B2" i="14" s="1"/>
  <c r="I9" i="14" s="1"/>
  <c r="E4" i="14"/>
  <c r="X67" i="1"/>
  <c r="H4" i="14" l="1"/>
  <c r="K10" i="14" s="1"/>
  <c r="J10" i="14"/>
  <c r="E2" i="14"/>
  <c r="X69" i="1"/>
  <c r="B6" i="14" s="1"/>
  <c r="I11" i="14" s="1"/>
  <c r="H2" i="14" l="1"/>
  <c r="K9" i="14" s="1"/>
  <c r="J9" i="14"/>
  <c r="E6" i="14"/>
  <c r="H6" i="14" l="1"/>
  <c r="K11" i="14" s="1"/>
  <c r="J11" i="14"/>
</calcChain>
</file>

<file path=xl/sharedStrings.xml><?xml version="1.0" encoding="utf-8"?>
<sst xmlns="http://schemas.openxmlformats.org/spreadsheetml/2006/main" count="481" uniqueCount="182">
  <si>
    <t>Grade</t>
  </si>
  <si>
    <t>Disbursements</t>
  </si>
  <si>
    <t>Date</t>
  </si>
  <si>
    <t>Time claimed</t>
  </si>
  <si>
    <t>FAO Criminal Cases Unit:</t>
  </si>
  <si>
    <t>Please use the above email address for any contact or queries in the first instance</t>
  </si>
  <si>
    <t>Amended Legal Aid order date</t>
  </si>
  <si>
    <t>Contact telephone</t>
  </si>
  <si>
    <t>The Legal Aid Agency is entitled to look behind all claims to establish their authenticity and will instigate proceedings on claims found to be false, inaccurate or misleading.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</si>
  <si>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Where a previous claim has been made, you have provided the full details of the payment(s) below</t>
    </r>
  </si>
  <si>
    <t>Details</t>
  </si>
  <si>
    <t>Rate</t>
  </si>
  <si>
    <t>A</t>
  </si>
  <si>
    <t>B</t>
  </si>
  <si>
    <t>C</t>
  </si>
  <si>
    <t>Paid as interim</t>
  </si>
  <si>
    <t>Redetermine</t>
  </si>
  <si>
    <t>Part pay net value</t>
  </si>
  <si>
    <t>Total net paid</t>
  </si>
  <si>
    <t>Rep Order Date</t>
  </si>
  <si>
    <t>Outside London</t>
  </si>
  <si>
    <t xml:space="preserve"> London</t>
  </si>
  <si>
    <t>Attendance at Court</t>
  </si>
  <si>
    <t>T &amp; W</t>
  </si>
  <si>
    <t xml:space="preserve">Routine </t>
  </si>
  <si>
    <t>Preparation</t>
  </si>
  <si>
    <t>Routine</t>
  </si>
  <si>
    <t>Attendance at court</t>
  </si>
  <si>
    <t>Travel &amp; waiting</t>
  </si>
  <si>
    <t>Hours/Items Claimed</t>
  </si>
  <si>
    <t>Net total</t>
  </si>
  <si>
    <t>liable to VAT</t>
  </si>
  <si>
    <t>not liable to VAT</t>
  </si>
  <si>
    <t>VAT applicable</t>
  </si>
  <si>
    <t>Overall total claimed</t>
  </si>
  <si>
    <t>Litigator profit costs claimed</t>
  </si>
  <si>
    <t>Litigator profit costs paid</t>
  </si>
  <si>
    <t>VAT claimed</t>
  </si>
  <si>
    <r>
      <rPr>
        <b/>
        <sz val="14"/>
        <color rgb="FFFF0000"/>
        <rFont val="Arial"/>
        <family val="2"/>
      </rPr>
      <t xml:space="preserve">* </t>
    </r>
    <r>
      <rPr>
        <b/>
        <sz val="12"/>
        <color theme="1"/>
        <rFont val="Arial"/>
        <family val="2"/>
      </rPr>
      <t>Original Legal Aid order date</t>
    </r>
  </si>
  <si>
    <t>@</t>
  </si>
  <si>
    <t>VAT paid</t>
  </si>
  <si>
    <t>Total for VAT</t>
  </si>
  <si>
    <r>
      <t xml:space="preserve">Summary of claim   </t>
    </r>
    <r>
      <rPr>
        <b/>
        <sz val="10"/>
        <color theme="1"/>
        <rFont val="Arial"/>
        <family val="2"/>
      </rPr>
      <t xml:space="preserve">(this will populate automatically once sections marked </t>
    </r>
    <r>
      <rPr>
        <b/>
        <sz val="14"/>
        <color rgb="FFFF0000"/>
        <rFont val="Arial"/>
        <family val="2"/>
      </rPr>
      <t>*</t>
    </r>
    <r>
      <rPr>
        <b/>
        <sz val="10"/>
        <color theme="1"/>
        <rFont val="Arial"/>
        <family val="2"/>
      </rPr>
      <t xml:space="preserve"> are completed) </t>
    </r>
  </si>
  <si>
    <t>Overall total paid</t>
  </si>
  <si>
    <t>Expected payment</t>
  </si>
  <si>
    <t>Payment due</t>
  </si>
  <si>
    <r>
      <t xml:space="preserve">Prior Authority  </t>
    </r>
    <r>
      <rPr>
        <sz val="9"/>
        <color theme="1"/>
        <rFont val="Arial"/>
        <family val="2"/>
      </rPr>
      <t>(provide copies)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</si>
  <si>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This work has not been and will not be the subject of any other claim for remuneration under legal aid</t>
    </r>
  </si>
  <si>
    <t>Time paid</t>
  </si>
  <si>
    <t>Grade paid</t>
  </si>
  <si>
    <t>Work type</t>
  </si>
  <si>
    <t>ROC reference</t>
  </si>
  <si>
    <t>Payment number</t>
  </si>
  <si>
    <t>To pay</t>
  </si>
  <si>
    <t>Part pay time</t>
  </si>
  <si>
    <t>Part pay grade</t>
  </si>
  <si>
    <t>Total hours claimed</t>
  </si>
  <si>
    <t>Total hours paid</t>
  </si>
  <si>
    <t>Summary of payment</t>
  </si>
  <si>
    <r>
      <t xml:space="preserve">Enhancement percentage paid   </t>
    </r>
    <r>
      <rPr>
        <b/>
        <sz val="10"/>
        <color theme="1"/>
        <rFont val="Arial"/>
        <family val="2"/>
      </rPr>
      <t>(enhanced items are marked 'Yes' above)</t>
    </r>
  </si>
  <si>
    <t>Disbursements paid</t>
  </si>
  <si>
    <r>
      <rPr>
        <b/>
        <sz val="14"/>
        <color rgb="FFFF0000"/>
        <rFont val="Arial"/>
        <family val="2"/>
      </rPr>
      <t xml:space="preserve">* </t>
    </r>
    <r>
      <rPr>
        <b/>
        <sz val="12"/>
        <color theme="1"/>
        <rFont val="Arial"/>
        <family val="2"/>
      </rPr>
      <t xml:space="preserve">Work claimed   </t>
    </r>
    <r>
      <rPr>
        <b/>
        <sz val="10"/>
        <color theme="1"/>
        <rFont val="Arial"/>
        <family val="2"/>
      </rPr>
      <t>(Please enter the time claimed in decimal hour format rather than HH:MM format)</t>
    </r>
  </si>
  <si>
    <t>Work paid</t>
  </si>
  <si>
    <r>
      <t xml:space="preserve">Fee earners   </t>
    </r>
    <r>
      <rPr>
        <b/>
        <sz val="10"/>
        <color indexed="8"/>
        <rFont val="Arial"/>
        <family val="2"/>
      </rPr>
      <t>(Please provide details of the fee earners claiming at Grade A or Grade B rates, to include justification for any claim at Grade A rates)</t>
    </r>
  </si>
  <si>
    <t>Relevant determination comments</t>
  </si>
  <si>
    <t>Enhancement (preparation)</t>
  </si>
  <si>
    <t>Enhancement (attendance)</t>
  </si>
  <si>
    <t>This claim is above my sign off limit and has been referred to</t>
  </si>
  <si>
    <t>for approval</t>
  </si>
  <si>
    <t>Approved</t>
  </si>
  <si>
    <t>Routine items paid</t>
  </si>
  <si>
    <r>
      <rPr>
        <b/>
        <sz val="14"/>
        <color rgb="FFFF0000"/>
        <rFont val="Arial"/>
        <family val="2"/>
      </rPr>
      <t xml:space="preserve">* </t>
    </r>
    <r>
      <rPr>
        <b/>
        <sz val="12"/>
        <color theme="1"/>
        <rFont val="Arial"/>
        <family val="2"/>
      </rPr>
      <t>Routine items claimed (letters out, emails &amp; calls)</t>
    </r>
  </si>
  <si>
    <t>Enhanced rates</t>
  </si>
  <si>
    <r>
      <rPr>
        <b/>
        <sz val="12"/>
        <color rgb="FFFF0000"/>
        <rFont val="Arial"/>
        <family val="2"/>
      </rPr>
      <t xml:space="preserve">* </t>
    </r>
    <r>
      <rPr>
        <b/>
        <sz val="12"/>
        <color theme="1"/>
        <rFont val="Arial"/>
        <family val="2"/>
      </rPr>
      <t xml:space="preserve">Enhancement claimed  </t>
    </r>
    <r>
      <rPr>
        <b/>
        <sz val="10"/>
        <color theme="1"/>
        <rFont val="Arial"/>
        <family val="2"/>
      </rPr>
      <t xml:space="preserve">(Please clearly identify those items where enhancement is claimed in the Enhanced rates column above. </t>
    </r>
    <r>
      <rPr>
        <b/>
        <sz val="10"/>
        <color indexed="8"/>
        <rFont val="Arial"/>
        <family val="2"/>
      </rPr>
      <t>Please enter the percentage enhancement claimed in the adjacent box and provide your justification below)</t>
    </r>
  </si>
  <si>
    <t>Time in decimal format will be shown here</t>
  </si>
  <si>
    <t>Paste times in HH:MM format into this column</t>
  </si>
  <si>
    <t>If necessary, you can use this sheet to convert time in HH:MM format to the decimal format required for submission of your claim. It will only recalculate times entered in the correct format eg 01:30 rather than just 1 or 1.30</t>
  </si>
  <si>
    <t xml:space="preserve">      for all of those defendants together</t>
  </si>
  <si>
    <r>
      <t>·</t>
    </r>
    <r>
      <rPr>
        <sz val="7"/>
        <color indexed="8"/>
        <rFont val="Times New Roman"/>
        <family val="1"/>
      </rPr>
      <t>        </t>
    </r>
    <r>
      <rPr>
        <sz val="12"/>
        <color indexed="8"/>
        <rFont val="Arial"/>
        <family val="2"/>
      </rPr>
      <t xml:space="preserve"> Where you’ve represented more than one defendant in a case, you have only made, and will make, one claim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</si>
  <si>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Where there is a joined indictment you have included all matters that you have dealt with within that indictment</t>
    </r>
  </si>
  <si>
    <t xml:space="preserve">      in this claim</t>
  </si>
  <si>
    <t xml:space="preserve">      return of your claim</t>
  </si>
  <si>
    <r>
      <t>·</t>
    </r>
    <r>
      <rPr>
        <sz val="7"/>
        <color indexed="8"/>
        <rFont val="Times New Roman"/>
        <family val="1"/>
      </rPr>
      <t>        </t>
    </r>
    <r>
      <rPr>
        <sz val="12"/>
        <color indexed="8"/>
        <rFont val="Arial"/>
        <family val="2"/>
      </rPr>
      <t>You have provided all mandatory supporting evidence and accept that failure to provide this will result in the</t>
    </r>
  </si>
  <si>
    <r>
      <t xml:space="preserve">By </t>
    </r>
    <r>
      <rPr>
        <b/>
        <u/>
        <sz val="12"/>
        <color theme="1"/>
        <rFont val="Arial"/>
        <family val="2"/>
      </rPr>
      <t>selecting yes above</t>
    </r>
    <r>
      <rPr>
        <sz val="12"/>
        <color theme="1"/>
        <rFont val="Arial"/>
        <family val="2"/>
      </rPr>
      <t xml:space="preserve"> (on the right) you certify that </t>
    </r>
  </si>
  <si>
    <t>Interim payments made (gross figure)</t>
  </si>
  <si>
    <t>Total of interims deducted (gross figure)</t>
  </si>
  <si>
    <r>
      <t xml:space="preserve">Disbursements claimed - you must provide supporting evidence for items over £20
</t>
    </r>
    <r>
      <rPr>
        <b/>
        <sz val="10"/>
        <color theme="1"/>
        <rFont val="Arial"/>
        <family val="2"/>
      </rPr>
      <t>(Interim payments should be entered as the total gross amount and marked 'No' in the VAT applicable column)</t>
    </r>
  </si>
  <si>
    <t>Verified as</t>
  </si>
  <si>
    <t>Fee earner initials</t>
  </si>
  <si>
    <t>POCAFastrak@justice.gov.uk</t>
  </si>
  <si>
    <t>I confirm I have checked that:</t>
  </si>
  <si>
    <r>
      <rPr>
        <sz val="12"/>
        <color theme="1"/>
        <rFont val="Symbol"/>
        <family val="1"/>
        <charset val="2"/>
      </rPr>
      <t>·</t>
    </r>
    <r>
      <rPr>
        <sz val="12"/>
        <color theme="1"/>
        <rFont val="Arial"/>
        <family val="2"/>
      </rPr>
      <t xml:space="preserve"> All compulsory information is included </t>
    </r>
  </si>
  <si>
    <r>
      <rPr>
        <sz val="12"/>
        <color theme="1"/>
        <rFont val="Symbol"/>
        <family val="1"/>
        <charset val="2"/>
      </rPr>
      <t>·</t>
    </r>
    <r>
      <rPr>
        <sz val="12"/>
        <color theme="1"/>
        <rFont val="Arial"/>
        <family val="2"/>
      </rPr>
      <t xml:space="preserve"> The claim is in decimal format</t>
    </r>
  </si>
  <si>
    <r>
      <rPr>
        <sz val="12"/>
        <color theme="1"/>
        <rFont val="Symbol"/>
        <family val="1"/>
        <charset val="2"/>
      </rPr>
      <t>·</t>
    </r>
    <r>
      <rPr>
        <sz val="12"/>
        <color theme="1"/>
        <rFont val="Arial"/>
        <family val="2"/>
      </rPr>
      <t xml:space="preserve"> The declaration section has been completed</t>
    </r>
  </si>
  <si>
    <t>Hours/Items Paid</t>
  </si>
  <si>
    <r>
      <rPr>
        <b/>
        <sz val="12"/>
        <color rgb="FFFF0000"/>
        <rFont val="Arial"/>
        <family val="2"/>
      </rPr>
      <t xml:space="preserve">* </t>
    </r>
    <r>
      <rPr>
        <b/>
        <sz val="12"/>
        <color theme="1"/>
        <rFont val="Arial"/>
        <family val="2"/>
      </rPr>
      <t xml:space="preserve">London rates     </t>
    </r>
    <r>
      <rPr>
        <b/>
        <sz val="10"/>
        <color theme="1"/>
        <rFont val="Arial"/>
        <family val="2"/>
      </rPr>
      <t>(p</t>
    </r>
    <r>
      <rPr>
        <b/>
        <sz val="10"/>
        <color indexed="8"/>
        <rFont val="Arial"/>
        <family val="2"/>
      </rPr>
      <t>lease indicate Yes or No)</t>
    </r>
  </si>
  <si>
    <r>
      <t xml:space="preserve">Your reference     </t>
    </r>
    <r>
      <rPr>
        <b/>
        <sz val="10"/>
        <color theme="1"/>
        <rFont val="Arial"/>
        <family val="2"/>
      </rPr>
      <t>(20 character limit)</t>
    </r>
  </si>
  <si>
    <t>Deduction of previous payments</t>
  </si>
  <si>
    <t>Extra time to pay</t>
  </si>
  <si>
    <t>LAA Redetermination notes</t>
  </si>
  <si>
    <r>
      <t xml:space="preserve">Claim detail </t>
    </r>
    <r>
      <rPr>
        <b/>
        <sz val="10"/>
        <color theme="1"/>
        <rFont val="Arial"/>
        <family val="2"/>
      </rPr>
      <t>(please include number of  pages read)</t>
    </r>
  </si>
  <si>
    <t>Extra routine items paid</t>
  </si>
  <si>
    <t>Total time paid</t>
  </si>
  <si>
    <t>Overall total of hours paid</t>
  </si>
  <si>
    <t>Travel</t>
  </si>
  <si>
    <t>Waiting</t>
  </si>
  <si>
    <t>Extra to pay</t>
  </si>
  <si>
    <t>Redetermination decision</t>
  </si>
  <si>
    <t>Relevant redetermination comments</t>
  </si>
  <si>
    <t xml:space="preserve">Total paid </t>
  </si>
  <si>
    <t xml:space="preserve"> Total claimed</t>
  </si>
  <si>
    <t>Total paid</t>
  </si>
  <si>
    <t>Overall net paid</t>
  </si>
  <si>
    <t>Extra disbursements paid</t>
  </si>
  <si>
    <t>Total net costs paid</t>
  </si>
  <si>
    <t xml:space="preserve">Paid as interim </t>
  </si>
  <si>
    <t>Net claim OR total interim paid</t>
  </si>
  <si>
    <t>Summary of final payment</t>
  </si>
  <si>
    <t xml:space="preserve">Names </t>
  </si>
  <si>
    <t>Total net claimed</t>
  </si>
  <si>
    <t>Final payment due</t>
  </si>
  <si>
    <t>Initials</t>
  </si>
  <si>
    <t>Change here if incorrect</t>
  </si>
  <si>
    <t>This claim is over £2,000 profit costs and should be submitted on form PL2</t>
  </si>
  <si>
    <t>Prep</t>
  </si>
  <si>
    <t>LDN</t>
  </si>
  <si>
    <t xml:space="preserve">From </t>
  </si>
  <si>
    <t>too</t>
  </si>
  <si>
    <t>At CT</t>
  </si>
  <si>
    <t>T&amp;W</t>
  </si>
  <si>
    <t>Corro</t>
  </si>
  <si>
    <t>Requested</t>
  </si>
  <si>
    <t>Assessed</t>
  </si>
  <si>
    <t>Redet</t>
  </si>
  <si>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>Provider name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</si>
  <si>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>Billing DX address (postcode if not on DX)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</si>
  <si>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>Legal Aid order address (if different to above)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</si>
  <si>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>Legal Aid account number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</si>
  <si>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 xml:space="preserve">Key contact 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</si>
  <si>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>Contact email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</si>
  <si>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>Client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</si>
  <si>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>Court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</si>
  <si>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 xml:space="preserve">MAAT ID     </t>
    </r>
    <r>
      <rPr>
        <b/>
        <sz val="10"/>
        <color theme="1"/>
        <rFont val="Arial"/>
        <family val="2"/>
      </rPr>
      <t>(post 15/08/15 only if not providing LA Order)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</si>
  <si>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>Declaration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</si>
  <si>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indexed="8"/>
        <rFont val="Arial"/>
        <family val="2"/>
      </rPr>
      <t>Relevant supporting information</t>
    </r>
  </si>
  <si>
    <r>
      <t xml:space="preserve">Grade paid </t>
    </r>
    <r>
      <rPr>
        <b/>
        <sz val="8"/>
        <color theme="0"/>
        <rFont val="Arial"/>
        <family val="2"/>
      </rPr>
      <t>(overtype if needed)</t>
    </r>
  </si>
  <si>
    <r>
      <t xml:space="preserve">Enhanced rates </t>
    </r>
    <r>
      <rPr>
        <b/>
        <sz val="8"/>
        <color theme="0"/>
        <rFont val="Arial"/>
        <family val="2"/>
      </rPr>
      <t>(overtype if needed)</t>
    </r>
  </si>
  <si>
    <r>
      <t xml:space="preserve">All cells marked </t>
    </r>
    <r>
      <rPr>
        <b/>
        <sz val="16"/>
        <color rgb="FFFF0000"/>
        <rFont val="Arial"/>
        <family val="2"/>
      </rPr>
      <t>*</t>
    </r>
    <r>
      <rPr>
        <b/>
        <sz val="16"/>
        <color theme="1"/>
        <rFont val="Arial"/>
        <family val="2"/>
      </rPr>
      <t xml:space="preserve"> are mandatory must be completed or your claim will be returned</t>
    </r>
  </si>
  <si>
    <t>Comments</t>
  </si>
  <si>
    <t>To confirm, the main hearing” means:</t>
  </si>
  <si>
    <r>
      <rPr>
        <b/>
        <sz val="12"/>
        <color theme="1"/>
        <rFont val="Arial"/>
        <family val="2"/>
      </rPr>
      <t xml:space="preserve">(a) </t>
    </r>
    <r>
      <rPr>
        <sz val="12"/>
        <color theme="1"/>
        <rFont val="Arial"/>
        <family val="2"/>
      </rPr>
      <t>in relation to a case which goes to trial, the trial;</t>
    </r>
  </si>
  <si>
    <r>
      <rPr>
        <b/>
        <sz val="12"/>
        <color theme="1"/>
        <rFont val="Arial"/>
        <family val="2"/>
      </rPr>
      <t xml:space="preserve">(b) </t>
    </r>
    <r>
      <rPr>
        <sz val="12"/>
        <color theme="1"/>
        <rFont val="Arial"/>
        <family val="2"/>
      </rPr>
      <t>in relation to a guilty plea (within the meaning of Schedule 1), the hearing at which pleas are taken or, where there is more than one such hearing, the last such hearing;</t>
    </r>
  </si>
  <si>
    <r>
      <rPr>
        <b/>
        <sz val="12"/>
        <color theme="1"/>
        <rFont val="Arial"/>
        <family val="2"/>
      </rPr>
      <t xml:space="preserve">(c) </t>
    </r>
    <r>
      <rPr>
        <sz val="12"/>
        <color theme="1"/>
        <rFont val="Arial"/>
        <family val="2"/>
      </rPr>
      <t>in relation to a cracked trial (within the meaning of Schedule 1), the hearing at which—</t>
    </r>
  </si>
  <si>
    <r>
      <t xml:space="preserve">     </t>
    </r>
    <r>
      <rPr>
        <b/>
        <sz val="12"/>
        <color theme="1"/>
        <rFont val="Arial"/>
        <family val="2"/>
      </rPr>
      <t>(i)</t>
    </r>
    <r>
      <rPr>
        <sz val="12"/>
        <color theme="1"/>
        <rFont val="Arial"/>
        <family val="2"/>
      </rPr>
      <t xml:space="preserve"> the case becomes a cracked trial by meeting the conditions in the definition of a cracked trial, whether or not any
     pleas were taken at that hearing; or</t>
    </r>
  </si>
  <si>
    <r>
      <t xml:space="preserve">     </t>
    </r>
    <r>
      <rPr>
        <b/>
        <sz val="12"/>
        <color theme="1"/>
        <rFont val="Arial"/>
        <family val="2"/>
      </rPr>
      <t>(ii)</t>
    </r>
    <r>
      <rPr>
        <sz val="12"/>
        <color theme="1"/>
        <rFont val="Arial"/>
        <family val="2"/>
      </rPr>
      <t xml:space="preserve"> a formal verdict of not guilty was entered as a result of the prosecution offering no evidence, whether or not the
     parties attended the hearing;</t>
    </r>
  </si>
  <si>
    <r>
      <rPr>
        <b/>
        <sz val="12"/>
        <color theme="1"/>
        <rFont val="Arial"/>
        <family val="2"/>
      </rPr>
      <t>(d)</t>
    </r>
    <r>
      <rPr>
        <sz val="12"/>
        <color theme="1"/>
        <rFont val="Arial"/>
        <family val="2"/>
      </rPr>
      <t xml:space="preserve"> in relation to an appeal against conviction or sentence in the Crown Court, the hearing of the appeal</t>
    </r>
  </si>
  <si>
    <r>
      <rPr>
        <b/>
        <sz val="12"/>
        <color theme="1"/>
        <rFont val="Arial"/>
        <family val="2"/>
      </rPr>
      <t>(e)</t>
    </r>
    <r>
      <rPr>
        <sz val="12"/>
        <color theme="1"/>
        <rFont val="Arial"/>
        <family val="2"/>
      </rPr>
      <t xml:space="preserve"> in relation to proceedings arising out of a committal for sentence in the Crown Court, the sentencing hearing; and</t>
    </r>
  </si>
  <si>
    <r>
      <rPr>
        <b/>
        <sz val="12"/>
        <color theme="1"/>
        <rFont val="Arial"/>
        <family val="2"/>
      </rPr>
      <t>(f)</t>
    </r>
    <r>
      <rPr>
        <sz val="12"/>
        <color theme="1"/>
        <rFont val="Arial"/>
        <family val="2"/>
      </rPr>
      <t xml:space="preserve"> in relation to proceedings arising out of an alleged breach of an order of the Crown Court, the hearing at which those proceedings are determined</t>
    </r>
  </si>
  <si>
    <r>
      <rPr>
        <b/>
        <sz val="14"/>
        <color rgb="FFFF0000"/>
        <rFont val="Arial"/>
        <family val="2"/>
      </rPr>
      <t xml:space="preserve">* </t>
    </r>
    <r>
      <rPr>
        <b/>
        <sz val="12"/>
        <color theme="1"/>
        <rFont val="Arial"/>
        <family val="2"/>
      </rPr>
      <t>Start Date of main hearing</t>
    </r>
    <r>
      <rPr>
        <b/>
        <i/>
        <sz val="11"/>
        <color theme="1"/>
        <rFont val="Arial"/>
        <family val="2"/>
      </rPr>
      <t xml:space="preserve">  (Definition below of main hearing)</t>
    </r>
  </si>
  <si>
    <r>
      <rPr>
        <b/>
        <sz val="14"/>
        <color rgb="FFFF0000"/>
        <rFont val="Arial"/>
        <family val="2"/>
      </rPr>
      <t>*</t>
    </r>
    <r>
      <rPr>
        <b/>
        <sz val="14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 xml:space="preserve">End Date of main hearing  </t>
    </r>
    <r>
      <rPr>
        <b/>
        <i/>
        <sz val="11"/>
        <color theme="1"/>
        <rFont val="Arial"/>
        <family val="2"/>
      </rPr>
      <t>(Definition below of main hearing)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</si>
  <si>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 xml:space="preserve">Court reference: T Number, S Number or URN (Common Platform) </t>
    </r>
  </si>
  <si>
    <t>Old Rates</t>
  </si>
  <si>
    <t xml:space="preserve">Difference </t>
  </si>
  <si>
    <t>Paid - SI Rates</t>
  </si>
  <si>
    <t>Attend at court</t>
  </si>
  <si>
    <t>Travel &amp; Waiting</t>
  </si>
  <si>
    <t>Routine Items</t>
  </si>
  <si>
    <t>Requested Amount</t>
  </si>
  <si>
    <t>Allowed Amount</t>
  </si>
  <si>
    <t>Redet Amount</t>
  </si>
  <si>
    <t>National - Previous Rates</t>
  </si>
  <si>
    <t>London - Previous Rates</t>
  </si>
  <si>
    <t>Allowed</t>
  </si>
  <si>
    <t>Process</t>
  </si>
  <si>
    <t>National - Back Dated Rates (15% uplift)</t>
  </si>
  <si>
    <t>London - Back Dated Rates (15% uplift)</t>
  </si>
  <si>
    <r>
      <t xml:space="preserve">* </t>
    </r>
    <r>
      <rPr>
        <b/>
        <sz val="12"/>
        <rFont val="Arial"/>
        <family val="2"/>
      </rPr>
      <t>Conclusion of POCA Proceedings</t>
    </r>
  </si>
  <si>
    <t xml:space="preserve">PL1b: POCA Fastrak Claim Form </t>
  </si>
  <si>
    <t>By selecting yes, you certify that the date entered for the main hearing matches the above criteria</t>
  </si>
  <si>
    <t>Redetermination reasons</t>
  </si>
  <si>
    <t>v1 Jan 2023</t>
  </si>
  <si>
    <t>This form is for the submission of claims where the main hearing is on or after 
31/10/22 and the order was dated between 17/09/20 and 29/09/22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</si>
</sst>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&quot;£&quot;#,##0.00"/>
    <numFmt numFmtId="165" formatCode="0.0"/>
    <numFmt numFmtId="166" formatCode="dd/mm/yyyy;@"/>
  </numFmts>
  <fonts count="35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Symbol"/>
      <family val="1"/>
      <charset val="2"/>
    </font>
    <font>
      <b/>
      <sz val="16"/>
      <color theme="1"/>
      <name val="Arial"/>
      <family val="2"/>
    </font>
    <font>
      <sz val="12"/>
      <color rgb="FF00B0F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9"/>
      <color theme="1"/>
      <name val="Arial"/>
      <family val="2"/>
    </font>
    <font>
      <b/>
      <u/>
      <sz val="12"/>
      <color theme="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color theme="1"/>
      <name val="Arial"/>
      <family val="1"/>
      <charset val="2"/>
    </font>
    <font>
      <sz val="12"/>
      <color theme="1"/>
      <name val="Symbol"/>
      <family val="1"/>
      <charset val="2"/>
    </font>
    <font>
      <b/>
      <sz val="12"/>
      <color rgb="FFFFFF00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Arial"/>
      <family val="2"/>
    </font>
    <font>
      <b/>
      <sz val="16"/>
      <color rgb="FFFF0000"/>
      <name val="Arial"/>
      <family val="2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b/>
      <sz val="8"/>
      <color theme="0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sz val="18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C3C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AFFC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 tint="-0.14999847407452621"/>
      </bottom>
      <diagonal/>
    </border>
    <border>
      <left/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/>
      <top style="thin">
        <color theme="0" tint="-0.14999847407452621"/>
      </top>
      <bottom style="medium">
        <color indexed="64"/>
      </bottom>
      <diagonal/>
    </border>
    <border>
      <left/>
      <right/>
      <top style="thin">
        <color theme="0" tint="-0.149998474074526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auto="1"/>
      </bottom>
      <diagonal/>
    </border>
    <border>
      <left style="medium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2" tint="-9.9917600024414813E-2"/>
      </right>
      <top style="thin">
        <color indexed="64"/>
      </top>
      <bottom style="thin">
        <color indexed="64"/>
      </bottom>
      <diagonal/>
    </border>
    <border>
      <left style="thin">
        <color theme="2" tint="-9.9917600024414813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2" tint="-0.249977111117893"/>
      </bottom>
      <diagonal/>
    </border>
    <border>
      <left/>
      <right/>
      <top style="thin">
        <color theme="0" tint="-0.249977111117893"/>
      </top>
      <bottom style="thin">
        <color theme="2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2" tint="-0.249977111117893"/>
      </bottom>
      <diagonal/>
    </border>
    <border>
      <left style="thin">
        <color theme="0" tint="-0.249977111117893"/>
      </left>
      <right/>
      <top style="thin">
        <color theme="2" tint="-0.249977111117893"/>
      </top>
      <bottom/>
      <diagonal/>
    </border>
    <border>
      <left/>
      <right style="thin">
        <color theme="0" tint="-0.249977111117893"/>
      </right>
      <top style="thin">
        <color theme="2" tint="-0.249977111117893"/>
      </top>
      <bottom/>
      <diagonal/>
    </border>
    <border>
      <left style="thin">
        <color theme="0" tint="-0.249977111117893"/>
      </left>
      <right/>
      <top/>
      <bottom style="thin">
        <color theme="2" tint="-0.249977111117893"/>
      </bottom>
      <diagonal/>
    </border>
    <border>
      <left style="thin">
        <color theme="0" tint="-0.249977111117893"/>
      </left>
      <right/>
      <top style="thin">
        <color theme="2" tint="-0.249977111117893"/>
      </top>
      <bottom style="thin">
        <color theme="0" tint="-0.249977111117893"/>
      </bottom>
      <diagonal/>
    </border>
    <border>
      <left/>
      <right/>
      <top style="thin">
        <color theme="2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249977111117893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auto="1"/>
      </top>
      <bottom/>
      <diagonal/>
    </border>
    <border>
      <left style="thin">
        <color theme="0" tint="-0.249977111117893"/>
      </left>
      <right/>
      <top/>
      <bottom style="thin">
        <color auto="1"/>
      </bottom>
      <diagonal/>
    </border>
    <border>
      <left/>
      <right style="thin">
        <color theme="0" tint="-0.249977111117893"/>
      </right>
      <top/>
      <bottom style="thin">
        <color auto="1"/>
      </bottom>
      <diagonal/>
    </border>
    <border>
      <left style="medium">
        <color theme="1"/>
      </left>
      <right/>
      <top style="medium">
        <color theme="1"/>
      </top>
      <bottom style="thin">
        <color theme="0" tint="-0.249977111117893"/>
      </bottom>
      <diagonal/>
    </border>
    <border>
      <left/>
      <right style="medium">
        <color theme="1"/>
      </right>
      <top style="medium">
        <color theme="1"/>
      </top>
      <bottom style="thin">
        <color theme="0" tint="-0.249977111117893"/>
      </bottom>
      <diagonal/>
    </border>
    <border>
      <left style="medium">
        <color theme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theme="0" tint="-0.249977111117893"/>
      </right>
      <top style="thin">
        <color theme="0" tint="-0.249977111117893"/>
      </top>
      <bottom style="medium">
        <color theme="1"/>
      </bottom>
      <diagonal/>
    </border>
    <border>
      <left style="thin">
        <color theme="0" tint="-0.249977111117893"/>
      </left>
      <right style="medium">
        <color theme="1"/>
      </right>
      <top style="thin">
        <color theme="0" tint="-0.249977111117893"/>
      </top>
      <bottom style="medium">
        <color theme="1"/>
      </bottom>
      <diagonal/>
    </border>
    <border>
      <left style="medium">
        <color theme="1"/>
      </left>
      <right style="thin">
        <color theme="0" tint="-0.249977111117893"/>
      </right>
      <top style="medium">
        <color theme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1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4" fontId="23" fillId="0" borderId="0" applyFont="0" applyFill="0" applyBorder="0" applyAlignment="0" applyProtection="0"/>
  </cellStyleXfs>
  <cellXfs count="589">
    <xf numFmtId="0" fontId="0" fillId="0" borderId="0" xfId="0"/>
    <xf numFmtId="0" fontId="0" fillId="4" borderId="0" xfId="0" applyFill="1"/>
    <xf numFmtId="0" fontId="0" fillId="4" borderId="0" xfId="0" applyFill="1" applyProtection="1">
      <protection hidden="1"/>
    </xf>
    <xf numFmtId="0" fontId="5" fillId="4" borderId="0" xfId="0" applyFont="1" applyFill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2" fontId="6" fillId="0" borderId="9" xfId="0" applyNumberFormat="1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164" fontId="6" fillId="0" borderId="9" xfId="0" applyNumberFormat="1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0" fillId="4" borderId="0" xfId="0" applyFill="1" applyProtection="1"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2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2" fontId="5" fillId="0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65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8" borderId="9" xfId="0" applyFont="1" applyFill="1" applyBorder="1" applyAlignment="1" applyProtection="1">
      <alignment horizontal="center" vertical="center" wrapText="1"/>
      <protection hidden="1"/>
    </xf>
    <xf numFmtId="0" fontId="6" fillId="8" borderId="9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5" fillId="9" borderId="21" xfId="0" applyFont="1" applyFill="1" applyBorder="1" applyAlignment="1" applyProtection="1">
      <alignment horizontal="center" vertical="center"/>
      <protection hidden="1"/>
    </xf>
    <xf numFmtId="0" fontId="5" fillId="9" borderId="22" xfId="0" applyFont="1" applyFill="1" applyBorder="1" applyAlignment="1" applyProtection="1">
      <alignment horizontal="center" vertical="center"/>
      <protection hidden="1"/>
    </xf>
    <xf numFmtId="0" fontId="5" fillId="9" borderId="23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4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5" fillId="9" borderId="9" xfId="0" applyFont="1" applyFill="1" applyBorder="1" applyAlignment="1" applyProtection="1">
      <alignment horizontal="center" vertical="center"/>
      <protection hidden="1"/>
    </xf>
    <xf numFmtId="1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6" fillId="6" borderId="9" xfId="0" applyFont="1" applyFill="1" applyBorder="1" applyAlignment="1" applyProtection="1">
      <alignment vertical="center"/>
      <protection hidden="1"/>
    </xf>
    <xf numFmtId="0" fontId="5" fillId="13" borderId="13" xfId="0" applyFont="1" applyFill="1" applyBorder="1" applyAlignment="1" applyProtection="1">
      <alignment horizontal="center" vertical="center"/>
      <protection hidden="1"/>
    </xf>
    <xf numFmtId="0" fontId="5" fillId="13" borderId="14" xfId="0" applyFont="1" applyFill="1" applyBorder="1" applyAlignment="1" applyProtection="1">
      <alignment horizontal="center" vertical="center"/>
      <protection hidden="1"/>
    </xf>
    <xf numFmtId="0" fontId="5" fillId="13" borderId="8" xfId="0" applyFont="1" applyFill="1" applyBorder="1" applyAlignment="1" applyProtection="1">
      <alignment horizontal="center" vertical="center"/>
      <protection hidden="1"/>
    </xf>
    <xf numFmtId="0" fontId="5" fillId="13" borderId="13" xfId="0" applyFont="1" applyFill="1" applyBorder="1" applyAlignment="1" applyProtection="1">
      <alignment horizontal="center" vertical="center" wrapText="1"/>
      <protection hidden="1"/>
    </xf>
    <xf numFmtId="0" fontId="5" fillId="13" borderId="14" xfId="0" applyFont="1" applyFill="1" applyBorder="1" applyAlignment="1" applyProtection="1">
      <alignment horizontal="center" vertical="center" wrapText="1"/>
      <protection hidden="1"/>
    </xf>
    <xf numFmtId="0" fontId="5" fillId="13" borderId="8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44" fontId="0" fillId="0" borderId="0" xfId="3" applyFont="1" applyFill="1" applyAlignment="1">
      <alignment vertical="center"/>
    </xf>
    <xf numFmtId="0" fontId="0" fillId="0" borderId="0" xfId="0" applyAlignment="1">
      <alignment vertical="center"/>
    </xf>
    <xf numFmtId="44" fontId="0" fillId="0" borderId="0" xfId="3" applyFont="1" applyFill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44" fontId="5" fillId="4" borderId="0" xfId="3" applyFont="1" applyFill="1" applyBorder="1" applyAlignment="1" applyProtection="1">
      <alignment horizontal="center" vertical="center"/>
      <protection hidden="1"/>
    </xf>
    <xf numFmtId="14" fontId="5" fillId="4" borderId="0" xfId="0" applyNumberFormat="1" applyFont="1" applyFill="1" applyBorder="1" applyAlignment="1" applyProtection="1">
      <alignment horizontal="center" vertical="center"/>
      <protection hidden="1"/>
    </xf>
    <xf numFmtId="44" fontId="5" fillId="4" borderId="1" xfId="3" applyFont="1" applyFill="1" applyBorder="1" applyAlignment="1" applyProtection="1">
      <alignment horizontal="center" vertical="center"/>
      <protection hidden="1"/>
    </xf>
    <xf numFmtId="14" fontId="5" fillId="4" borderId="1" xfId="0" applyNumberFormat="1" applyFont="1" applyFill="1" applyBorder="1" applyAlignment="1" applyProtection="1">
      <alignment horizontal="center" vertical="center"/>
      <protection hidden="1"/>
    </xf>
    <xf numFmtId="14" fontId="5" fillId="4" borderId="10" xfId="0" applyNumberFormat="1" applyFont="1" applyFill="1" applyBorder="1" applyAlignment="1" applyProtection="1">
      <alignment horizontal="center" vertical="center"/>
      <protection hidden="1"/>
    </xf>
    <xf numFmtId="14" fontId="5" fillId="4" borderId="3" xfId="0" applyNumberFormat="1" applyFont="1" applyFill="1" applyBorder="1" applyAlignment="1" applyProtection="1">
      <alignment horizontal="center" vertical="center"/>
      <protection hidden="1"/>
    </xf>
    <xf numFmtId="44" fontId="5" fillId="14" borderId="0" xfId="3" applyFont="1" applyFill="1" applyBorder="1" applyAlignment="1" applyProtection="1">
      <alignment horizontal="center" vertical="center"/>
      <protection hidden="1"/>
    </xf>
    <xf numFmtId="14" fontId="5" fillId="1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44" fontId="0" fillId="0" borderId="0" xfId="3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4" fontId="0" fillId="0" borderId="0" xfId="3" applyFont="1" applyFill="1" applyBorder="1" applyAlignment="1">
      <alignment horizontal="center" vertical="center"/>
    </xf>
    <xf numFmtId="44" fontId="5" fillId="15" borderId="0" xfId="3" applyFont="1" applyFill="1" applyBorder="1" applyAlignment="1" applyProtection="1">
      <alignment horizontal="center" vertical="center"/>
      <protection hidden="1"/>
    </xf>
    <xf numFmtId="14" fontId="5" fillId="15" borderId="0" xfId="0" applyNumberFormat="1" applyFont="1" applyFill="1" applyBorder="1" applyAlignment="1" applyProtection="1">
      <alignment horizontal="center" vertical="center"/>
      <protection hidden="1"/>
    </xf>
    <xf numFmtId="44" fontId="5" fillId="8" borderId="0" xfId="3" applyFont="1" applyFill="1" applyBorder="1" applyAlignment="1" applyProtection="1">
      <alignment horizontal="center" vertical="center"/>
      <protection hidden="1"/>
    </xf>
    <xf numFmtId="14" fontId="5" fillId="8" borderId="0" xfId="0" applyNumberFormat="1" applyFont="1" applyFill="1" applyBorder="1" applyAlignment="1" applyProtection="1">
      <alignment horizontal="center" vertical="center"/>
      <protection hidden="1"/>
    </xf>
    <xf numFmtId="44" fontId="5" fillId="14" borderId="1" xfId="3" applyFont="1" applyFill="1" applyBorder="1" applyAlignment="1" applyProtection="1">
      <alignment horizontal="center" vertical="center"/>
      <protection hidden="1"/>
    </xf>
    <xf numFmtId="14" fontId="5" fillId="14" borderId="1" xfId="0" applyNumberFormat="1" applyFont="1" applyFill="1" applyBorder="1" applyAlignment="1" applyProtection="1">
      <alignment horizontal="center" vertical="center"/>
      <protection hidden="1"/>
    </xf>
    <xf numFmtId="14" fontId="5" fillId="14" borderId="10" xfId="0" applyNumberFormat="1" applyFont="1" applyFill="1" applyBorder="1" applyAlignment="1" applyProtection="1">
      <alignment horizontal="center" vertical="center"/>
      <protection hidden="1"/>
    </xf>
    <xf numFmtId="14" fontId="5" fillId="14" borderId="3" xfId="0" applyNumberFormat="1" applyFont="1" applyFill="1" applyBorder="1" applyAlignment="1" applyProtection="1">
      <alignment horizontal="center" vertical="center"/>
      <protection hidden="1"/>
    </xf>
    <xf numFmtId="44" fontId="5" fillId="15" borderId="1" xfId="3" applyFont="1" applyFill="1" applyBorder="1" applyAlignment="1" applyProtection="1">
      <alignment horizontal="center" vertical="center"/>
      <protection hidden="1"/>
    </xf>
    <xf numFmtId="14" fontId="5" fillId="15" borderId="1" xfId="0" applyNumberFormat="1" applyFont="1" applyFill="1" applyBorder="1" applyAlignment="1" applyProtection="1">
      <alignment horizontal="center" vertical="center"/>
      <protection hidden="1"/>
    </xf>
    <xf numFmtId="14" fontId="5" fillId="15" borderId="10" xfId="0" applyNumberFormat="1" applyFont="1" applyFill="1" applyBorder="1" applyAlignment="1" applyProtection="1">
      <alignment horizontal="center" vertical="center"/>
      <protection hidden="1"/>
    </xf>
    <xf numFmtId="14" fontId="5" fillId="15" borderId="3" xfId="0" applyNumberFormat="1" applyFont="1" applyFill="1" applyBorder="1" applyAlignment="1" applyProtection="1">
      <alignment horizontal="center" vertical="center"/>
      <protection hidden="1"/>
    </xf>
    <xf numFmtId="0" fontId="0" fillId="8" borderId="7" xfId="0" applyFill="1" applyBorder="1" applyAlignment="1">
      <alignment horizontal="center" vertical="center"/>
    </xf>
    <xf numFmtId="44" fontId="5" fillId="8" borderId="1" xfId="3" applyFont="1" applyFill="1" applyBorder="1" applyAlignment="1" applyProtection="1">
      <alignment horizontal="center" vertical="center"/>
      <protection hidden="1"/>
    </xf>
    <xf numFmtId="14" fontId="5" fillId="8" borderId="1" xfId="0" applyNumberFormat="1" applyFont="1" applyFill="1" applyBorder="1" applyAlignment="1" applyProtection="1">
      <alignment horizontal="center" vertical="center"/>
      <protection hidden="1"/>
    </xf>
    <xf numFmtId="14" fontId="5" fillId="8" borderId="10" xfId="0" applyNumberFormat="1" applyFont="1" applyFill="1" applyBorder="1" applyAlignment="1" applyProtection="1">
      <alignment horizontal="center" vertical="center"/>
      <protection hidden="1"/>
    </xf>
    <xf numFmtId="0" fontId="0" fillId="8" borderId="2" xfId="0" applyFill="1" applyBorder="1" applyAlignment="1">
      <alignment horizontal="center" vertical="center"/>
    </xf>
    <xf numFmtId="14" fontId="5" fillId="8" borderId="3" xfId="0" applyNumberFormat="1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6" fillId="6" borderId="18" xfId="0" applyFont="1" applyFill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Alignment="1">
      <alignment vertical="center"/>
    </xf>
    <xf numFmtId="0" fontId="5" fillId="2" borderId="0" xfId="0" applyFont="1" applyFill="1" applyAlignment="1" applyProtection="1">
      <alignment vertical="center"/>
      <protection hidden="1"/>
    </xf>
    <xf numFmtId="0" fontId="5" fillId="6" borderId="12" xfId="0" applyFont="1" applyFill="1" applyBorder="1" applyAlignment="1" applyProtection="1">
      <alignment vertical="center"/>
      <protection hidden="1"/>
    </xf>
    <xf numFmtId="0" fontId="5" fillId="6" borderId="18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4" fontId="5" fillId="0" borderId="9" xfId="0" applyNumberFormat="1" applyFont="1" applyBorder="1" applyAlignment="1" applyProtection="1">
      <alignment vertical="center"/>
      <protection hidden="1"/>
    </xf>
    <xf numFmtId="0" fontId="5" fillId="0" borderId="9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4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13" borderId="9" xfId="0" applyFont="1" applyFill="1" applyBorder="1" applyAlignment="1" applyProtection="1">
      <alignment horizontal="center" vertical="center"/>
      <protection hidden="1"/>
    </xf>
    <xf numFmtId="14" fontId="5" fillId="13" borderId="9" xfId="0" applyNumberFormat="1" applyFont="1" applyFill="1" applyBorder="1" applyAlignment="1" applyProtection="1">
      <alignment vertical="center"/>
      <protection hidden="1"/>
    </xf>
    <xf numFmtId="0" fontId="5" fillId="13" borderId="9" xfId="0" applyFont="1" applyFill="1" applyBorder="1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14" fontId="5" fillId="4" borderId="0" xfId="0" applyNumberFormat="1" applyFont="1" applyFill="1" applyAlignment="1" applyProtection="1">
      <alignment horizontal="center" vertical="center"/>
      <protection hidden="1"/>
    </xf>
    <xf numFmtId="0" fontId="0" fillId="16" borderId="2" xfId="0" applyFill="1" applyBorder="1" applyAlignment="1">
      <alignment horizontal="center" vertical="center"/>
    </xf>
    <xf numFmtId="44" fontId="5" fillId="16" borderId="0" xfId="3" applyFont="1" applyFill="1" applyBorder="1" applyAlignment="1" applyProtection="1">
      <alignment horizontal="center" vertical="center"/>
      <protection hidden="1"/>
    </xf>
    <xf numFmtId="14" fontId="5" fillId="16" borderId="0" xfId="0" applyNumberFormat="1" applyFont="1" applyFill="1" applyAlignment="1" applyProtection="1">
      <alignment horizontal="center" vertical="center"/>
      <protection hidden="1"/>
    </xf>
    <xf numFmtId="14" fontId="5" fillId="16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5" fillId="0" borderId="5" xfId="0" applyNumberFormat="1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left" vertical="center"/>
      <protection hidden="1"/>
    </xf>
    <xf numFmtId="0" fontId="6" fillId="6" borderId="18" xfId="0" applyFont="1" applyFill="1" applyBorder="1" applyAlignment="1" applyProtection="1">
      <alignment horizontal="left" vertical="center"/>
      <protection hidden="1"/>
    </xf>
    <xf numFmtId="0" fontId="6" fillId="6" borderId="18" xfId="0" applyFont="1" applyFill="1" applyBorder="1" applyAlignment="1" applyProtection="1">
      <alignment horizontal="center" vertical="center" wrapText="1"/>
      <protection hidden="1"/>
    </xf>
    <xf numFmtId="0" fontId="6" fillId="6" borderId="9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27" fillId="8" borderId="0" xfId="0" applyFont="1" applyFill="1" applyAlignment="1" applyProtection="1">
      <alignment vertical="center"/>
      <protection hidden="1"/>
    </xf>
    <xf numFmtId="0" fontId="27" fillId="9" borderId="9" xfId="0" applyFont="1" applyFill="1" applyBorder="1" applyAlignment="1" applyProtection="1">
      <alignment horizontal="center" vertical="center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8" fillId="6" borderId="11" xfId="0" applyFont="1" applyFill="1" applyBorder="1" applyAlignment="1" applyProtection="1">
      <alignment horizontal="left" vertical="center"/>
      <protection hidden="1"/>
    </xf>
    <xf numFmtId="0" fontId="28" fillId="6" borderId="18" xfId="0" applyFont="1" applyFill="1" applyBorder="1" applyAlignment="1" applyProtection="1">
      <alignment horizontal="left" vertical="center"/>
      <protection hidden="1"/>
    </xf>
    <xf numFmtId="0" fontId="28" fillId="6" borderId="18" xfId="0" applyFont="1" applyFill="1" applyBorder="1" applyAlignment="1" applyProtection="1">
      <alignment horizontal="center" vertical="center" wrapText="1"/>
      <protection hidden="1"/>
    </xf>
    <xf numFmtId="0" fontId="28" fillId="6" borderId="9" xfId="0" applyFont="1" applyFill="1" applyBorder="1" applyAlignment="1" applyProtection="1">
      <alignment horizontal="center" vertical="center" wrapText="1"/>
      <protection hidden="1"/>
    </xf>
    <xf numFmtId="2" fontId="27" fillId="0" borderId="1" xfId="0" applyNumberFormat="1" applyFont="1" applyFill="1" applyBorder="1" applyAlignment="1" applyProtection="1">
      <alignment horizontal="center" vertical="center"/>
      <protection hidden="1"/>
    </xf>
    <xf numFmtId="164" fontId="27" fillId="0" borderId="0" xfId="0" applyNumberFormat="1" applyFont="1" applyFill="1" applyBorder="1" applyAlignment="1" applyProtection="1">
      <alignment horizontal="center" vertical="center"/>
      <protection hidden="1"/>
    </xf>
    <xf numFmtId="2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2" fontId="27" fillId="0" borderId="5" xfId="0" applyNumberFormat="1" applyFont="1" applyFill="1" applyBorder="1" applyAlignment="1" applyProtection="1">
      <alignment horizontal="center" vertical="center"/>
      <protection hidden="1"/>
    </xf>
    <xf numFmtId="0" fontId="28" fillId="6" borderId="9" xfId="0" applyFont="1" applyFill="1" applyBorder="1" applyAlignment="1" applyProtection="1">
      <alignment horizontal="center" vertical="center"/>
      <protection hidden="1"/>
    </xf>
    <xf numFmtId="0" fontId="27" fillId="9" borderId="21" xfId="0" applyFont="1" applyFill="1" applyBorder="1" applyAlignment="1" applyProtection="1">
      <alignment horizontal="center" vertical="center"/>
      <protection hidden="1"/>
    </xf>
    <xf numFmtId="0" fontId="27" fillId="9" borderId="22" xfId="0" applyFont="1" applyFill="1" applyBorder="1" applyAlignment="1" applyProtection="1">
      <alignment horizontal="center" vertical="center"/>
      <protection hidden="1"/>
    </xf>
    <xf numFmtId="0" fontId="27" fillId="9" borderId="23" xfId="0" applyFont="1" applyFill="1" applyBorder="1" applyAlignment="1" applyProtection="1">
      <alignment horizontal="center" vertical="center"/>
      <protection hidden="1"/>
    </xf>
    <xf numFmtId="0" fontId="27" fillId="0" borderId="2" xfId="0" applyFont="1" applyFill="1" applyBorder="1" applyAlignment="1" applyProtection="1">
      <alignment horizontal="center" vertical="center"/>
      <protection hidden="1"/>
    </xf>
    <xf numFmtId="2" fontId="28" fillId="0" borderId="18" xfId="0" applyNumberFormat="1" applyFont="1" applyFill="1" applyBorder="1" applyAlignment="1" applyProtection="1">
      <alignment horizontal="center" vertical="center"/>
      <protection hidden="1"/>
    </xf>
    <xf numFmtId="0" fontId="28" fillId="0" borderId="9" xfId="0" applyFont="1" applyFill="1" applyBorder="1" applyAlignment="1" applyProtection="1">
      <alignment horizontal="center" vertical="center"/>
      <protection hidden="1"/>
    </xf>
    <xf numFmtId="164" fontId="27" fillId="0" borderId="2" xfId="0" applyNumberFormat="1" applyFont="1" applyFill="1" applyBorder="1" applyAlignment="1" applyProtection="1">
      <alignment horizontal="center" vertical="center"/>
      <protection hidden="1"/>
    </xf>
    <xf numFmtId="164" fontId="28" fillId="0" borderId="10" xfId="0" applyNumberFormat="1" applyFont="1" applyFill="1" applyBorder="1" applyAlignment="1" applyProtection="1">
      <alignment horizontal="center" vertical="center"/>
      <protection hidden="1"/>
    </xf>
    <xf numFmtId="164" fontId="28" fillId="0" borderId="3" xfId="0" applyNumberFormat="1" applyFont="1" applyFill="1" applyBorder="1" applyAlignment="1" applyProtection="1">
      <alignment horizontal="center" vertical="center"/>
      <protection hidden="1"/>
    </xf>
    <xf numFmtId="164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26" fillId="3" borderId="0" xfId="0" applyFont="1" applyFill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14" fontId="5" fillId="9" borderId="16" xfId="0" applyNumberFormat="1" applyFont="1" applyFill="1" applyBorder="1" applyAlignment="1" applyProtection="1">
      <alignment horizontal="center" vertical="center"/>
      <protection hidden="1"/>
    </xf>
    <xf numFmtId="14" fontId="27" fillId="9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2" fontId="27" fillId="0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14" fontId="0" fillId="4" borderId="0" xfId="0" applyNumberFormat="1" applyFill="1" applyAlignment="1" applyProtection="1">
      <alignment horizontal="center" vertical="center"/>
      <protection hidden="1"/>
    </xf>
    <xf numFmtId="44" fontId="0" fillId="4" borderId="0" xfId="3" applyFont="1" applyFill="1" applyAlignment="1" applyProtection="1">
      <alignment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14" fontId="0" fillId="14" borderId="0" xfId="0" applyNumberFormat="1" applyFill="1" applyAlignment="1" applyProtection="1">
      <alignment horizontal="center" vertical="center"/>
      <protection hidden="1"/>
    </xf>
    <xf numFmtId="44" fontId="0" fillId="14" borderId="0" xfId="3" applyFont="1" applyFill="1" applyAlignment="1" applyProtection="1">
      <alignment vertical="center"/>
      <protection hidden="1"/>
    </xf>
    <xf numFmtId="0" fontId="0" fillId="14" borderId="0" xfId="0" applyFill="1" applyAlignment="1" applyProtection="1">
      <alignment horizontal="center" vertical="center"/>
      <protection hidden="1"/>
    </xf>
    <xf numFmtId="14" fontId="0" fillId="15" borderId="0" xfId="0" applyNumberFormat="1" applyFill="1" applyAlignment="1" applyProtection="1">
      <alignment horizontal="center" vertical="center"/>
      <protection hidden="1"/>
    </xf>
    <xf numFmtId="44" fontId="0" fillId="15" borderId="0" xfId="3" applyFont="1" applyFill="1" applyAlignment="1" applyProtection="1">
      <alignment vertical="center"/>
      <protection hidden="1"/>
    </xf>
    <xf numFmtId="0" fontId="0" fillId="15" borderId="0" xfId="0" applyFill="1" applyAlignment="1" applyProtection="1">
      <alignment horizontal="center" vertical="center"/>
      <protection hidden="1"/>
    </xf>
    <xf numFmtId="0" fontId="0" fillId="8" borderId="0" xfId="0" applyFill="1" applyAlignment="1" applyProtection="1">
      <alignment vertical="center"/>
      <protection hidden="1"/>
    </xf>
    <xf numFmtId="44" fontId="0" fillId="8" borderId="0" xfId="3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top"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5" fillId="8" borderId="0" xfId="0" applyFont="1" applyFill="1" applyAlignment="1" applyProtection="1">
      <alignment vertical="top"/>
      <protection hidden="1"/>
    </xf>
    <xf numFmtId="0" fontId="6" fillId="10" borderId="38" xfId="0" applyFont="1" applyFill="1" applyBorder="1" applyAlignment="1" applyProtection="1">
      <alignment horizontal="center" vertical="center"/>
      <protection hidden="1"/>
    </xf>
    <xf numFmtId="0" fontId="2" fillId="6" borderId="9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5" fillId="18" borderId="1" xfId="0" applyFont="1" applyFill="1" applyBorder="1" applyAlignment="1">
      <alignment vertical="center"/>
    </xf>
    <xf numFmtId="0" fontId="0" fillId="18" borderId="0" xfId="0" applyFill="1" applyAlignment="1" applyProtection="1">
      <alignment vertical="center"/>
      <protection hidden="1"/>
    </xf>
    <xf numFmtId="0" fontId="6" fillId="18" borderId="7" xfId="0" applyFont="1" applyFill="1" applyBorder="1" applyAlignment="1" applyProtection="1">
      <alignment vertical="center"/>
      <protection hidden="1"/>
    </xf>
    <xf numFmtId="0" fontId="6" fillId="18" borderId="1" xfId="0" applyFont="1" applyFill="1" applyBorder="1" applyAlignment="1" applyProtection="1">
      <alignment vertical="center"/>
      <protection hidden="1"/>
    </xf>
    <xf numFmtId="0" fontId="5" fillId="18" borderId="1" xfId="0" applyFont="1" applyFill="1" applyBorder="1" applyAlignment="1" applyProtection="1">
      <alignment vertical="center"/>
      <protection hidden="1"/>
    </xf>
    <xf numFmtId="0" fontId="6" fillId="18" borderId="10" xfId="0" applyFont="1" applyFill="1" applyBorder="1" applyAlignment="1" applyProtection="1">
      <alignment horizontal="right" vertical="center"/>
      <protection hidden="1"/>
    </xf>
    <xf numFmtId="0" fontId="5" fillId="18" borderId="2" xfId="0" applyFont="1" applyFill="1" applyBorder="1" applyAlignment="1" applyProtection="1">
      <alignment vertical="center"/>
      <protection hidden="1"/>
    </xf>
    <xf numFmtId="0" fontId="5" fillId="18" borderId="0" xfId="0" applyFont="1" applyFill="1" applyBorder="1" applyAlignment="1" applyProtection="1">
      <alignment vertical="center"/>
      <protection hidden="1"/>
    </xf>
    <xf numFmtId="0" fontId="5" fillId="18" borderId="0" xfId="0" applyFont="1" applyFill="1" applyBorder="1" applyAlignment="1">
      <alignment vertical="center"/>
    </xf>
    <xf numFmtId="0" fontId="5" fillId="18" borderId="3" xfId="0" applyFont="1" applyFill="1" applyBorder="1" applyAlignment="1" applyProtection="1">
      <alignment vertical="center"/>
      <protection hidden="1"/>
    </xf>
    <xf numFmtId="0" fontId="5" fillId="18" borderId="4" xfId="0" applyFont="1" applyFill="1" applyBorder="1" applyAlignment="1" applyProtection="1">
      <alignment vertical="center"/>
      <protection hidden="1"/>
    </xf>
    <xf numFmtId="0" fontId="5" fillId="18" borderId="5" xfId="0" applyFont="1" applyFill="1" applyBorder="1" applyAlignment="1" applyProtection="1">
      <alignment vertical="center"/>
      <protection hidden="1"/>
    </xf>
    <xf numFmtId="0" fontId="5" fillId="18" borderId="5" xfId="0" applyFont="1" applyFill="1" applyBorder="1" applyAlignment="1">
      <alignment vertical="center"/>
    </xf>
    <xf numFmtId="0" fontId="5" fillId="18" borderId="6" xfId="0" applyFont="1" applyFill="1" applyBorder="1" applyAlignment="1" applyProtection="1">
      <alignment vertical="center"/>
      <protection hidden="1"/>
    </xf>
    <xf numFmtId="0" fontId="0" fillId="18" borderId="0" xfId="0" applyFill="1" applyAlignment="1" applyProtection="1">
      <alignment vertical="top"/>
      <protection hidden="1"/>
    </xf>
    <xf numFmtId="0" fontId="5" fillId="18" borderId="0" xfId="0" applyFont="1" applyFill="1" applyAlignment="1" applyProtection="1">
      <alignment vertical="center"/>
      <protection hidden="1"/>
    </xf>
    <xf numFmtId="0" fontId="0" fillId="18" borderId="2" xfId="0" applyFill="1" applyBorder="1" applyAlignment="1" applyProtection="1">
      <alignment vertical="center"/>
      <protection hidden="1"/>
    </xf>
    <xf numFmtId="0" fontId="0" fillId="18" borderId="0" xfId="0" applyFill="1" applyBorder="1" applyAlignment="1" applyProtection="1">
      <alignment vertical="center"/>
      <protection hidden="1"/>
    </xf>
    <xf numFmtId="0" fontId="0" fillId="18" borderId="3" xfId="0" applyFill="1" applyBorder="1" applyAlignment="1" applyProtection="1">
      <alignment vertical="center"/>
      <protection hidden="1"/>
    </xf>
    <xf numFmtId="0" fontId="6" fillId="12" borderId="41" xfId="0" applyFont="1" applyFill="1" applyBorder="1" applyAlignment="1" applyProtection="1">
      <alignment horizontal="center" vertical="center"/>
      <protection locked="0"/>
    </xf>
    <xf numFmtId="0" fontId="0" fillId="5" borderId="42" xfId="0" applyFill="1" applyBorder="1" applyAlignment="1" applyProtection="1">
      <alignment vertical="center"/>
      <protection hidden="1"/>
    </xf>
    <xf numFmtId="0" fontId="0" fillId="5" borderId="43" xfId="0" applyFill="1" applyBorder="1" applyAlignment="1" applyProtection="1">
      <alignment vertical="center"/>
      <protection hidden="1"/>
    </xf>
    <xf numFmtId="0" fontId="0" fillId="5" borderId="44" xfId="0" applyFill="1" applyBorder="1" applyAlignment="1" applyProtection="1">
      <alignment vertical="center"/>
      <protection hidden="1"/>
    </xf>
    <xf numFmtId="0" fontId="5" fillId="12" borderId="59" xfId="0" applyFont="1" applyFill="1" applyBorder="1" applyAlignment="1" applyProtection="1">
      <alignment horizontal="center" vertical="center"/>
      <protection locked="0"/>
    </xf>
    <xf numFmtId="0" fontId="5" fillId="3" borderId="46" xfId="0" applyFont="1" applyFill="1" applyBorder="1" applyAlignment="1" applyProtection="1">
      <alignment vertical="center"/>
      <protection hidden="1"/>
    </xf>
    <xf numFmtId="0" fontId="0" fillId="5" borderId="47" xfId="0" applyFill="1" applyBorder="1" applyAlignment="1" applyProtection="1">
      <alignment vertical="center"/>
      <protection hidden="1"/>
    </xf>
    <xf numFmtId="0" fontId="0" fillId="5" borderId="48" xfId="0" applyFill="1" applyBorder="1" applyAlignment="1" applyProtection="1">
      <alignment vertical="center"/>
      <protection hidden="1"/>
    </xf>
    <xf numFmtId="0" fontId="0" fillId="5" borderId="49" xfId="0" applyFill="1" applyBorder="1" applyAlignment="1" applyProtection="1">
      <alignment vertical="center"/>
      <protection hidden="1"/>
    </xf>
    <xf numFmtId="0" fontId="6" fillId="6" borderId="65" xfId="0" applyFont="1" applyFill="1" applyBorder="1" applyAlignment="1" applyProtection="1">
      <alignment vertical="center" wrapText="1"/>
      <protection hidden="1"/>
    </xf>
    <xf numFmtId="164" fontId="5" fillId="21" borderId="66" xfId="0" applyNumberFormat="1" applyFont="1" applyFill="1" applyBorder="1" applyAlignment="1" applyProtection="1">
      <alignment vertical="center"/>
      <protection hidden="1"/>
    </xf>
    <xf numFmtId="0" fontId="6" fillId="6" borderId="69" xfId="0" applyFont="1" applyFill="1" applyBorder="1" applyAlignment="1" applyProtection="1">
      <alignment vertical="center" wrapText="1"/>
      <protection hidden="1"/>
    </xf>
    <xf numFmtId="164" fontId="5" fillId="21" borderId="70" xfId="0" applyNumberFormat="1" applyFont="1" applyFill="1" applyBorder="1" applyAlignment="1" applyProtection="1">
      <alignment vertical="center"/>
      <protection hidden="1"/>
    </xf>
    <xf numFmtId="164" fontId="17" fillId="19" borderId="66" xfId="0" applyNumberFormat="1" applyFont="1" applyFill="1" applyBorder="1" applyAlignment="1" applyProtection="1">
      <alignment vertical="center"/>
      <protection hidden="1"/>
    </xf>
    <xf numFmtId="164" fontId="17" fillId="19" borderId="70" xfId="0" applyNumberFormat="1" applyFont="1" applyFill="1" applyBorder="1" applyAlignment="1" applyProtection="1">
      <alignment vertical="center"/>
      <protection hidden="1"/>
    </xf>
    <xf numFmtId="164" fontId="17" fillId="17" borderId="66" xfId="0" applyNumberFormat="1" applyFont="1" applyFill="1" applyBorder="1" applyAlignment="1" applyProtection="1">
      <alignment vertical="center"/>
      <protection hidden="1"/>
    </xf>
    <xf numFmtId="164" fontId="17" fillId="17" borderId="70" xfId="0" applyNumberFormat="1" applyFont="1" applyFill="1" applyBorder="1" applyAlignment="1" applyProtection="1">
      <alignment vertical="center"/>
      <protection hidden="1"/>
    </xf>
    <xf numFmtId="44" fontId="5" fillId="20" borderId="9" xfId="3" applyFont="1" applyFill="1" applyBorder="1" applyAlignment="1" applyProtection="1">
      <alignment horizontal="center" vertical="center"/>
      <protection hidden="1"/>
    </xf>
    <xf numFmtId="44" fontId="5" fillId="22" borderId="9" xfId="3" applyFont="1" applyFill="1" applyBorder="1" applyAlignment="1" applyProtection="1">
      <alignment horizontal="center" vertical="center"/>
      <protection hidden="1"/>
    </xf>
    <xf numFmtId="44" fontId="5" fillId="23" borderId="9" xfId="3" applyFont="1" applyFill="1" applyBorder="1" applyAlignment="1" applyProtection="1">
      <alignment horizontal="center" vertical="center"/>
      <protection hidden="1"/>
    </xf>
    <xf numFmtId="0" fontId="0" fillId="24" borderId="9" xfId="0" applyFont="1" applyFill="1" applyBorder="1" applyAlignment="1">
      <alignment horizontal="center" vertical="center"/>
    </xf>
    <xf numFmtId="44" fontId="5" fillId="24" borderId="9" xfId="3" applyFont="1" applyFill="1" applyBorder="1" applyAlignment="1" applyProtection="1">
      <alignment horizontal="center" vertical="center"/>
      <protection hidden="1"/>
    </xf>
    <xf numFmtId="14" fontId="0" fillId="20" borderId="11" xfId="0" applyNumberFormat="1" applyFill="1" applyBorder="1" applyAlignment="1" applyProtection="1">
      <alignment horizontal="center" vertical="center"/>
      <protection hidden="1"/>
    </xf>
    <xf numFmtId="0" fontId="0" fillId="20" borderId="11" xfId="0" applyFill="1" applyBorder="1" applyAlignment="1" applyProtection="1">
      <alignment horizontal="center" vertical="center"/>
      <protection hidden="1"/>
    </xf>
    <xf numFmtId="14" fontId="0" fillId="22" borderId="11" xfId="0" applyNumberFormat="1" applyFill="1" applyBorder="1" applyAlignment="1" applyProtection="1">
      <alignment horizontal="center" vertical="center"/>
      <protection hidden="1"/>
    </xf>
    <xf numFmtId="0" fontId="0" fillId="22" borderId="11" xfId="0" applyFill="1" applyBorder="1" applyAlignment="1" applyProtection="1">
      <alignment horizontal="center" vertical="center"/>
      <protection hidden="1"/>
    </xf>
    <xf numFmtId="14" fontId="0" fillId="23" borderId="11" xfId="0" applyNumberFormat="1" applyFill="1" applyBorder="1" applyAlignment="1" applyProtection="1">
      <alignment horizontal="center" vertical="center"/>
      <protection hidden="1"/>
    </xf>
    <xf numFmtId="0" fontId="0" fillId="23" borderId="11" xfId="0" applyFill="1" applyBorder="1" applyAlignment="1" applyProtection="1">
      <alignment horizontal="center" vertical="center"/>
      <protection hidden="1"/>
    </xf>
    <xf numFmtId="44" fontId="5" fillId="15" borderId="9" xfId="3" applyFont="1" applyFill="1" applyBorder="1" applyAlignment="1" applyProtection="1">
      <alignment horizontal="center" vertical="center"/>
      <protection hidden="1"/>
    </xf>
    <xf numFmtId="44" fontId="5" fillId="14" borderId="9" xfId="3" applyFont="1" applyFill="1" applyBorder="1" applyAlignment="1" applyProtection="1">
      <alignment horizontal="center" vertical="center"/>
      <protection hidden="1"/>
    </xf>
    <xf numFmtId="44" fontId="5" fillId="4" borderId="9" xfId="3" applyFont="1" applyFill="1" applyBorder="1" applyAlignment="1" applyProtection="1">
      <alignment horizontal="center" vertical="center"/>
      <protection hidden="1"/>
    </xf>
    <xf numFmtId="14" fontId="0" fillId="15" borderId="78" xfId="0" applyNumberFormat="1" applyFill="1" applyBorder="1" applyAlignment="1" applyProtection="1">
      <alignment horizontal="center" vertical="center"/>
      <protection hidden="1"/>
    </xf>
    <xf numFmtId="0" fontId="0" fillId="15" borderId="78" xfId="0" applyFill="1" applyBorder="1" applyAlignment="1" applyProtection="1">
      <alignment horizontal="center" vertical="center"/>
      <protection hidden="1"/>
    </xf>
    <xf numFmtId="14" fontId="0" fillId="14" borderId="78" xfId="0" applyNumberFormat="1" applyFill="1" applyBorder="1" applyAlignment="1" applyProtection="1">
      <alignment horizontal="center" vertical="center"/>
      <protection hidden="1"/>
    </xf>
    <xf numFmtId="0" fontId="0" fillId="14" borderId="78" xfId="0" applyFill="1" applyBorder="1" applyAlignment="1" applyProtection="1">
      <alignment horizontal="center" vertical="center"/>
      <protection hidden="1"/>
    </xf>
    <xf numFmtId="14" fontId="0" fillId="4" borderId="78" xfId="0" applyNumberFormat="1" applyFill="1" applyBorder="1" applyAlignment="1" applyProtection="1">
      <alignment horizontal="center" vertical="center"/>
      <protection hidden="1"/>
    </xf>
    <xf numFmtId="0" fontId="0" fillId="4" borderId="78" xfId="0" applyFill="1" applyBorder="1" applyAlignment="1" applyProtection="1">
      <alignment horizontal="center" vertical="center"/>
      <protection hidden="1"/>
    </xf>
    <xf numFmtId="0" fontId="0" fillId="8" borderId="79" xfId="0" applyFont="1" applyFill="1" applyBorder="1" applyAlignment="1">
      <alignment horizontal="center" vertical="center"/>
    </xf>
    <xf numFmtId="44" fontId="5" fillId="8" borderId="80" xfId="3" applyFont="1" applyFill="1" applyBorder="1" applyAlignment="1" applyProtection="1">
      <alignment horizontal="center" vertical="center"/>
      <protection hidden="1"/>
    </xf>
    <xf numFmtId="0" fontId="0" fillId="18" borderId="7" xfId="0" applyFill="1" applyBorder="1" applyAlignment="1" applyProtection="1">
      <alignment vertical="center"/>
      <protection hidden="1"/>
    </xf>
    <xf numFmtId="44" fontId="0" fillId="0" borderId="0" xfId="0" applyNumberFormat="1" applyAlignment="1">
      <alignment vertical="center"/>
    </xf>
    <xf numFmtId="4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0" fillId="25" borderId="67" xfId="0" applyFill="1" applyBorder="1" applyAlignment="1">
      <alignment vertical="center"/>
    </xf>
    <xf numFmtId="0" fontId="0" fillId="25" borderId="68" xfId="0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8" borderId="81" xfId="0" applyFill="1" applyBorder="1" applyAlignment="1">
      <alignment vertical="center"/>
    </xf>
    <xf numFmtId="44" fontId="5" fillId="13" borderId="9" xfId="3" applyFont="1" applyFill="1" applyBorder="1" applyAlignment="1" applyProtection="1">
      <alignment vertical="center"/>
      <protection hidden="1"/>
    </xf>
    <xf numFmtId="0" fontId="9" fillId="20" borderId="0" xfId="0" applyFont="1" applyFill="1" applyBorder="1" applyAlignment="1" applyProtection="1">
      <alignment horizontal="center" vertical="center" wrapText="1"/>
      <protection hidden="1"/>
    </xf>
    <xf numFmtId="0" fontId="9" fillId="20" borderId="0" xfId="0" applyFont="1" applyFill="1" applyBorder="1" applyAlignment="1" applyProtection="1">
      <alignment horizontal="center" vertical="center"/>
      <protection hidden="1"/>
    </xf>
    <xf numFmtId="0" fontId="9" fillId="20" borderId="3" xfId="0" applyFont="1" applyFill="1" applyBorder="1" applyAlignment="1" applyProtection="1">
      <alignment horizontal="center" vertical="center"/>
      <protection hidden="1"/>
    </xf>
    <xf numFmtId="0" fontId="9" fillId="18" borderId="4" xfId="0" applyFont="1" applyFill="1" applyBorder="1" applyAlignment="1" applyProtection="1">
      <alignment horizontal="center" vertical="center" wrapText="1"/>
      <protection hidden="1"/>
    </xf>
    <xf numFmtId="0" fontId="9" fillId="18" borderId="5" xfId="0" applyFont="1" applyFill="1" applyBorder="1" applyAlignment="1" applyProtection="1">
      <alignment horizontal="center" vertical="center" wrapText="1"/>
      <protection hidden="1"/>
    </xf>
    <xf numFmtId="0" fontId="9" fillId="18" borderId="6" xfId="0" applyFont="1" applyFill="1" applyBorder="1" applyAlignment="1" applyProtection="1">
      <alignment horizontal="center" vertical="center" wrapText="1"/>
      <protection hidden="1"/>
    </xf>
    <xf numFmtId="0" fontId="2" fillId="6" borderId="11" xfId="0" applyFont="1" applyFill="1" applyBorder="1" applyAlignment="1" applyProtection="1">
      <alignment horizontal="left" vertical="center" wrapText="1"/>
      <protection hidden="1"/>
    </xf>
    <xf numFmtId="0" fontId="2" fillId="6" borderId="12" xfId="0" applyFont="1" applyFill="1" applyBorder="1" applyAlignment="1" applyProtection="1">
      <alignment horizontal="left" vertical="center" wrapText="1"/>
      <protection hidden="1"/>
    </xf>
    <xf numFmtId="0" fontId="2" fillId="6" borderId="18" xfId="0" applyFont="1" applyFill="1" applyBorder="1" applyAlignment="1" applyProtection="1">
      <alignment horizontal="left" vertical="center" wrapText="1"/>
      <protection hidden="1"/>
    </xf>
    <xf numFmtId="0" fontId="5" fillId="0" borderId="7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2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5" xfId="0" applyFont="1" applyBorder="1" applyAlignment="1" applyProtection="1">
      <alignment horizontal="left" vertical="top" wrapText="1"/>
      <protection hidden="1"/>
    </xf>
    <xf numFmtId="0" fontId="5" fillId="0" borderId="6" xfId="0" applyFont="1" applyBorder="1" applyAlignment="1" applyProtection="1">
      <alignment horizontal="left" vertical="top" wrapText="1"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0" fontId="5" fillId="6" borderId="12" xfId="0" applyFont="1" applyFill="1" applyBorder="1" applyAlignment="1" applyProtection="1">
      <alignment horizontal="center" vertical="center"/>
      <protection hidden="1"/>
    </xf>
    <xf numFmtId="0" fontId="5" fillId="6" borderId="18" xfId="0" applyFont="1" applyFill="1" applyBorder="1" applyAlignment="1" applyProtection="1">
      <alignment horizontal="center" vertical="center"/>
      <protection hidden="1"/>
    </xf>
    <xf numFmtId="0" fontId="6" fillId="11" borderId="11" xfId="0" applyFont="1" applyFill="1" applyBorder="1" applyAlignment="1" applyProtection="1">
      <alignment horizontal="left" vertical="center"/>
      <protection hidden="1"/>
    </xf>
    <xf numFmtId="0" fontId="6" fillId="11" borderId="12" xfId="0" applyFont="1" applyFill="1" applyBorder="1" applyAlignment="1" applyProtection="1">
      <alignment horizontal="left" vertical="center"/>
      <protection hidden="1"/>
    </xf>
    <xf numFmtId="0" fontId="6" fillId="11" borderId="37" xfId="0" applyFont="1" applyFill="1" applyBorder="1" applyAlignment="1" applyProtection="1">
      <alignment horizontal="left" vertical="center"/>
      <protection hidden="1"/>
    </xf>
    <xf numFmtId="0" fontId="20" fillId="3" borderId="7" xfId="0" applyFont="1" applyFill="1" applyBorder="1" applyAlignment="1" applyProtection="1">
      <alignment horizontal="left" vertical="center"/>
      <protection hidden="1"/>
    </xf>
    <xf numFmtId="0" fontId="20" fillId="3" borderId="1" xfId="0" applyFont="1" applyFill="1" applyBorder="1" applyAlignment="1" applyProtection="1">
      <alignment horizontal="left" vertical="center"/>
      <protection hidden="1"/>
    </xf>
    <xf numFmtId="0" fontId="20" fillId="3" borderId="10" xfId="0" applyFont="1" applyFill="1" applyBorder="1" applyAlignment="1" applyProtection="1">
      <alignment horizontal="left" vertical="center"/>
      <protection hidden="1"/>
    </xf>
    <xf numFmtId="0" fontId="20" fillId="3" borderId="2" xfId="0" applyFont="1" applyFill="1" applyBorder="1" applyAlignment="1" applyProtection="1">
      <alignment horizontal="left" vertical="center"/>
      <protection hidden="1"/>
    </xf>
    <xf numFmtId="0" fontId="20" fillId="3" borderId="0" xfId="0" applyFont="1" applyFill="1" applyBorder="1" applyAlignment="1" applyProtection="1">
      <alignment horizontal="left" vertical="center"/>
      <protection hidden="1"/>
    </xf>
    <xf numFmtId="0" fontId="20" fillId="3" borderId="3" xfId="0" applyFont="1" applyFill="1" applyBorder="1" applyAlignment="1" applyProtection="1">
      <alignment horizontal="left" vertical="center"/>
      <protection hidden="1"/>
    </xf>
    <xf numFmtId="0" fontId="20" fillId="3" borderId="4" xfId="0" applyFont="1" applyFill="1" applyBorder="1" applyAlignment="1" applyProtection="1">
      <alignment horizontal="left" vertical="center"/>
      <protection hidden="1"/>
    </xf>
    <xf numFmtId="0" fontId="20" fillId="3" borderId="5" xfId="0" applyFont="1" applyFill="1" applyBorder="1" applyAlignment="1" applyProtection="1">
      <alignment horizontal="left" vertical="center"/>
      <protection hidden="1"/>
    </xf>
    <xf numFmtId="0" fontId="20" fillId="3" borderId="6" xfId="0" applyFont="1" applyFill="1" applyBorder="1" applyAlignment="1" applyProtection="1">
      <alignment horizontal="left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Fill="1" applyBorder="1" applyAlignment="1" applyProtection="1">
      <alignment horizontal="center" vertical="center"/>
      <protection hidden="1"/>
    </xf>
    <xf numFmtId="0" fontId="22" fillId="18" borderId="12" xfId="0" applyFont="1" applyFill="1" applyBorder="1" applyAlignment="1" applyProtection="1">
      <alignment horizontal="center" vertical="center"/>
      <protection hidden="1"/>
    </xf>
    <xf numFmtId="164" fontId="5" fillId="0" borderId="11" xfId="0" applyNumberFormat="1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6" borderId="12" xfId="0" applyFont="1" applyFill="1" applyBorder="1" applyAlignment="1" applyProtection="1">
      <alignment horizontal="center" vertical="center" wrapText="1"/>
      <protection hidden="1"/>
    </xf>
    <xf numFmtId="0" fontId="6" fillId="6" borderId="18" xfId="0" applyFont="1" applyFill="1" applyBorder="1" applyAlignment="1" applyProtection="1">
      <alignment horizontal="center" vertical="center" wrapText="1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3" borderId="45" xfId="0" applyFont="1" applyFill="1" applyBorder="1" applyAlignment="1" applyProtection="1">
      <alignment horizontal="left" vertical="center"/>
      <protection hidden="1"/>
    </xf>
    <xf numFmtId="0" fontId="8" fillId="3" borderId="0" xfId="0" applyFont="1" applyFill="1" applyBorder="1" applyAlignment="1" applyProtection="1">
      <alignment horizontal="left" vertical="center"/>
      <protection hidden="1"/>
    </xf>
    <xf numFmtId="0" fontId="8" fillId="3" borderId="46" xfId="0" applyFont="1" applyFill="1" applyBorder="1" applyAlignment="1" applyProtection="1">
      <alignment horizontal="left" vertical="center"/>
      <protection hidden="1"/>
    </xf>
    <xf numFmtId="0" fontId="5" fillId="3" borderId="45" xfId="0" applyFont="1" applyFill="1" applyBorder="1" applyAlignment="1" applyProtection="1">
      <alignment horizontal="left" vertical="center"/>
      <protection hidden="1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5" fillId="3" borderId="46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center" wrapText="1"/>
      <protection hidden="1"/>
    </xf>
    <xf numFmtId="0" fontId="6" fillId="6" borderId="10" xfId="0" applyFont="1" applyFill="1" applyBorder="1" applyAlignment="1" applyProtection="1">
      <alignment horizontal="center" vertical="center" wrapText="1"/>
      <protection hidden="1"/>
    </xf>
    <xf numFmtId="0" fontId="6" fillId="6" borderId="2" xfId="0" applyFont="1" applyFill="1" applyBorder="1" applyAlignment="1" applyProtection="1">
      <alignment horizontal="center" vertical="center" wrapText="1"/>
      <protection hidden="1"/>
    </xf>
    <xf numFmtId="0" fontId="6" fillId="6" borderId="3" xfId="0" applyFont="1" applyFill="1" applyBorder="1" applyAlignment="1" applyProtection="1">
      <alignment horizontal="center" vertical="center" wrapText="1"/>
      <protection hidden="1"/>
    </xf>
    <xf numFmtId="0" fontId="6" fillId="6" borderId="4" xfId="0" applyFont="1" applyFill="1" applyBorder="1" applyAlignment="1" applyProtection="1">
      <alignment horizontal="center" vertical="center" wrapText="1"/>
      <protection hidden="1"/>
    </xf>
    <xf numFmtId="0" fontId="6" fillId="6" borderId="6" xfId="0" applyFont="1" applyFill="1" applyBorder="1" applyAlignment="1" applyProtection="1">
      <alignment horizontal="center" vertical="center" wrapText="1"/>
      <protection hidden="1"/>
    </xf>
    <xf numFmtId="0" fontId="6" fillId="6" borderId="13" xfId="0" applyFont="1" applyFill="1" applyBorder="1" applyAlignment="1" applyProtection="1">
      <alignment horizontal="center" vertical="center"/>
      <protection hidden="1"/>
    </xf>
    <xf numFmtId="0" fontId="6" fillId="6" borderId="8" xfId="0" applyFont="1" applyFill="1" applyBorder="1" applyAlignment="1" applyProtection="1">
      <alignment horizontal="center" vertical="center"/>
      <protection hidden="1"/>
    </xf>
    <xf numFmtId="0" fontId="6" fillId="6" borderId="7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10" xfId="0" applyFont="1" applyFill="1" applyBorder="1" applyAlignment="1" applyProtection="1">
      <alignment horizontal="center" vertical="center"/>
      <protection hidden="1"/>
    </xf>
    <xf numFmtId="0" fontId="6" fillId="6" borderId="4" xfId="0" applyFont="1" applyFill="1" applyBorder="1" applyAlignment="1" applyProtection="1">
      <alignment horizontal="center" vertical="center"/>
      <protection hidden="1"/>
    </xf>
    <xf numFmtId="0" fontId="6" fillId="6" borderId="5" xfId="0" applyFont="1" applyFill="1" applyBorder="1" applyAlignment="1" applyProtection="1">
      <alignment horizontal="center" vertical="center"/>
      <protection hidden="1"/>
    </xf>
    <xf numFmtId="0" fontId="6" fillId="6" borderId="6" xfId="0" applyFont="1" applyFill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 wrapText="1"/>
      <protection hidden="1"/>
    </xf>
    <xf numFmtId="0" fontId="5" fillId="9" borderId="9" xfId="0" applyFont="1" applyFill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2" fillId="6" borderId="11" xfId="0" applyFont="1" applyFill="1" applyBorder="1" applyAlignment="1" applyProtection="1">
      <alignment horizontal="center" vertical="center" wrapText="1"/>
      <protection hidden="1"/>
    </xf>
    <xf numFmtId="0" fontId="2" fillId="6" borderId="12" xfId="0" applyFont="1" applyFill="1" applyBorder="1" applyAlignment="1" applyProtection="1">
      <alignment horizontal="center" vertical="center" wrapText="1"/>
      <protection hidden="1"/>
    </xf>
    <xf numFmtId="0" fontId="2" fillId="6" borderId="18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6" fillId="6" borderId="13" xfId="0" applyFont="1" applyFill="1" applyBorder="1" applyAlignment="1" applyProtection="1">
      <alignment horizontal="center" vertical="center" wrapText="1"/>
      <protection hidden="1"/>
    </xf>
    <xf numFmtId="0" fontId="6" fillId="6" borderId="8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left" vertic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11" xfId="0" applyFont="1" applyFill="1" applyBorder="1" applyAlignment="1" applyProtection="1">
      <alignment horizontal="right" vertical="center"/>
      <protection hidden="1"/>
    </xf>
    <xf numFmtId="0" fontId="6" fillId="6" borderId="12" xfId="0" applyFont="1" applyFill="1" applyBorder="1" applyAlignment="1" applyProtection="1">
      <alignment horizontal="right" vertical="center"/>
      <protection hidden="1"/>
    </xf>
    <xf numFmtId="0" fontId="6" fillId="6" borderId="18" xfId="0" applyFont="1" applyFill="1" applyBorder="1" applyAlignment="1" applyProtection="1">
      <alignment horizontal="right" vertical="center"/>
      <protection hidden="1"/>
    </xf>
    <xf numFmtId="0" fontId="6" fillId="8" borderId="13" xfId="0" applyFont="1" applyFill="1" applyBorder="1" applyAlignment="1" applyProtection="1">
      <alignment horizontal="center" vertical="center"/>
      <protection hidden="1"/>
    </xf>
    <xf numFmtId="0" fontId="6" fillId="8" borderId="8" xfId="0" applyFont="1" applyFill="1" applyBorder="1" applyAlignment="1" applyProtection="1">
      <alignment horizontal="center" vertical="center"/>
      <protection hidden="1"/>
    </xf>
    <xf numFmtId="0" fontId="14" fillId="6" borderId="13" xfId="0" applyFont="1" applyFill="1" applyBorder="1" applyAlignment="1" applyProtection="1">
      <alignment horizontal="center" vertical="center" wrapText="1"/>
      <protection hidden="1"/>
    </xf>
    <xf numFmtId="0" fontId="14" fillId="6" borderId="8" xfId="0" applyFont="1" applyFill="1" applyBorder="1" applyAlignment="1" applyProtection="1">
      <alignment horizontal="center" vertical="center" wrapText="1"/>
      <protection hidden="1"/>
    </xf>
    <xf numFmtId="164" fontId="5" fillId="7" borderId="11" xfId="0" applyNumberFormat="1" applyFont="1" applyFill="1" applyBorder="1" applyAlignment="1" applyProtection="1">
      <alignment horizontal="center" vertical="center"/>
      <protection hidden="1"/>
    </xf>
    <xf numFmtId="164" fontId="5" fillId="7" borderId="12" xfId="0" applyNumberFormat="1" applyFont="1" applyFill="1" applyBorder="1" applyAlignment="1" applyProtection="1">
      <alignment horizontal="center" vertical="center"/>
      <protection hidden="1"/>
    </xf>
    <xf numFmtId="164" fontId="5" fillId="7" borderId="18" xfId="0" applyNumberFormat="1" applyFont="1" applyFill="1" applyBorder="1" applyAlignment="1" applyProtection="1">
      <alignment horizontal="center" vertical="center"/>
      <protection hidden="1"/>
    </xf>
    <xf numFmtId="164" fontId="5" fillId="7" borderId="1" xfId="0" applyNumberFormat="1" applyFont="1" applyFill="1" applyBorder="1" applyAlignment="1" applyProtection="1">
      <alignment horizontal="center" vertical="center"/>
      <protection hidden="1"/>
    </xf>
    <xf numFmtId="164" fontId="5" fillId="7" borderId="10" xfId="0" applyNumberFormat="1" applyFont="1" applyFill="1" applyBorder="1" applyAlignment="1" applyProtection="1">
      <alignment horizontal="center" vertical="center"/>
      <protection hidden="1"/>
    </xf>
    <xf numFmtId="164" fontId="5" fillId="7" borderId="5" xfId="0" applyNumberFormat="1" applyFont="1" applyFill="1" applyBorder="1" applyAlignment="1" applyProtection="1">
      <alignment horizontal="center" vertical="center"/>
      <protection hidden="1"/>
    </xf>
    <xf numFmtId="164" fontId="5" fillId="7" borderId="6" xfId="0" applyNumberFormat="1" applyFont="1" applyFill="1" applyBorder="1" applyAlignment="1" applyProtection="1">
      <alignment horizontal="center" vertical="center"/>
      <protection hidden="1"/>
    </xf>
    <xf numFmtId="0" fontId="6" fillId="8" borderId="13" xfId="0" applyFont="1" applyFill="1" applyBorder="1" applyAlignment="1" applyProtection="1">
      <alignment horizontal="center" vertical="center" wrapText="1"/>
      <protection hidden="1"/>
    </xf>
    <xf numFmtId="0" fontId="6" fillId="8" borderId="8" xfId="0" applyFont="1" applyFill="1" applyBorder="1" applyAlignment="1" applyProtection="1">
      <alignment horizontal="center" vertical="center" wrapText="1"/>
      <protection hidden="1"/>
    </xf>
    <xf numFmtId="2" fontId="5" fillId="0" borderId="2" xfId="0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2" fontId="5" fillId="0" borderId="4" xfId="0" applyNumberFormat="1" applyFont="1" applyFill="1" applyBorder="1" applyAlignment="1" applyProtection="1">
      <alignment horizontal="center" vertical="center"/>
      <protection hidden="1"/>
    </xf>
    <xf numFmtId="2" fontId="5" fillId="0" borderId="5" xfId="0" applyNumberFormat="1" applyFont="1" applyFill="1" applyBorder="1" applyAlignment="1" applyProtection="1">
      <alignment horizontal="center" vertical="center"/>
      <protection hidden="1"/>
    </xf>
    <xf numFmtId="0" fontId="22" fillId="12" borderId="0" xfId="0" applyFont="1" applyFill="1" applyAlignment="1" applyProtection="1">
      <alignment horizontal="center" vertical="center"/>
      <protection hidden="1"/>
    </xf>
    <xf numFmtId="0" fontId="27" fillId="9" borderId="34" xfId="0" applyFont="1" applyFill="1" applyBorder="1" applyAlignment="1" applyProtection="1">
      <alignment horizontal="center" vertical="center"/>
      <protection hidden="1"/>
    </xf>
    <xf numFmtId="0" fontId="27" fillId="9" borderId="17" xfId="0" applyFont="1" applyFill="1" applyBorder="1" applyAlignment="1" applyProtection="1">
      <alignment horizontal="center" vertical="center"/>
      <protection hidden="1"/>
    </xf>
    <xf numFmtId="0" fontId="27" fillId="9" borderId="35" xfId="0" applyFont="1" applyFill="1" applyBorder="1" applyAlignment="1" applyProtection="1">
      <alignment horizontal="center" vertical="center"/>
      <protection hidden="1"/>
    </xf>
    <xf numFmtId="0" fontId="28" fillId="6" borderId="11" xfId="0" applyFont="1" applyFill="1" applyBorder="1" applyAlignment="1" applyProtection="1">
      <alignment horizontal="right" vertical="center"/>
      <protection hidden="1"/>
    </xf>
    <xf numFmtId="0" fontId="28" fillId="6" borderId="12" xfId="0" applyFont="1" applyFill="1" applyBorder="1" applyAlignment="1" applyProtection="1">
      <alignment horizontal="right" vertical="center"/>
      <protection hidden="1"/>
    </xf>
    <xf numFmtId="0" fontId="28" fillId="6" borderId="24" xfId="0" applyFont="1" applyFill="1" applyBorder="1" applyAlignment="1" applyProtection="1">
      <alignment horizontal="center" vertical="center" wrapText="1"/>
      <protection hidden="1"/>
    </xf>
    <xf numFmtId="0" fontId="28" fillId="6" borderId="25" xfId="0" applyFont="1" applyFill="1" applyBorder="1" applyAlignment="1" applyProtection="1">
      <alignment horizontal="center" vertical="center" wrapText="1"/>
      <protection hidden="1"/>
    </xf>
    <xf numFmtId="0" fontId="28" fillId="6" borderId="26" xfId="0" applyFont="1" applyFill="1" applyBorder="1" applyAlignment="1" applyProtection="1">
      <alignment horizontal="center" vertical="center" wrapText="1"/>
      <protection hidden="1"/>
    </xf>
    <xf numFmtId="0" fontId="28" fillId="6" borderId="27" xfId="0" applyFont="1" applyFill="1" applyBorder="1" applyAlignment="1" applyProtection="1">
      <alignment horizontal="center" vertical="center" wrapText="1"/>
      <protection hidden="1"/>
    </xf>
    <xf numFmtId="0" fontId="28" fillId="6" borderId="15" xfId="0" applyFont="1" applyFill="1" applyBorder="1" applyAlignment="1" applyProtection="1">
      <alignment horizontal="center" vertical="center" wrapText="1"/>
      <protection hidden="1"/>
    </xf>
    <xf numFmtId="0" fontId="28" fillId="6" borderId="28" xfId="0" applyFont="1" applyFill="1" applyBorder="1" applyAlignment="1" applyProtection="1">
      <alignment horizontal="center" vertical="center" wrapText="1"/>
      <protection hidden="1"/>
    </xf>
    <xf numFmtId="0" fontId="28" fillId="6" borderId="29" xfId="0" applyFont="1" applyFill="1" applyBorder="1" applyAlignment="1" applyProtection="1">
      <alignment horizontal="center" vertical="center"/>
      <protection hidden="1"/>
    </xf>
    <xf numFmtId="0" fontId="28" fillId="6" borderId="30" xfId="0" applyFont="1" applyFill="1" applyBorder="1" applyAlignment="1" applyProtection="1">
      <alignment horizontal="center" vertical="center"/>
      <protection hidden="1"/>
    </xf>
    <xf numFmtId="0" fontId="28" fillId="6" borderId="31" xfId="0" applyFont="1" applyFill="1" applyBorder="1" applyAlignment="1" applyProtection="1">
      <alignment horizontal="center" vertical="center"/>
      <protection hidden="1"/>
    </xf>
    <xf numFmtId="0" fontId="28" fillId="6" borderId="7" xfId="0" applyFont="1" applyFill="1" applyBorder="1" applyAlignment="1" applyProtection="1">
      <alignment horizontal="center" vertical="center" wrapText="1"/>
      <protection hidden="1"/>
    </xf>
    <xf numFmtId="0" fontId="28" fillId="6" borderId="1" xfId="0" applyFont="1" applyFill="1" applyBorder="1" applyAlignment="1" applyProtection="1">
      <alignment horizontal="center" vertical="center" wrapText="1"/>
      <protection hidden="1"/>
    </xf>
    <xf numFmtId="0" fontId="28" fillId="6" borderId="10" xfId="0" applyFont="1" applyFill="1" applyBorder="1" applyAlignment="1" applyProtection="1">
      <alignment horizontal="center" vertical="center" wrapText="1"/>
      <protection hidden="1"/>
    </xf>
    <xf numFmtId="0" fontId="28" fillId="6" borderId="4" xfId="0" applyFont="1" applyFill="1" applyBorder="1" applyAlignment="1" applyProtection="1">
      <alignment horizontal="center" vertical="center" wrapText="1"/>
      <protection hidden="1"/>
    </xf>
    <xf numFmtId="0" fontId="28" fillId="6" borderId="5" xfId="0" applyFont="1" applyFill="1" applyBorder="1" applyAlignment="1" applyProtection="1">
      <alignment horizontal="center" vertical="center" wrapText="1"/>
      <protection hidden="1"/>
    </xf>
    <xf numFmtId="0" fontId="28" fillId="6" borderId="6" xfId="0" applyFont="1" applyFill="1" applyBorder="1" applyAlignment="1" applyProtection="1">
      <alignment horizontal="center" vertical="center" wrapText="1"/>
      <protection hidden="1"/>
    </xf>
    <xf numFmtId="164" fontId="28" fillId="6" borderId="11" xfId="0" applyNumberFormat="1" applyFont="1" applyFill="1" applyBorder="1" applyAlignment="1" applyProtection="1">
      <alignment horizontal="left" vertical="center"/>
      <protection hidden="1"/>
    </xf>
    <xf numFmtId="164" fontId="28" fillId="6" borderId="12" xfId="0" applyNumberFormat="1" applyFont="1" applyFill="1" applyBorder="1" applyAlignment="1" applyProtection="1">
      <alignment horizontal="left" vertical="center"/>
      <protection hidden="1"/>
    </xf>
    <xf numFmtId="164" fontId="28" fillId="6" borderId="18" xfId="0" applyNumberFormat="1" applyFont="1" applyFill="1" applyBorder="1" applyAlignment="1" applyProtection="1">
      <alignment horizontal="left" vertical="center"/>
      <protection hidden="1"/>
    </xf>
    <xf numFmtId="2" fontId="27" fillId="0" borderId="1" xfId="0" applyNumberFormat="1" applyFont="1" applyFill="1" applyBorder="1" applyAlignment="1" applyProtection="1">
      <alignment horizontal="center" vertical="center"/>
      <protection hidden="1"/>
    </xf>
    <xf numFmtId="2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6" borderId="11" xfId="0" applyFont="1" applyFill="1" applyBorder="1" applyAlignment="1" applyProtection="1">
      <alignment horizontal="center" vertical="center" wrapText="1"/>
      <protection hidden="1"/>
    </xf>
    <xf numFmtId="0" fontId="28" fillId="6" borderId="12" xfId="0" applyFont="1" applyFill="1" applyBorder="1" applyAlignment="1" applyProtection="1">
      <alignment horizontal="center" vertical="center" wrapText="1"/>
      <protection hidden="1"/>
    </xf>
    <xf numFmtId="0" fontId="28" fillId="6" borderId="18" xfId="0" applyFont="1" applyFill="1" applyBorder="1" applyAlignment="1" applyProtection="1">
      <alignment horizontal="center" vertical="center" wrapText="1"/>
      <protection hidden="1"/>
    </xf>
    <xf numFmtId="164" fontId="27" fillId="7" borderId="12" xfId="0" applyNumberFormat="1" applyFont="1" applyFill="1" applyBorder="1" applyAlignment="1" applyProtection="1">
      <alignment horizontal="center" vertical="center"/>
      <protection hidden="1"/>
    </xf>
    <xf numFmtId="164" fontId="27" fillId="7" borderId="18" xfId="0" applyNumberFormat="1" applyFont="1" applyFill="1" applyBorder="1" applyAlignment="1" applyProtection="1">
      <alignment horizontal="center" vertical="center"/>
      <protection hidden="1"/>
    </xf>
    <xf numFmtId="0" fontId="28" fillId="6" borderId="13" xfId="0" applyFont="1" applyFill="1" applyBorder="1" applyAlignment="1" applyProtection="1">
      <alignment horizontal="center" vertical="center"/>
      <protection hidden="1"/>
    </xf>
    <xf numFmtId="0" fontId="28" fillId="6" borderId="8" xfId="0" applyFont="1" applyFill="1" applyBorder="1" applyAlignment="1" applyProtection="1">
      <alignment horizontal="center" vertical="center"/>
      <protection hidden="1"/>
    </xf>
    <xf numFmtId="164" fontId="17" fillId="0" borderId="12" xfId="0" applyNumberFormat="1" applyFont="1" applyFill="1" applyBorder="1" applyAlignment="1" applyProtection="1">
      <alignment horizontal="center" vertical="center"/>
      <protection hidden="1"/>
    </xf>
    <xf numFmtId="164" fontId="17" fillId="0" borderId="18" xfId="0" applyNumberFormat="1" applyFont="1" applyFill="1" applyBorder="1" applyAlignment="1" applyProtection="1">
      <alignment horizontal="center" vertical="center"/>
      <protection hidden="1"/>
    </xf>
    <xf numFmtId="164" fontId="5" fillId="0" borderId="5" xfId="0" applyNumberFormat="1" applyFont="1" applyFill="1" applyBorder="1" applyAlignment="1" applyProtection="1">
      <alignment horizontal="center" vertical="center"/>
      <protection hidden="1"/>
    </xf>
    <xf numFmtId="164" fontId="5" fillId="0" borderId="6" xfId="0" applyNumberFormat="1" applyFont="1" applyFill="1" applyBorder="1" applyAlignment="1" applyProtection="1">
      <alignment horizontal="center" vertical="center"/>
      <protection hidden="1"/>
    </xf>
    <xf numFmtId="164" fontId="5" fillId="3" borderId="12" xfId="0" applyNumberFormat="1" applyFont="1" applyFill="1" applyBorder="1" applyAlignment="1" applyProtection="1">
      <alignment horizontal="center" vertical="center"/>
      <protection hidden="1"/>
    </xf>
    <xf numFmtId="164" fontId="5" fillId="3" borderId="18" xfId="0" applyNumberFormat="1" applyFont="1" applyFill="1" applyBorder="1" applyAlignment="1" applyProtection="1">
      <alignment horizontal="center" vertical="center"/>
      <protection hidden="1"/>
    </xf>
    <xf numFmtId="164" fontId="5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 wrapText="1"/>
      <protection hidden="1"/>
    </xf>
    <xf numFmtId="0" fontId="28" fillId="6" borderId="13" xfId="0" applyFont="1" applyFill="1" applyBorder="1" applyAlignment="1" applyProtection="1">
      <alignment horizontal="center" vertical="center" wrapText="1"/>
      <protection hidden="1"/>
    </xf>
    <xf numFmtId="0" fontId="28" fillId="6" borderId="14" xfId="0" applyFont="1" applyFill="1" applyBorder="1" applyAlignment="1" applyProtection="1">
      <alignment horizontal="center" vertical="center" wrapText="1"/>
      <protection hidden="1"/>
    </xf>
    <xf numFmtId="0" fontId="28" fillId="6" borderId="8" xfId="0" applyFont="1" applyFill="1" applyBorder="1" applyAlignment="1" applyProtection="1">
      <alignment horizontal="center" vertical="center" wrapText="1"/>
      <protection hidden="1"/>
    </xf>
    <xf numFmtId="0" fontId="6" fillId="6" borderId="45" xfId="0" applyFont="1" applyFill="1" applyBorder="1" applyAlignment="1" applyProtection="1">
      <alignment horizontal="left" vertical="center"/>
      <protection hidden="1"/>
    </xf>
    <xf numFmtId="0" fontId="6" fillId="6" borderId="0" xfId="0" applyFont="1" applyFill="1" applyBorder="1" applyAlignment="1" applyProtection="1">
      <alignment horizontal="left" vertical="center"/>
      <protection hidden="1"/>
    </xf>
    <xf numFmtId="0" fontId="6" fillId="6" borderId="46" xfId="0" applyFont="1" applyFill="1" applyBorder="1" applyAlignment="1" applyProtection="1">
      <alignment horizontal="left" vertical="center"/>
      <protection hidden="1"/>
    </xf>
    <xf numFmtId="49" fontId="1" fillId="0" borderId="41" xfId="0" applyNumberFormat="1" applyFont="1" applyFill="1" applyBorder="1" applyAlignment="1" applyProtection="1">
      <alignment horizontal="left" vertical="center"/>
      <protection locked="0"/>
    </xf>
    <xf numFmtId="0" fontId="14" fillId="11" borderId="32" xfId="0" applyFont="1" applyFill="1" applyBorder="1" applyAlignment="1" applyProtection="1">
      <alignment horizontal="center" vertical="center" wrapText="1"/>
      <protection hidden="1"/>
    </xf>
    <xf numFmtId="0" fontId="14" fillId="11" borderId="33" xfId="0" applyFont="1" applyFill="1" applyBorder="1" applyAlignment="1" applyProtection="1">
      <alignment horizontal="center" vertical="center" wrapText="1"/>
      <protection hidden="1"/>
    </xf>
    <xf numFmtId="0" fontId="28" fillId="11" borderId="32" xfId="0" applyFont="1" applyFill="1" applyBorder="1" applyAlignment="1" applyProtection="1">
      <alignment horizontal="center" vertical="center" wrapText="1"/>
      <protection hidden="1"/>
    </xf>
    <xf numFmtId="0" fontId="28" fillId="11" borderId="33" xfId="0" applyFont="1" applyFill="1" applyBorder="1" applyAlignment="1" applyProtection="1">
      <alignment horizontal="center" vertical="center" wrapText="1"/>
      <protection hidden="1"/>
    </xf>
    <xf numFmtId="2" fontId="5" fillId="0" borderId="7" xfId="0" applyNumberFormat="1" applyFont="1" applyFill="1" applyBorder="1" applyAlignment="1" applyProtection="1">
      <alignment horizontal="center" vertical="center"/>
      <protection hidden="1"/>
    </xf>
    <xf numFmtId="2" fontId="5" fillId="0" borderId="1" xfId="0" applyNumberFormat="1" applyFont="1" applyFill="1" applyBorder="1" applyAlignment="1" applyProtection="1">
      <alignment horizontal="center" vertical="center"/>
      <protection hidden="1"/>
    </xf>
    <xf numFmtId="14" fontId="1" fillId="0" borderId="41" xfId="0" applyNumberFormat="1" applyFont="1" applyFill="1" applyBorder="1" applyAlignment="1" applyProtection="1">
      <alignment horizontal="left" vertical="center"/>
      <protection locked="0"/>
    </xf>
    <xf numFmtId="0" fontId="14" fillId="6" borderId="47" xfId="0" applyFont="1" applyFill="1" applyBorder="1" applyAlignment="1" applyProtection="1">
      <alignment horizontal="left" vertical="center"/>
      <protection hidden="1"/>
    </xf>
    <xf numFmtId="0" fontId="14" fillId="6" borderId="48" xfId="0" applyFont="1" applyFill="1" applyBorder="1" applyAlignment="1" applyProtection="1">
      <alignment horizontal="left" vertical="center"/>
      <protection hidden="1"/>
    </xf>
    <xf numFmtId="0" fontId="14" fillId="6" borderId="49" xfId="0" applyFont="1" applyFill="1" applyBorder="1" applyAlignment="1" applyProtection="1">
      <alignment horizontal="left" vertical="center"/>
      <protection hidden="1"/>
    </xf>
    <xf numFmtId="0" fontId="6" fillId="6" borderId="45" xfId="0" applyFont="1" applyFill="1" applyBorder="1" applyAlignment="1" applyProtection="1">
      <alignment vertical="center"/>
      <protection hidden="1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46" xfId="0" applyFont="1" applyFill="1" applyBorder="1" applyAlignment="1" applyProtection="1">
      <alignment vertical="center"/>
      <protection hidden="1"/>
    </xf>
    <xf numFmtId="0" fontId="5" fillId="3" borderId="45" xfId="0" applyFont="1" applyFill="1" applyBorder="1" applyAlignment="1" applyProtection="1">
      <alignment horizontal="left" wrapText="1"/>
      <protection hidden="1"/>
    </xf>
    <xf numFmtId="0" fontId="5" fillId="3" borderId="0" xfId="0" applyFont="1" applyFill="1" applyBorder="1" applyAlignment="1" applyProtection="1">
      <alignment horizontal="left" wrapText="1"/>
      <protection hidden="1"/>
    </xf>
    <xf numFmtId="0" fontId="5" fillId="3" borderId="46" xfId="0" applyFont="1" applyFill="1" applyBorder="1" applyAlignment="1" applyProtection="1">
      <alignment horizontal="left" wrapText="1"/>
      <protection hidden="1"/>
    </xf>
    <xf numFmtId="0" fontId="5" fillId="3" borderId="55" xfId="0" applyFont="1" applyFill="1" applyBorder="1" applyAlignment="1" applyProtection="1">
      <alignment horizontal="left" wrapText="1"/>
      <protection hidden="1"/>
    </xf>
    <xf numFmtId="0" fontId="5" fillId="3" borderId="39" xfId="0" applyFont="1" applyFill="1" applyBorder="1" applyAlignment="1" applyProtection="1">
      <alignment horizontal="left" wrapText="1"/>
      <protection hidden="1"/>
    </xf>
    <xf numFmtId="0" fontId="6" fillId="6" borderId="56" xfId="0" applyFont="1" applyFill="1" applyBorder="1" applyAlignment="1" applyProtection="1">
      <alignment horizontal="left" vertical="center"/>
      <protection hidden="1"/>
    </xf>
    <xf numFmtId="0" fontId="6" fillId="6" borderId="57" xfId="0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left" vertical="center"/>
      <protection locked="0"/>
    </xf>
    <xf numFmtId="49" fontId="4" fillId="0" borderId="0" xfId="1" applyNumberFormat="1" applyFill="1" applyBorder="1" applyAlignment="1" applyProtection="1">
      <alignment horizontal="left" vertical="center"/>
      <protection locked="0"/>
    </xf>
    <xf numFmtId="49" fontId="0" fillId="18" borderId="1" xfId="0" applyNumberForma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18" xfId="0" applyFont="1" applyFill="1" applyBorder="1" applyAlignment="1" applyProtection="1">
      <alignment horizontal="center" vertical="center"/>
      <protection hidden="1"/>
    </xf>
    <xf numFmtId="0" fontId="6" fillId="6" borderId="2" xfId="0" applyFont="1" applyFill="1" applyBorder="1" applyAlignment="1" applyProtection="1">
      <alignment horizontal="center" vertical="center"/>
      <protection hidden="1"/>
    </xf>
    <xf numFmtId="0" fontId="6" fillId="6" borderId="3" xfId="0" applyFont="1" applyFill="1" applyBorder="1" applyAlignment="1" applyProtection="1">
      <alignment horizontal="center" vertical="center"/>
      <protection hidden="1"/>
    </xf>
    <xf numFmtId="49" fontId="5" fillId="9" borderId="13" xfId="0" applyNumberFormat="1" applyFont="1" applyFill="1" applyBorder="1" applyAlignment="1" applyProtection="1">
      <alignment horizontal="center" vertical="center"/>
      <protection hidden="1"/>
    </xf>
    <xf numFmtId="49" fontId="5" fillId="9" borderId="8" xfId="0" applyNumberFormat="1" applyFont="1" applyFill="1" applyBorder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14" fillId="11" borderId="13" xfId="0" applyFont="1" applyFill="1" applyBorder="1" applyAlignment="1" applyProtection="1">
      <alignment horizontal="center" vertical="center" wrapText="1"/>
      <protection hidden="1"/>
    </xf>
    <xf numFmtId="0" fontId="14" fillId="11" borderId="14" xfId="0" applyFont="1" applyFill="1" applyBorder="1" applyAlignment="1" applyProtection="1">
      <alignment horizontal="center" vertical="center" wrapText="1"/>
      <protection hidden="1"/>
    </xf>
    <xf numFmtId="0" fontId="14" fillId="11" borderId="8" xfId="0" applyFont="1" applyFill="1" applyBorder="1" applyAlignment="1" applyProtection="1">
      <alignment horizontal="center" vertical="center" wrapText="1"/>
      <protection hidden="1"/>
    </xf>
    <xf numFmtId="49" fontId="1" fillId="0" borderId="5" xfId="0" applyNumberFormat="1" applyFont="1" applyFill="1" applyBorder="1" applyAlignment="1" applyProtection="1">
      <alignment horizontal="left" vertical="center"/>
      <protection locked="0"/>
    </xf>
    <xf numFmtId="49" fontId="1" fillId="0" borderId="6" xfId="0" applyNumberFormat="1" applyFont="1" applyFill="1" applyBorder="1" applyAlignment="1" applyProtection="1">
      <alignment horizontal="left" vertical="center"/>
      <protection locked="0"/>
    </xf>
    <xf numFmtId="0" fontId="6" fillId="6" borderId="47" xfId="0" applyFont="1" applyFill="1" applyBorder="1" applyAlignment="1" applyProtection="1">
      <alignment horizontal="left" vertical="center"/>
      <protection hidden="1"/>
    </xf>
    <xf numFmtId="0" fontId="6" fillId="6" borderId="48" xfId="0" applyFont="1" applyFill="1" applyBorder="1" applyAlignment="1" applyProtection="1">
      <alignment horizontal="left" vertical="center"/>
      <protection hidden="1"/>
    </xf>
    <xf numFmtId="0" fontId="6" fillId="6" borderId="49" xfId="0" applyFont="1" applyFill="1" applyBorder="1" applyAlignment="1" applyProtection="1">
      <alignment horizontal="left" vertical="center"/>
      <protection hidden="1"/>
    </xf>
    <xf numFmtId="0" fontId="6" fillId="6" borderId="42" xfId="0" applyFont="1" applyFill="1" applyBorder="1" applyAlignment="1" applyProtection="1">
      <alignment vertical="center"/>
      <protection hidden="1"/>
    </xf>
    <xf numFmtId="0" fontId="6" fillId="6" borderId="43" xfId="0" applyFont="1" applyFill="1" applyBorder="1" applyAlignment="1" applyProtection="1">
      <alignment vertical="center"/>
      <protection hidden="1"/>
    </xf>
    <xf numFmtId="0" fontId="6" fillId="6" borderId="44" xfId="0" applyFont="1" applyFill="1" applyBorder="1" applyAlignment="1" applyProtection="1">
      <alignment vertical="center"/>
      <protection hidden="1"/>
    </xf>
    <xf numFmtId="0" fontId="6" fillId="6" borderId="50" xfId="0" applyFont="1" applyFill="1" applyBorder="1" applyAlignment="1" applyProtection="1">
      <alignment horizontal="left" vertical="center"/>
      <protection hidden="1"/>
    </xf>
    <xf numFmtId="0" fontId="6" fillId="6" borderId="51" xfId="0" applyFont="1" applyFill="1" applyBorder="1" applyAlignment="1" applyProtection="1">
      <alignment horizontal="left" vertical="center"/>
      <protection hidden="1"/>
    </xf>
    <xf numFmtId="0" fontId="6" fillId="6" borderId="52" xfId="0" applyFont="1" applyFill="1" applyBorder="1" applyAlignment="1" applyProtection="1">
      <alignment horizontal="left" vertical="center"/>
      <protection hidden="1"/>
    </xf>
    <xf numFmtId="0" fontId="5" fillId="3" borderId="53" xfId="0" applyFont="1" applyFill="1" applyBorder="1" applyAlignment="1" applyProtection="1">
      <alignment horizontal="left" wrapText="1"/>
      <protection hidden="1"/>
    </xf>
    <xf numFmtId="0" fontId="5" fillId="3" borderId="40" xfId="0" applyFont="1" applyFill="1" applyBorder="1" applyAlignment="1" applyProtection="1">
      <alignment horizontal="left" wrapText="1"/>
      <protection hidden="1"/>
    </xf>
    <xf numFmtId="0" fontId="5" fillId="3" borderId="54" xfId="0" applyFont="1" applyFill="1" applyBorder="1" applyAlignment="1" applyProtection="1">
      <alignment horizontal="left" wrapText="1"/>
      <protection hidden="1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6" fillId="6" borderId="58" xfId="0" applyFont="1" applyFill="1" applyBorder="1" applyAlignment="1" applyProtection="1">
      <alignment horizontal="left" vertical="center"/>
      <protection hidden="1"/>
    </xf>
    <xf numFmtId="0" fontId="6" fillId="6" borderId="18" xfId="0" applyFont="1" applyFill="1" applyBorder="1" applyAlignment="1" applyProtection="1">
      <alignment horizontal="left" vertical="center"/>
      <protection hidden="1"/>
    </xf>
    <xf numFmtId="16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left" vertical="center" wrapText="1"/>
      <protection hidden="1"/>
    </xf>
    <xf numFmtId="0" fontId="6" fillId="6" borderId="12" xfId="0" applyFont="1" applyFill="1" applyBorder="1" applyAlignment="1" applyProtection="1">
      <alignment horizontal="left" vertical="center" wrapText="1"/>
      <protection hidden="1"/>
    </xf>
    <xf numFmtId="0" fontId="6" fillId="6" borderId="18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6" fillId="6" borderId="7" xfId="0" applyFont="1" applyFill="1" applyBorder="1" applyAlignment="1" applyProtection="1">
      <alignment horizontal="left" vertical="center" wrapText="1"/>
      <protection hidden="1"/>
    </xf>
    <xf numFmtId="0" fontId="6" fillId="6" borderId="1" xfId="0" applyFont="1" applyFill="1" applyBorder="1" applyAlignment="1" applyProtection="1">
      <alignment horizontal="left" vertical="center" wrapText="1"/>
      <protection hidden="1"/>
    </xf>
    <xf numFmtId="0" fontId="6" fillId="6" borderId="10" xfId="0" applyFont="1" applyFill="1" applyBorder="1" applyAlignment="1" applyProtection="1">
      <alignment horizontal="left" vertical="center" wrapText="1"/>
      <protection hidden="1"/>
    </xf>
    <xf numFmtId="0" fontId="6" fillId="6" borderId="2" xfId="0" applyFont="1" applyFill="1" applyBorder="1" applyAlignment="1" applyProtection="1">
      <alignment horizontal="left" vertical="center" wrapText="1"/>
      <protection hidden="1"/>
    </xf>
    <xf numFmtId="0" fontId="6" fillId="6" borderId="0" xfId="0" applyFont="1" applyFill="1" applyBorder="1" applyAlignment="1" applyProtection="1">
      <alignment horizontal="left" vertical="center" wrapText="1"/>
      <protection hidden="1"/>
    </xf>
    <xf numFmtId="0" fontId="6" fillId="6" borderId="3" xfId="0" applyFont="1" applyFill="1" applyBorder="1" applyAlignment="1" applyProtection="1">
      <alignment horizontal="left" vertical="center" wrapText="1"/>
      <protection hidden="1"/>
    </xf>
    <xf numFmtId="0" fontId="6" fillId="6" borderId="4" xfId="0" applyFont="1" applyFill="1" applyBorder="1" applyAlignment="1" applyProtection="1">
      <alignment horizontal="left" vertical="center" wrapText="1"/>
      <protection hidden="1"/>
    </xf>
    <xf numFmtId="0" fontId="6" fillId="6" borderId="5" xfId="0" applyFont="1" applyFill="1" applyBorder="1" applyAlignment="1" applyProtection="1">
      <alignment horizontal="left" vertical="center" wrapText="1"/>
      <protection hidden="1"/>
    </xf>
    <xf numFmtId="0" fontId="6" fillId="6" borderId="6" xfId="0" applyFont="1" applyFill="1" applyBorder="1" applyAlignment="1" applyProtection="1">
      <alignment horizontal="left" vertical="center" wrapText="1"/>
      <protection hidden="1"/>
    </xf>
    <xf numFmtId="0" fontId="28" fillId="6" borderId="36" xfId="0" applyFont="1" applyFill="1" applyBorder="1" applyAlignment="1" applyProtection="1">
      <alignment horizontal="center" vertical="center" wrapText="1"/>
      <protection hidden="1"/>
    </xf>
    <xf numFmtId="0" fontId="28" fillId="6" borderId="19" xfId="0" applyFont="1" applyFill="1" applyBorder="1" applyAlignment="1" applyProtection="1">
      <alignment horizontal="center" vertical="center" wrapText="1"/>
      <protection hidden="1"/>
    </xf>
    <xf numFmtId="49" fontId="27" fillId="9" borderId="13" xfId="0" applyNumberFormat="1" applyFont="1" applyFill="1" applyBorder="1" applyAlignment="1" applyProtection="1">
      <alignment horizontal="center" vertical="center"/>
      <protection hidden="1"/>
    </xf>
    <xf numFmtId="49" fontId="27" fillId="9" borderId="8" xfId="0" applyNumberFormat="1" applyFont="1" applyFill="1" applyBorder="1" applyAlignment="1" applyProtection="1">
      <alignment horizontal="center" vertical="center"/>
      <protection hidden="1"/>
    </xf>
    <xf numFmtId="0" fontId="28" fillId="6" borderId="11" xfId="0" applyFont="1" applyFill="1" applyBorder="1" applyAlignment="1" applyProtection="1">
      <alignment horizontal="center" vertical="center"/>
      <protection hidden="1"/>
    </xf>
    <xf numFmtId="0" fontId="28" fillId="6" borderId="12" xfId="0" applyFont="1" applyFill="1" applyBorder="1" applyAlignment="1" applyProtection="1">
      <alignment horizontal="center" vertical="center"/>
      <protection hidden="1"/>
    </xf>
    <xf numFmtId="0" fontId="28" fillId="6" borderId="18" xfId="0" applyFont="1" applyFill="1" applyBorder="1" applyAlignment="1" applyProtection="1">
      <alignment horizontal="center" vertical="center"/>
      <protection hidden="1"/>
    </xf>
    <xf numFmtId="0" fontId="28" fillId="6" borderId="14" xfId="0" applyFont="1" applyFill="1" applyBorder="1" applyAlignment="1" applyProtection="1">
      <alignment horizontal="center" vertical="center"/>
      <protection hidden="1"/>
    </xf>
    <xf numFmtId="164" fontId="27" fillId="0" borderId="0" xfId="0" applyNumberFormat="1" applyFont="1" applyFill="1" applyBorder="1" applyAlignment="1" applyProtection="1">
      <alignment horizontal="center" vertical="center"/>
      <protection hidden="1"/>
    </xf>
    <xf numFmtId="164" fontId="27" fillId="0" borderId="3" xfId="0" applyNumberFormat="1" applyFont="1" applyFill="1" applyBorder="1" applyAlignment="1" applyProtection="1">
      <alignment horizontal="center" vertical="center"/>
      <protection hidden="1"/>
    </xf>
    <xf numFmtId="0" fontId="5" fillId="10" borderId="7" xfId="0" applyFont="1" applyFill="1" applyBorder="1" applyAlignment="1" applyProtection="1">
      <alignment horizontal="center" vertical="center"/>
      <protection hidden="1"/>
    </xf>
    <xf numFmtId="0" fontId="5" fillId="10" borderId="10" xfId="0" applyFont="1" applyFill="1" applyBorder="1" applyAlignment="1" applyProtection="1">
      <alignment horizontal="center" vertical="center"/>
      <protection hidden="1"/>
    </xf>
    <xf numFmtId="0" fontId="5" fillId="10" borderId="4" xfId="0" applyFont="1" applyFill="1" applyBorder="1" applyAlignment="1" applyProtection="1">
      <alignment horizontal="center" vertical="center"/>
      <protection hidden="1"/>
    </xf>
    <xf numFmtId="0" fontId="5" fillId="10" borderId="6" xfId="0" applyFont="1" applyFill="1" applyBorder="1" applyAlignment="1" applyProtection="1">
      <alignment horizontal="center" vertical="center"/>
      <protection hidden="1"/>
    </xf>
    <xf numFmtId="0" fontId="28" fillId="6" borderId="7" xfId="0" applyFont="1" applyFill="1" applyBorder="1" applyAlignment="1" applyProtection="1">
      <alignment horizontal="center" vertical="center"/>
      <protection hidden="1"/>
    </xf>
    <xf numFmtId="0" fontId="28" fillId="6" borderId="10" xfId="0" applyFont="1" applyFill="1" applyBorder="1" applyAlignment="1" applyProtection="1">
      <alignment horizontal="center" vertical="center"/>
      <protection hidden="1"/>
    </xf>
    <xf numFmtId="0" fontId="28" fillId="6" borderId="4" xfId="0" applyFont="1" applyFill="1" applyBorder="1" applyAlignment="1" applyProtection="1">
      <alignment horizontal="center" vertical="center"/>
      <protection hidden="1"/>
    </xf>
    <xf numFmtId="0" fontId="28" fillId="6" borderId="6" xfId="0" applyFont="1" applyFill="1" applyBorder="1" applyAlignment="1" applyProtection="1">
      <alignment horizontal="center" vertical="center"/>
      <protection hidden="1"/>
    </xf>
    <xf numFmtId="164" fontId="27" fillId="7" borderId="1" xfId="0" applyNumberFormat="1" applyFont="1" applyFill="1" applyBorder="1" applyAlignment="1" applyProtection="1">
      <alignment horizontal="center" vertical="center"/>
      <protection hidden="1"/>
    </xf>
    <xf numFmtId="164" fontId="27" fillId="7" borderId="10" xfId="0" applyNumberFormat="1" applyFont="1" applyFill="1" applyBorder="1" applyAlignment="1" applyProtection="1">
      <alignment horizontal="center" vertical="center"/>
      <protection hidden="1"/>
    </xf>
    <xf numFmtId="164" fontId="27" fillId="7" borderId="5" xfId="0" applyNumberFormat="1" applyFont="1" applyFill="1" applyBorder="1" applyAlignment="1" applyProtection="1">
      <alignment horizontal="center" vertical="center"/>
      <protection hidden="1"/>
    </xf>
    <xf numFmtId="164" fontId="27" fillId="7" borderId="6" xfId="0" applyNumberFormat="1" applyFont="1" applyFill="1" applyBorder="1" applyAlignment="1" applyProtection="1">
      <alignment horizontal="center" vertical="center"/>
      <protection hidden="1"/>
    </xf>
    <xf numFmtId="164" fontId="27" fillId="0" borderId="2" xfId="0" applyNumberFormat="1" applyFont="1" applyFill="1" applyBorder="1" applyAlignment="1" applyProtection="1">
      <alignment horizontal="center" vertical="center"/>
      <protection hidden="1"/>
    </xf>
    <xf numFmtId="164" fontId="27" fillId="0" borderId="7" xfId="0" applyNumberFormat="1" applyFont="1" applyFill="1" applyBorder="1" applyAlignment="1" applyProtection="1">
      <alignment horizontal="center" vertical="center"/>
      <protection hidden="1"/>
    </xf>
    <xf numFmtId="164" fontId="27" fillId="0" borderId="1" xfId="0" applyNumberFormat="1" applyFont="1" applyFill="1" applyBorder="1" applyAlignment="1" applyProtection="1">
      <alignment horizontal="center" vertical="center"/>
      <protection hidden="1"/>
    </xf>
    <xf numFmtId="164" fontId="27" fillId="0" borderId="10" xfId="0" applyNumberFormat="1" applyFont="1" applyFill="1" applyBorder="1" applyAlignment="1" applyProtection="1">
      <alignment horizontal="center" vertical="center"/>
      <protection hidden="1"/>
    </xf>
    <xf numFmtId="0" fontId="28" fillId="11" borderId="13" xfId="0" applyFont="1" applyFill="1" applyBorder="1" applyAlignment="1" applyProtection="1">
      <alignment horizontal="center" vertical="center" wrapText="1"/>
      <protection hidden="1"/>
    </xf>
    <xf numFmtId="0" fontId="28" fillId="11" borderId="14" xfId="0" applyFont="1" applyFill="1" applyBorder="1" applyAlignment="1" applyProtection="1">
      <alignment horizontal="center" vertical="center" wrapText="1"/>
      <protection hidden="1"/>
    </xf>
    <xf numFmtId="0" fontId="28" fillId="11" borderId="8" xfId="0" applyFont="1" applyFill="1" applyBorder="1" applyAlignment="1" applyProtection="1">
      <alignment horizontal="center" vertical="center" wrapText="1"/>
      <protection hidden="1"/>
    </xf>
    <xf numFmtId="0" fontId="28" fillId="6" borderId="2" xfId="0" applyFont="1" applyFill="1" applyBorder="1" applyAlignment="1" applyProtection="1">
      <alignment horizontal="center" vertical="center" wrapText="1"/>
      <protection hidden="1"/>
    </xf>
    <xf numFmtId="0" fontId="28" fillId="6" borderId="3" xfId="0" applyFont="1" applyFill="1" applyBorder="1" applyAlignment="1" applyProtection="1">
      <alignment horizontal="center" vertical="center" wrapText="1"/>
      <protection hidden="1"/>
    </xf>
    <xf numFmtId="0" fontId="27" fillId="3" borderId="13" xfId="0" applyFont="1" applyFill="1" applyBorder="1" applyAlignment="1" applyProtection="1">
      <alignment horizontal="center" vertical="center"/>
      <protection hidden="1"/>
    </xf>
    <xf numFmtId="0" fontId="27" fillId="3" borderId="8" xfId="0" applyFont="1" applyFill="1" applyBorder="1" applyAlignment="1" applyProtection="1">
      <alignment horizontal="center" vertical="center"/>
      <protection hidden="1"/>
    </xf>
    <xf numFmtId="0" fontId="27" fillId="0" borderId="2" xfId="0" applyFont="1" applyBorder="1" applyAlignment="1" applyProtection="1">
      <alignment horizontal="left" vertical="top" wrapText="1"/>
      <protection hidden="1"/>
    </xf>
    <xf numFmtId="0" fontId="27" fillId="0" borderId="0" xfId="0" applyFont="1" applyBorder="1" applyAlignment="1" applyProtection="1">
      <alignment horizontal="left" vertical="top" wrapText="1"/>
      <protection hidden="1"/>
    </xf>
    <xf numFmtId="0" fontId="27" fillId="0" borderId="3" xfId="0" applyFont="1" applyBorder="1" applyAlignment="1" applyProtection="1">
      <alignment horizontal="left" vertical="top" wrapText="1"/>
      <protection hidden="1"/>
    </xf>
    <xf numFmtId="0" fontId="27" fillId="0" borderId="4" xfId="0" applyFont="1" applyBorder="1" applyAlignment="1" applyProtection="1">
      <alignment horizontal="left" vertical="top" wrapText="1"/>
      <protection hidden="1"/>
    </xf>
    <xf numFmtId="0" fontId="27" fillId="0" borderId="5" xfId="0" applyFont="1" applyBorder="1" applyAlignment="1" applyProtection="1">
      <alignment horizontal="left" vertical="top" wrapText="1"/>
      <protection hidden="1"/>
    </xf>
    <xf numFmtId="0" fontId="27" fillId="0" borderId="6" xfId="0" applyFont="1" applyBorder="1" applyAlignment="1" applyProtection="1">
      <alignment horizontal="left" vertical="top" wrapText="1"/>
      <protection hidden="1"/>
    </xf>
    <xf numFmtId="0" fontId="28" fillId="6" borderId="1" xfId="0" applyFont="1" applyFill="1" applyBorder="1" applyAlignment="1" applyProtection="1">
      <alignment horizontal="center" vertical="center"/>
      <protection hidden="1"/>
    </xf>
    <xf numFmtId="0" fontId="28" fillId="6" borderId="5" xfId="0" applyFont="1" applyFill="1" applyBorder="1" applyAlignment="1" applyProtection="1">
      <alignment horizontal="center" vertical="center"/>
      <protection hidden="1"/>
    </xf>
    <xf numFmtId="0" fontId="28" fillId="6" borderId="11" xfId="0" applyFont="1" applyFill="1" applyBorder="1" applyAlignment="1" applyProtection="1">
      <alignment horizontal="left" vertical="center"/>
      <protection hidden="1"/>
    </xf>
    <xf numFmtId="0" fontId="28" fillId="6" borderId="12" xfId="0" applyFont="1" applyFill="1" applyBorder="1" applyAlignment="1" applyProtection="1">
      <alignment horizontal="left" vertical="center"/>
      <protection hidden="1"/>
    </xf>
    <xf numFmtId="0" fontId="28" fillId="6" borderId="18" xfId="0" applyFont="1" applyFill="1" applyBorder="1" applyAlignment="1" applyProtection="1">
      <alignment horizontal="left" vertical="center"/>
      <protection hidden="1"/>
    </xf>
    <xf numFmtId="0" fontId="28" fillId="6" borderId="11" xfId="0" applyFont="1" applyFill="1" applyBorder="1" applyAlignment="1" applyProtection="1">
      <alignment horizontal="left" vertical="center" wrapText="1"/>
      <protection hidden="1"/>
    </xf>
    <xf numFmtId="0" fontId="28" fillId="6" borderId="12" xfId="0" applyFont="1" applyFill="1" applyBorder="1" applyAlignment="1" applyProtection="1">
      <alignment horizontal="left" vertical="center" wrapText="1"/>
      <protection hidden="1"/>
    </xf>
    <xf numFmtId="0" fontId="28" fillId="6" borderId="18" xfId="0" applyFont="1" applyFill="1" applyBorder="1" applyAlignment="1" applyProtection="1">
      <alignment horizontal="left" vertical="center" wrapText="1"/>
      <protection hidden="1"/>
    </xf>
    <xf numFmtId="0" fontId="27" fillId="0" borderId="7" xfId="0" applyFont="1" applyBorder="1" applyAlignment="1" applyProtection="1">
      <alignment horizontal="left" vertical="center" wrapText="1"/>
      <protection hidden="1"/>
    </xf>
    <xf numFmtId="0" fontId="27" fillId="0" borderId="1" xfId="0" applyFont="1" applyBorder="1" applyAlignment="1" applyProtection="1">
      <alignment horizontal="left" vertical="center" wrapText="1"/>
      <protection hidden="1"/>
    </xf>
    <xf numFmtId="0" fontId="27" fillId="0" borderId="10" xfId="0" applyFont="1" applyBorder="1" applyAlignment="1" applyProtection="1">
      <alignment horizontal="left" vertical="center" wrapText="1"/>
      <protection hidden="1"/>
    </xf>
    <xf numFmtId="0" fontId="27" fillId="0" borderId="2" xfId="0" applyFont="1" applyBorder="1" applyAlignment="1" applyProtection="1">
      <alignment horizontal="left" vertical="center" wrapText="1"/>
      <protection hidden="1"/>
    </xf>
    <xf numFmtId="0" fontId="27" fillId="0" borderId="0" xfId="0" applyFont="1" applyBorder="1" applyAlignment="1" applyProtection="1">
      <alignment horizontal="left" vertical="center" wrapText="1"/>
      <protection hidden="1"/>
    </xf>
    <xf numFmtId="0" fontId="27" fillId="0" borderId="3" xfId="0" applyFont="1" applyBorder="1" applyAlignment="1" applyProtection="1">
      <alignment horizontal="left" vertical="center" wrapText="1"/>
      <protection hidden="1"/>
    </xf>
    <xf numFmtId="0" fontId="27" fillId="0" borderId="4" xfId="0" applyFont="1" applyBorder="1" applyAlignment="1" applyProtection="1">
      <alignment horizontal="left" vertical="center" wrapText="1"/>
      <protection hidden="1"/>
    </xf>
    <xf numFmtId="0" fontId="27" fillId="0" borderId="5" xfId="0" applyFont="1" applyBorder="1" applyAlignment="1" applyProtection="1">
      <alignment horizontal="left" vertical="center" wrapText="1"/>
      <protection hidden="1"/>
    </xf>
    <xf numFmtId="0" fontId="27" fillId="0" borderId="6" xfId="0" applyFont="1" applyBorder="1" applyAlignment="1" applyProtection="1">
      <alignment horizontal="left" vertical="center" wrapText="1"/>
      <protection hidden="1"/>
    </xf>
    <xf numFmtId="164" fontId="27" fillId="0" borderId="5" xfId="0" applyNumberFormat="1" applyFont="1" applyFill="1" applyBorder="1" applyAlignment="1" applyProtection="1">
      <alignment horizontal="center" vertical="center"/>
      <protection hidden="1"/>
    </xf>
    <xf numFmtId="164" fontId="27" fillId="0" borderId="6" xfId="0" applyNumberFormat="1" applyFont="1" applyFill="1" applyBorder="1" applyAlignment="1" applyProtection="1">
      <alignment horizontal="center" vertical="center"/>
      <protection hidden="1"/>
    </xf>
    <xf numFmtId="164" fontId="27" fillId="3" borderId="12" xfId="0" applyNumberFormat="1" applyFont="1" applyFill="1" applyBorder="1" applyAlignment="1" applyProtection="1">
      <alignment horizontal="center" vertical="center"/>
      <protection hidden="1"/>
    </xf>
    <xf numFmtId="164" fontId="27" fillId="3" borderId="18" xfId="0" applyNumberFormat="1" applyFont="1" applyFill="1" applyBorder="1" applyAlignment="1" applyProtection="1">
      <alignment horizontal="center" vertical="center"/>
      <protection hidden="1"/>
    </xf>
    <xf numFmtId="164" fontId="29" fillId="0" borderId="12" xfId="0" applyNumberFormat="1" applyFont="1" applyFill="1" applyBorder="1" applyAlignment="1" applyProtection="1">
      <alignment horizontal="center" vertical="center"/>
      <protection hidden="1"/>
    </xf>
    <xf numFmtId="164" fontId="29" fillId="0" borderId="18" xfId="0" applyNumberFormat="1" applyFont="1" applyFill="1" applyBorder="1" applyAlignment="1" applyProtection="1">
      <alignment horizontal="center" vertical="center"/>
      <protection hidden="1"/>
    </xf>
    <xf numFmtId="44" fontId="0" fillId="0" borderId="0" xfId="3" applyFont="1" applyAlignment="1" applyProtection="1">
      <alignment horizontal="center" vertical="center"/>
      <protection hidden="1"/>
    </xf>
    <xf numFmtId="0" fontId="24" fillId="18" borderId="2" xfId="1" applyFont="1" applyFill="1" applyBorder="1" applyAlignment="1" applyProtection="1">
      <alignment horizontal="left" vertical="center"/>
      <protection hidden="1"/>
    </xf>
    <xf numFmtId="0" fontId="24" fillId="18" borderId="0" xfId="1" applyFont="1" applyFill="1" applyBorder="1" applyAlignment="1" applyProtection="1">
      <alignment horizontal="left" vertical="center"/>
      <protection hidden="1"/>
    </xf>
    <xf numFmtId="164" fontId="6" fillId="0" borderId="11" xfId="0" applyNumberFormat="1" applyFont="1" applyFill="1" applyBorder="1" applyAlignment="1" applyProtection="1">
      <alignment horizontal="center" vertical="center"/>
      <protection hidden="1"/>
    </xf>
    <xf numFmtId="164" fontId="6" fillId="0" borderId="12" xfId="0" applyNumberFormat="1" applyFont="1" applyFill="1" applyBorder="1" applyAlignment="1" applyProtection="1">
      <alignment horizontal="center" vertical="center"/>
      <protection hidden="1"/>
    </xf>
    <xf numFmtId="166" fontId="1" fillId="0" borderId="4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5" fillId="3" borderId="60" xfId="0" applyFont="1" applyFill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left" vertical="center"/>
      <protection hidden="1"/>
    </xf>
    <xf numFmtId="0" fontId="5" fillId="0" borderId="45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46" xfId="0" applyFont="1" applyBorder="1" applyAlignment="1" applyProtection="1">
      <alignment horizontal="left" vertical="center"/>
      <protection hidden="1"/>
    </xf>
    <xf numFmtId="0" fontId="7" fillId="0" borderId="45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46" xfId="0" applyFont="1" applyBorder="1" applyAlignment="1" applyProtection="1">
      <alignment horizontal="left" vertical="center" wrapText="1"/>
      <protection hidden="1"/>
    </xf>
    <xf numFmtId="0" fontId="7" fillId="0" borderId="61" xfId="0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 applyProtection="1">
      <alignment horizontal="left" vertical="center" wrapText="1"/>
      <protection hidden="1"/>
    </xf>
    <xf numFmtId="0" fontId="7" fillId="0" borderId="62" xfId="0" applyFont="1" applyBorder="1" applyAlignment="1" applyProtection="1">
      <alignment horizontal="left" vertical="center" wrapText="1"/>
      <protection hidden="1"/>
    </xf>
    <xf numFmtId="0" fontId="6" fillId="3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6" borderId="0" xfId="0" applyFont="1" applyFill="1" applyAlignment="1" applyProtection="1">
      <alignment horizontal="center" vertical="center" wrapText="1"/>
      <protection hidden="1"/>
    </xf>
    <xf numFmtId="0" fontId="34" fillId="17" borderId="63" xfId="0" applyFont="1" applyFill="1" applyBorder="1" applyAlignment="1">
      <alignment horizontal="center" vertical="center"/>
    </xf>
    <xf numFmtId="0" fontId="34" fillId="17" borderId="64" xfId="0" applyFont="1" applyFill="1" applyBorder="1" applyAlignment="1">
      <alignment horizontal="center" vertical="center"/>
    </xf>
    <xf numFmtId="0" fontId="34" fillId="19" borderId="63" xfId="0" applyFont="1" applyFill="1" applyBorder="1" applyAlignment="1">
      <alignment horizontal="center" vertical="center"/>
    </xf>
    <xf numFmtId="0" fontId="34" fillId="19" borderId="64" xfId="0" applyFont="1" applyFill="1" applyBorder="1" applyAlignment="1">
      <alignment horizontal="center" vertical="center"/>
    </xf>
    <xf numFmtId="0" fontId="34" fillId="21" borderId="63" xfId="0" applyFont="1" applyFill="1" applyBorder="1" applyAlignment="1">
      <alignment horizontal="center" vertical="center"/>
    </xf>
    <xf numFmtId="0" fontId="34" fillId="21" borderId="64" xfId="0" applyFont="1" applyFill="1" applyBorder="1" applyAlignment="1">
      <alignment horizontal="center" vertical="center"/>
    </xf>
    <xf numFmtId="0" fontId="34" fillId="20" borderId="9" xfId="0" applyFont="1" applyFill="1" applyBorder="1" applyAlignment="1">
      <alignment horizontal="center" vertical="center"/>
    </xf>
    <xf numFmtId="0" fontId="34" fillId="22" borderId="9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4" fillId="15" borderId="77" xfId="0" applyFont="1" applyFill="1" applyBorder="1" applyAlignment="1">
      <alignment horizontal="center" vertical="center"/>
    </xf>
    <xf numFmtId="0" fontId="34" fillId="14" borderId="77" xfId="0" applyFont="1" applyFill="1" applyBorder="1" applyAlignment="1">
      <alignment horizontal="center" vertical="center" wrapText="1"/>
    </xf>
    <xf numFmtId="0" fontId="34" fillId="4" borderId="77" xfId="0" applyFont="1" applyFill="1" applyBorder="1" applyAlignment="1">
      <alignment horizontal="center" vertical="center" wrapText="1"/>
    </xf>
    <xf numFmtId="0" fontId="34" fillId="23" borderId="9" xfId="0" applyFont="1" applyFill="1" applyBorder="1" applyAlignment="1">
      <alignment horizontal="center" vertical="center" wrapText="1"/>
    </xf>
  </cellXfs>
  <cellStyles count="4">
    <cellStyle name="Currency" xfId="3" builtinId="4"/>
    <cellStyle name="Hyperlink" xfId="1" builtinId="8"/>
    <cellStyle name="Hyperlink 2" xfId="2" xr:uid="{00000000-0005-0000-0000-000001000000}"/>
    <cellStyle name="Normal" xfId="0" builtinId="0"/>
  </cellStyles>
  <dxfs count="55">
    <dxf>
      <numFmt numFmtId="164" formatCode="&quot;£&quot;#,##0.00"/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</dxf>
    <dxf>
      <numFmt numFmtId="34" formatCode="_-&quot;£&quot;* #,##0.00_-;\-&quot;£&quot;* #,##0.00_-;_-&quot;£&quot;* &quot;-&quot;??_-;_-@_-"/>
      <alignment horizontal="center" vertical="center" textRotation="0" wrapText="0" indent="0" justifyLastLine="0" shrinkToFit="0" readingOrder="0"/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theme="7" tint="0.59996337778862885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FF99"/>
      <color rgb="FFEAFFCD"/>
      <color rgb="FFE0FF8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35720</xdr:colOff>
      <xdr:row>1</xdr:row>
      <xdr:rowOff>47626</xdr:rowOff>
    </xdr:from>
    <xdr:to>
      <xdr:col>1</xdr:col>
      <xdr:colOff>1270196</xdr:colOff>
      <xdr:row>5</xdr:row>
      <xdr:rowOff>297656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91E48F-7F09-4466-BE84-BB82E4302D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94" t="11940" b="12686"/>
        <a:stretch/>
      </xdr:blipFill>
      <xdr:spPr>
        <a:xfrm>
          <a:off x="119064" y="130970"/>
          <a:ext cx="1234476" cy="1047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516467</xdr:colOff>
      <xdr:row>5</xdr:row>
      <xdr:rowOff>149225</xdr:rowOff>
    </xdr:to>
    <xdr:pic>
      <xdr:nvPicPr>
        <xdr:cNvPr id="2" name="Picture 1" descr="LAA Logo">
          <a:extLst>
            <a:ext uri="{FF2B5EF4-FFF2-40B4-BE49-F238E27FC236}">
              <a16:creationId xmlns:a16="http://schemas.microsoft.com/office/drawing/2014/main" id="{93104B4D-66E4-4755-ADB7-4166BA4C1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1107017" cy="911225"/>
        </a:xfrm>
        <a:prstGeom prst="rect">
          <a:avLst/>
        </a:prstGeom>
        <a:solidFill>
          <a:srgbClr val="D9D9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7A0CDA-C737-4C2E-B077-004D7D9CA47F}" name="Table1" displayName="Table1" ref="H8:K11" totalsRowShown="0" headerRowDxfId="6" dataDxfId="5" tableBorderDxfId="4">
  <tableColumns count="4">
    <tableColumn id="1" xr3:uid="{760A7F25-2E67-4171-AB32-D092A31B197C}" name="Process" dataDxfId="3"/>
    <tableColumn id="2" xr3:uid="{9C14A42B-DFE5-41E6-8DCB-D9F2CED0044E}" name="Paid - SI Rates" dataDxfId="2"/>
    <tableColumn id="3" xr3:uid="{F80163BE-8C27-4106-B8B5-2A03FEE765B7}" name="Old Rates" dataDxfId="1"/>
    <tableColumn id="4" xr3:uid="{8E46C052-A947-47E3-8A9E-1B5DC8BEDB27}" name="Difference 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CAFastrak@justice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D1162"/>
  <sheetViews>
    <sheetView tabSelected="1" defaultGridColor="0" colorId="22" zoomScale="80" zoomScaleNormal="80" zoomScalePageLayoutView="90" workbookViewId="0">
      <selection activeCell="F8" sqref="F8:H8"/>
    </sheetView>
  </sheetViews>
  <sheetFormatPr defaultColWidth="0" defaultRowHeight="15" zeroHeight="1"/>
  <cols>
    <col min="1" max="1" width="1.28515625" style="104" customWidth="1"/>
    <col min="2" max="2" width="19.42578125" style="57" customWidth="1"/>
    <col min="3" max="3" width="14.7109375" style="57" customWidth="1"/>
    <col min="4" max="4" width="17" style="57" customWidth="1"/>
    <col min="5" max="5" width="26.28515625" style="57" customWidth="1"/>
    <col min="6" max="6" width="30.7109375" style="57" customWidth="1"/>
    <col min="7" max="7" width="14.140625" style="57" customWidth="1"/>
    <col min="8" max="8" width="15.85546875" style="57" customWidth="1"/>
    <col min="9" max="9" width="1.28515625" style="104" customWidth="1"/>
    <col min="10" max="10" width="1.28515625" style="103" hidden="1" customWidth="1"/>
    <col min="11" max="11" width="18.7109375" style="103" hidden="1" customWidth="1"/>
    <col min="12" max="12" width="10.85546875" style="109" hidden="1" customWidth="1"/>
    <col min="13" max="13" width="10.42578125" style="109" hidden="1" customWidth="1"/>
    <col min="14" max="14" width="9.140625" style="109" hidden="1" customWidth="1"/>
    <col min="15" max="15" width="14.42578125" style="109" hidden="1" customWidth="1"/>
    <col min="16" max="16" width="12.42578125" style="109" hidden="1" customWidth="1"/>
    <col min="17" max="17" width="17.7109375" style="109" hidden="1" customWidth="1"/>
    <col min="18" max="18" width="16" style="4" hidden="1" customWidth="1"/>
    <col min="19" max="19" width="1.7109375" style="4" hidden="1" customWidth="1"/>
    <col min="20" max="20" width="1.28515625" style="108" hidden="1" customWidth="1"/>
    <col min="21" max="21" width="18.7109375" style="161" hidden="1" customWidth="1"/>
    <col min="22" max="22" width="13.5703125" style="162" hidden="1" customWidth="1"/>
    <col min="23" max="24" width="14.85546875" style="162" hidden="1" customWidth="1"/>
    <col min="25" max="25" width="14.42578125" style="162" hidden="1" customWidth="1"/>
    <col min="26" max="26" width="15.85546875" style="162" hidden="1" customWidth="1"/>
    <col min="27" max="27" width="1.7109375" style="120" hidden="1" customWidth="1"/>
    <col min="28" max="28" width="8.85546875" style="109" hidden="1" customWidth="1"/>
    <col min="29" max="29" width="9.140625" style="109" customWidth="1"/>
    <col min="30" max="31" width="9.140625" style="109" hidden="1" customWidth="1"/>
    <col min="32" max="32" width="8.85546875" style="109" hidden="1" customWidth="1"/>
    <col min="33" max="62" width="0" style="57" hidden="1" customWidth="1"/>
    <col min="63" max="75" width="0" style="104" hidden="1" customWidth="1"/>
    <col min="76" max="264" width="0" style="57" hidden="1" customWidth="1"/>
    <col min="265" max="16384" width="8.85546875" style="57" hidden="1"/>
  </cols>
  <sheetData>
    <row r="1" spans="1:264" s="104" customFormat="1" ht="6.75" customHeight="1">
      <c r="A1" s="193"/>
      <c r="B1" s="193"/>
      <c r="C1" s="193"/>
      <c r="D1" s="193"/>
      <c r="E1" s="193"/>
      <c r="F1" s="193"/>
      <c r="G1" s="193"/>
      <c r="H1" s="193"/>
      <c r="I1" s="193"/>
      <c r="J1" s="4"/>
      <c r="K1" s="4"/>
      <c r="L1" s="4"/>
      <c r="M1" s="4"/>
      <c r="N1" s="4"/>
      <c r="O1" s="4"/>
      <c r="P1" s="4"/>
      <c r="Q1" s="4"/>
      <c r="R1" s="4"/>
      <c r="S1" s="4"/>
      <c r="T1" s="102"/>
      <c r="U1" s="137"/>
      <c r="V1" s="137"/>
      <c r="W1" s="137"/>
      <c r="X1" s="137"/>
      <c r="Y1" s="137"/>
      <c r="Z1" s="137"/>
      <c r="AA1" s="102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  <c r="IW1" s="57"/>
      <c r="IX1" s="57"/>
      <c r="IY1" s="57"/>
      <c r="IZ1" s="57"/>
      <c r="JA1" s="57"/>
      <c r="JB1" s="57"/>
      <c r="JC1" s="57"/>
      <c r="JD1" s="57"/>
    </row>
    <row r="2" spans="1:264" ht="18" customHeight="1">
      <c r="A2" s="193"/>
      <c r="B2" s="250"/>
      <c r="C2" s="194" t="s">
        <v>177</v>
      </c>
      <c r="D2" s="195"/>
      <c r="E2" s="192"/>
      <c r="F2" s="192"/>
      <c r="G2" s="196"/>
      <c r="H2" s="197" t="s">
        <v>180</v>
      </c>
      <c r="I2" s="193"/>
      <c r="J2" s="4"/>
      <c r="K2" s="320" t="s">
        <v>51</v>
      </c>
      <c r="L2" s="494"/>
      <c r="M2" s="495"/>
      <c r="N2" s="105"/>
      <c r="O2" s="322" t="s">
        <v>52</v>
      </c>
      <c r="P2" s="323"/>
      <c r="Q2" s="324"/>
      <c r="R2" s="439"/>
      <c r="S2" s="105"/>
      <c r="T2" s="102"/>
      <c r="U2" s="137"/>
      <c r="V2" s="137"/>
      <c r="W2" s="137"/>
      <c r="X2" s="498" t="s">
        <v>52</v>
      </c>
      <c r="Y2" s="499"/>
      <c r="Z2" s="486"/>
      <c r="AA2" s="102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</row>
    <row r="3" spans="1:264" ht="15" customHeight="1">
      <c r="A3" s="193"/>
      <c r="B3" s="208"/>
      <c r="C3" s="198" t="s">
        <v>4</v>
      </c>
      <c r="D3" s="199"/>
      <c r="E3" s="200"/>
      <c r="F3" s="200"/>
      <c r="G3" s="199"/>
      <c r="H3" s="201"/>
      <c r="I3" s="193"/>
      <c r="J3" s="4"/>
      <c r="K3" s="321"/>
      <c r="L3" s="496"/>
      <c r="M3" s="497"/>
      <c r="N3" s="105"/>
      <c r="O3" s="325"/>
      <c r="P3" s="326"/>
      <c r="Q3" s="327"/>
      <c r="R3" s="440"/>
      <c r="S3" s="105"/>
      <c r="T3" s="102"/>
      <c r="U3" s="137"/>
      <c r="V3" s="137"/>
      <c r="W3" s="137"/>
      <c r="X3" s="500"/>
      <c r="Y3" s="501"/>
      <c r="Z3" s="487"/>
      <c r="AA3" s="102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</row>
    <row r="4" spans="1:264">
      <c r="A4" s="193"/>
      <c r="B4" s="208"/>
      <c r="C4" s="547" t="s">
        <v>89</v>
      </c>
      <c r="D4" s="548"/>
      <c r="E4" s="200"/>
      <c r="F4" s="200"/>
      <c r="G4" s="199"/>
      <c r="H4" s="201"/>
      <c r="I4" s="193"/>
      <c r="J4" s="4"/>
      <c r="K4" s="105"/>
      <c r="L4" s="105"/>
      <c r="M4" s="105"/>
      <c r="N4" s="105"/>
      <c r="O4" s="105"/>
      <c r="P4" s="105"/>
      <c r="Q4" s="105"/>
      <c r="R4" s="105"/>
      <c r="S4" s="105"/>
      <c r="T4" s="102"/>
      <c r="U4" s="137"/>
      <c r="V4" s="137"/>
      <c r="W4" s="137"/>
      <c r="X4" s="137"/>
      <c r="Y4" s="137"/>
      <c r="Z4" s="137"/>
      <c r="AA4" s="102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</row>
    <row r="5" spans="1:264">
      <c r="A5" s="193"/>
      <c r="B5" s="208"/>
      <c r="C5" s="202" t="s">
        <v>5</v>
      </c>
      <c r="D5" s="203"/>
      <c r="E5" s="204"/>
      <c r="F5" s="204"/>
      <c r="G5" s="203"/>
      <c r="H5" s="205"/>
      <c r="I5" s="193"/>
      <c r="J5" s="4"/>
      <c r="K5" s="105"/>
      <c r="L5" s="105"/>
      <c r="M5" s="105"/>
      <c r="N5" s="105"/>
      <c r="O5" s="105"/>
      <c r="P5" s="105"/>
      <c r="Q5" s="105"/>
      <c r="R5" s="105"/>
      <c r="S5" s="105"/>
      <c r="T5" s="102"/>
      <c r="U5" s="137"/>
      <c r="V5" s="137"/>
      <c r="W5" s="137"/>
      <c r="X5" s="137"/>
      <c r="Y5" s="137"/>
      <c r="Z5" s="137"/>
      <c r="AA5" s="102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</row>
    <row r="6" spans="1:264" ht="56.25" customHeight="1">
      <c r="A6" s="193"/>
      <c r="B6" s="208"/>
      <c r="C6" s="260" t="s">
        <v>181</v>
      </c>
      <c r="D6" s="261"/>
      <c r="E6" s="261"/>
      <c r="F6" s="261"/>
      <c r="G6" s="261"/>
      <c r="H6" s="262"/>
      <c r="I6" s="193"/>
      <c r="J6" s="4"/>
      <c r="K6" s="105"/>
      <c r="L6" s="105"/>
      <c r="M6" s="105"/>
      <c r="N6" s="105"/>
      <c r="O6" s="105"/>
      <c r="P6" s="105"/>
      <c r="Q6" s="105"/>
      <c r="R6" s="105"/>
      <c r="S6" s="105"/>
      <c r="T6" s="102"/>
      <c r="U6" s="137"/>
      <c r="V6" s="137"/>
      <c r="W6" s="137"/>
      <c r="X6" s="137"/>
      <c r="Y6" s="137"/>
      <c r="Z6" s="137"/>
      <c r="AA6" s="102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</row>
    <row r="7" spans="1:264" ht="20.25" customHeight="1">
      <c r="A7" s="193"/>
      <c r="B7" s="263" t="s">
        <v>147</v>
      </c>
      <c r="C7" s="264"/>
      <c r="D7" s="264"/>
      <c r="E7" s="264"/>
      <c r="F7" s="264"/>
      <c r="G7" s="264"/>
      <c r="H7" s="265"/>
      <c r="I7" s="193"/>
      <c r="J7" s="4"/>
      <c r="K7" s="105"/>
      <c r="L7" s="105"/>
      <c r="M7" s="281" t="s">
        <v>90</v>
      </c>
      <c r="N7" s="282"/>
      <c r="O7" s="282"/>
      <c r="P7" s="282"/>
      <c r="Q7" s="283"/>
      <c r="R7" s="189"/>
      <c r="S7" s="105"/>
      <c r="T7" s="102"/>
      <c r="U7" s="137"/>
      <c r="V7" s="137"/>
      <c r="W7" s="137"/>
      <c r="X7" s="137"/>
      <c r="Y7" s="137"/>
      <c r="Z7" s="137"/>
      <c r="AA7" s="102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</row>
    <row r="8" spans="1:264" ht="18.95" customHeight="1">
      <c r="A8" s="193"/>
      <c r="B8" s="406" t="s">
        <v>134</v>
      </c>
      <c r="C8" s="407"/>
      <c r="D8" s="407"/>
      <c r="E8" s="408"/>
      <c r="F8" s="430"/>
      <c r="G8" s="430"/>
      <c r="H8" s="431"/>
      <c r="I8" s="193"/>
      <c r="J8" s="4"/>
      <c r="K8" s="105"/>
      <c r="L8" s="105"/>
      <c r="M8" s="284" t="s">
        <v>91</v>
      </c>
      <c r="N8" s="285"/>
      <c r="O8" s="285"/>
      <c r="P8" s="285"/>
      <c r="Q8" s="285"/>
      <c r="R8" s="286"/>
      <c r="S8" s="105"/>
      <c r="T8" s="102"/>
      <c r="U8" s="137"/>
      <c r="V8" s="137"/>
      <c r="W8" s="137"/>
      <c r="X8" s="137"/>
      <c r="Y8" s="137"/>
      <c r="Z8" s="137"/>
      <c r="AA8" s="102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</row>
    <row r="9" spans="1:264" ht="18.95" customHeight="1">
      <c r="A9" s="193"/>
      <c r="B9" s="406" t="s">
        <v>135</v>
      </c>
      <c r="C9" s="407"/>
      <c r="D9" s="407"/>
      <c r="E9" s="408"/>
      <c r="F9" s="430"/>
      <c r="G9" s="430"/>
      <c r="H9" s="431"/>
      <c r="I9" s="193"/>
      <c r="J9" s="4"/>
      <c r="K9" s="105"/>
      <c r="L9" s="105"/>
      <c r="M9" s="287" t="s">
        <v>92</v>
      </c>
      <c r="N9" s="288"/>
      <c r="O9" s="288"/>
      <c r="P9" s="288"/>
      <c r="Q9" s="288"/>
      <c r="R9" s="289"/>
      <c r="S9" s="105"/>
      <c r="T9" s="102"/>
      <c r="U9" s="137"/>
      <c r="V9" s="137"/>
      <c r="W9" s="137"/>
      <c r="X9" s="137"/>
      <c r="Y9" s="137"/>
      <c r="Z9" s="137"/>
      <c r="AA9" s="102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</row>
    <row r="10" spans="1:264" ht="18.95" customHeight="1">
      <c r="A10" s="193"/>
      <c r="B10" s="406" t="s">
        <v>136</v>
      </c>
      <c r="C10" s="407"/>
      <c r="D10" s="407"/>
      <c r="E10" s="408"/>
      <c r="F10" s="430"/>
      <c r="G10" s="430"/>
      <c r="H10" s="431"/>
      <c r="I10" s="193"/>
      <c r="J10" s="4"/>
      <c r="K10" s="105"/>
      <c r="L10" s="105"/>
      <c r="M10" s="290" t="s">
        <v>93</v>
      </c>
      <c r="N10" s="291"/>
      <c r="O10" s="291"/>
      <c r="P10" s="291"/>
      <c r="Q10" s="291"/>
      <c r="R10" s="292"/>
      <c r="S10" s="105"/>
      <c r="T10" s="102"/>
      <c r="U10" s="137"/>
      <c r="V10" s="137"/>
      <c r="W10" s="137"/>
      <c r="X10" s="137"/>
      <c r="Y10" s="137"/>
      <c r="Z10" s="137"/>
      <c r="AA10" s="102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</row>
    <row r="11" spans="1:264" ht="18.95" customHeight="1">
      <c r="A11" s="193"/>
      <c r="B11" s="406" t="s">
        <v>137</v>
      </c>
      <c r="C11" s="407"/>
      <c r="D11" s="407"/>
      <c r="E11" s="408"/>
      <c r="F11" s="430"/>
      <c r="G11" s="430"/>
      <c r="H11" s="431"/>
      <c r="I11" s="193"/>
      <c r="J11" s="4"/>
      <c r="K11" s="105"/>
      <c r="L11" s="105"/>
      <c r="M11" s="105"/>
      <c r="N11" s="105"/>
      <c r="O11" s="105"/>
      <c r="P11" s="105"/>
      <c r="Q11" s="105"/>
      <c r="R11" s="105"/>
      <c r="S11" s="105"/>
      <c r="T11" s="102"/>
      <c r="U11" s="137"/>
      <c r="V11" s="137"/>
      <c r="W11" s="137"/>
      <c r="X11" s="137"/>
      <c r="Y11" s="137"/>
      <c r="Z11" s="137"/>
      <c r="AA11" s="102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</row>
    <row r="12" spans="1:264" ht="18.95" customHeight="1">
      <c r="A12" s="193"/>
      <c r="B12" s="406" t="s">
        <v>138</v>
      </c>
      <c r="C12" s="407"/>
      <c r="D12" s="407"/>
      <c r="E12" s="408"/>
      <c r="F12" s="430"/>
      <c r="G12" s="430"/>
      <c r="H12" s="431"/>
      <c r="I12" s="193"/>
      <c r="J12" s="4"/>
      <c r="K12" s="442" t="s">
        <v>122</v>
      </c>
      <c r="L12" s="105"/>
      <c r="M12" s="4"/>
      <c r="N12" s="4"/>
      <c r="O12" s="4"/>
      <c r="P12" s="4"/>
      <c r="Q12" s="4"/>
      <c r="R12" s="105"/>
      <c r="S12" s="105"/>
      <c r="T12" s="102"/>
      <c r="U12" s="510" t="s">
        <v>122</v>
      </c>
      <c r="V12" s="137"/>
      <c r="W12" s="137"/>
      <c r="X12" s="137"/>
      <c r="Y12" s="137"/>
      <c r="Z12" s="137"/>
      <c r="AA12" s="102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</row>
    <row r="13" spans="1:264" ht="18.95" customHeight="1">
      <c r="A13" s="193"/>
      <c r="B13" s="406" t="s">
        <v>139</v>
      </c>
      <c r="C13" s="407"/>
      <c r="D13" s="407"/>
      <c r="E13" s="408"/>
      <c r="F13" s="432"/>
      <c r="G13" s="430"/>
      <c r="H13" s="431"/>
      <c r="I13" s="193"/>
      <c r="J13" s="4"/>
      <c r="K13" s="443"/>
      <c r="L13" s="105"/>
      <c r="M13" s="4"/>
      <c r="N13" s="4"/>
      <c r="O13" s="4"/>
      <c r="P13" s="4"/>
      <c r="Q13" s="4"/>
      <c r="T13" s="102"/>
      <c r="U13" s="511"/>
      <c r="V13" s="137"/>
      <c r="W13" s="137"/>
      <c r="X13" s="137"/>
      <c r="Y13" s="137"/>
      <c r="Z13" s="137"/>
      <c r="AA13" s="102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</row>
    <row r="14" spans="1:264" ht="18.95" customHeight="1">
      <c r="A14" s="193"/>
      <c r="B14" s="406" t="s">
        <v>7</v>
      </c>
      <c r="C14" s="407"/>
      <c r="D14" s="407"/>
      <c r="E14" s="408"/>
      <c r="F14" s="430"/>
      <c r="G14" s="430"/>
      <c r="H14" s="431"/>
      <c r="I14" s="193"/>
      <c r="J14" s="4"/>
      <c r="K14" s="444"/>
      <c r="L14" s="105"/>
      <c r="M14" s="4"/>
      <c r="N14" s="4"/>
      <c r="O14" s="4"/>
      <c r="P14" s="4"/>
      <c r="Q14" s="4"/>
      <c r="T14" s="102"/>
      <c r="U14" s="512"/>
      <c r="V14" s="137"/>
      <c r="W14" s="137"/>
      <c r="X14" s="137"/>
      <c r="Y14" s="137"/>
      <c r="Z14" s="137"/>
      <c r="AA14" s="102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</row>
    <row r="15" spans="1:264" ht="18.95" customHeight="1">
      <c r="A15" s="193"/>
      <c r="B15" s="447" t="s">
        <v>95</v>
      </c>
      <c r="C15" s="448"/>
      <c r="D15" s="448"/>
      <c r="E15" s="449"/>
      <c r="F15" s="445"/>
      <c r="G15" s="445"/>
      <c r="H15" s="446"/>
      <c r="I15" s="193"/>
      <c r="J15" s="4"/>
      <c r="K15" s="42" t="str">
        <f>IF(F15="Yes","Yes", IF(F15="No", "No", ""))</f>
        <v/>
      </c>
      <c r="L15" s="4"/>
      <c r="M15" s="4"/>
      <c r="N15" s="4"/>
      <c r="O15" s="4"/>
      <c r="P15" s="4"/>
      <c r="Q15" s="4"/>
      <c r="T15" s="102"/>
      <c r="U15" s="138" t="str">
        <f>IF(K15="Yes","Yes", IF(K15="No", "No", ""))</f>
        <v/>
      </c>
      <c r="V15" s="137"/>
      <c r="W15" s="137"/>
      <c r="X15" s="137"/>
      <c r="Y15" s="137"/>
      <c r="Z15" s="137"/>
      <c r="AA15" s="102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</row>
    <row r="16" spans="1:264" ht="9.75" customHeight="1" thickBot="1">
      <c r="A16" s="193"/>
      <c r="B16" s="193"/>
      <c r="C16" s="193"/>
      <c r="D16" s="193"/>
      <c r="E16" s="193"/>
      <c r="F16" s="433"/>
      <c r="G16" s="433"/>
      <c r="H16" s="433"/>
      <c r="I16" s="193"/>
      <c r="J16" s="4"/>
      <c r="K16" s="4"/>
      <c r="L16" s="4"/>
      <c r="M16" s="4"/>
      <c r="N16" s="4"/>
      <c r="O16" s="4"/>
      <c r="P16" s="4"/>
      <c r="Q16" s="4"/>
      <c r="T16" s="102"/>
      <c r="U16" s="137"/>
      <c r="V16" s="137"/>
      <c r="W16" s="137"/>
      <c r="X16" s="137"/>
      <c r="Y16" s="137"/>
      <c r="Z16" s="137"/>
      <c r="AA16" s="102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</row>
    <row r="17" spans="1:62" ht="18.95" customHeight="1">
      <c r="A17" s="193"/>
      <c r="B17" s="450" t="s">
        <v>140</v>
      </c>
      <c r="C17" s="451"/>
      <c r="D17" s="451"/>
      <c r="E17" s="452"/>
      <c r="F17" s="409"/>
      <c r="G17" s="409"/>
      <c r="H17" s="409"/>
      <c r="I17" s="193"/>
      <c r="J17" s="4"/>
      <c r="K17" s="4"/>
      <c r="L17" s="4"/>
      <c r="M17" s="328" t="s">
        <v>67</v>
      </c>
      <c r="N17" s="328"/>
      <c r="O17" s="328"/>
      <c r="P17" s="328"/>
      <c r="Q17" s="328"/>
      <c r="R17" s="328"/>
      <c r="T17" s="102"/>
      <c r="U17" s="137"/>
      <c r="V17" s="366" t="s">
        <v>67</v>
      </c>
      <c r="W17" s="367"/>
      <c r="X17" s="367"/>
      <c r="Y17" s="367"/>
      <c r="Z17" s="368"/>
      <c r="AA17" s="102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</row>
    <row r="18" spans="1:62" ht="18.95" customHeight="1">
      <c r="A18" s="193"/>
      <c r="B18" s="420" t="s">
        <v>141</v>
      </c>
      <c r="C18" s="421"/>
      <c r="D18" s="421"/>
      <c r="E18" s="422"/>
      <c r="F18" s="409"/>
      <c r="G18" s="409"/>
      <c r="H18" s="409"/>
      <c r="I18" s="193"/>
      <c r="J18" s="4"/>
      <c r="K18" s="4"/>
      <c r="L18" s="4"/>
      <c r="M18" s="328"/>
      <c r="N18" s="328"/>
      <c r="O18" s="328"/>
      <c r="P18" s="328"/>
      <c r="Q18" s="328"/>
      <c r="R18" s="328"/>
      <c r="T18" s="102"/>
      <c r="U18" s="137"/>
      <c r="V18" s="369"/>
      <c r="W18" s="370"/>
      <c r="X18" s="370"/>
      <c r="Y18" s="370"/>
      <c r="Z18" s="371"/>
      <c r="AA18" s="102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</row>
    <row r="19" spans="1:62" ht="18.95" customHeight="1">
      <c r="A19" s="193"/>
      <c r="B19" s="420" t="s">
        <v>160</v>
      </c>
      <c r="C19" s="421"/>
      <c r="D19" s="421"/>
      <c r="E19" s="422"/>
      <c r="F19" s="409"/>
      <c r="G19" s="409"/>
      <c r="H19" s="409"/>
      <c r="I19" s="193"/>
      <c r="J19" s="4"/>
      <c r="K19" s="410" t="s">
        <v>122</v>
      </c>
      <c r="L19" s="4"/>
      <c r="M19" s="329"/>
      <c r="N19" s="329"/>
      <c r="O19" s="329"/>
      <c r="P19" s="329"/>
      <c r="Q19" s="329"/>
      <c r="R19" s="329"/>
      <c r="T19" s="102"/>
      <c r="U19" s="137"/>
      <c r="V19" s="361"/>
      <c r="W19" s="362"/>
      <c r="X19" s="362"/>
      <c r="Y19" s="362"/>
      <c r="Z19" s="363"/>
      <c r="AA19" s="102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</row>
    <row r="20" spans="1:62" ht="18.95" customHeight="1" thickBot="1">
      <c r="A20" s="193"/>
      <c r="B20" s="406" t="s">
        <v>96</v>
      </c>
      <c r="C20" s="407"/>
      <c r="D20" s="407"/>
      <c r="E20" s="408"/>
      <c r="F20" s="409"/>
      <c r="G20" s="409"/>
      <c r="H20" s="409"/>
      <c r="I20" s="193"/>
      <c r="J20" s="4"/>
      <c r="K20" s="411"/>
      <c r="L20" s="4"/>
      <c r="M20" s="330" t="s">
        <v>68</v>
      </c>
      <c r="N20" s="330"/>
      <c r="O20" s="330"/>
      <c r="P20" s="330"/>
      <c r="Q20" s="330"/>
      <c r="R20" s="330"/>
      <c r="T20" s="102"/>
      <c r="U20" s="137"/>
      <c r="V20" s="372" t="s">
        <v>68</v>
      </c>
      <c r="W20" s="373"/>
      <c r="X20" s="373"/>
      <c r="Y20" s="373"/>
      <c r="Z20" s="374"/>
      <c r="AA20" s="102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</row>
    <row r="21" spans="1:62" ht="18.95" customHeight="1">
      <c r="A21" s="193"/>
      <c r="B21" s="420" t="s">
        <v>38</v>
      </c>
      <c r="C21" s="421"/>
      <c r="D21" s="421"/>
      <c r="E21" s="422"/>
      <c r="F21" s="551"/>
      <c r="G21" s="551"/>
      <c r="H21" s="551"/>
      <c r="I21" s="193"/>
      <c r="J21" s="4"/>
      <c r="K21" s="163">
        <f>F21</f>
        <v>0</v>
      </c>
      <c r="L21" s="4"/>
      <c r="M21" s="4"/>
      <c r="N21" s="4"/>
      <c r="O21" s="4"/>
      <c r="P21" s="4"/>
      <c r="Q21" s="4"/>
      <c r="T21" s="102"/>
      <c r="U21" s="412" t="s">
        <v>122</v>
      </c>
      <c r="V21" s="137"/>
      <c r="W21" s="137"/>
      <c r="X21" s="137"/>
      <c r="Y21" s="137"/>
      <c r="Z21" s="137"/>
      <c r="AA21" s="102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</row>
    <row r="22" spans="1:62" ht="18.95" customHeight="1">
      <c r="A22" s="193"/>
      <c r="B22" s="420" t="s">
        <v>142</v>
      </c>
      <c r="C22" s="421"/>
      <c r="D22" s="421"/>
      <c r="E22" s="422"/>
      <c r="F22" s="409"/>
      <c r="G22" s="409"/>
      <c r="H22" s="409"/>
      <c r="I22" s="193"/>
      <c r="J22" s="4"/>
      <c r="K22" s="4"/>
      <c r="L22" s="4"/>
      <c r="M22" s="4"/>
      <c r="N22" s="4"/>
      <c r="O22" s="4"/>
      <c r="P22" s="4"/>
      <c r="Q22" s="4"/>
      <c r="R22" s="190" t="s">
        <v>2</v>
      </c>
      <c r="S22" s="105"/>
      <c r="T22" s="102"/>
      <c r="U22" s="413"/>
      <c r="V22" s="137"/>
      <c r="W22" s="137"/>
      <c r="X22" s="137"/>
      <c r="Y22" s="137"/>
      <c r="Z22" s="139" t="s">
        <v>2</v>
      </c>
      <c r="AA22" s="102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</row>
    <row r="23" spans="1:62" ht="18.95" customHeight="1">
      <c r="A23" s="193"/>
      <c r="B23" s="420" t="s">
        <v>6</v>
      </c>
      <c r="C23" s="421"/>
      <c r="D23" s="421"/>
      <c r="E23" s="422"/>
      <c r="F23" s="416"/>
      <c r="G23" s="416"/>
      <c r="H23" s="416"/>
      <c r="I23" s="193"/>
      <c r="J23" s="4"/>
      <c r="K23" s="4"/>
      <c r="L23" s="4"/>
      <c r="M23" s="331" t="s">
        <v>69</v>
      </c>
      <c r="N23" s="332"/>
      <c r="O23" s="332"/>
      <c r="P23" s="333"/>
      <c r="Q23" s="169"/>
      <c r="R23" s="169"/>
      <c r="S23" s="105"/>
      <c r="T23" s="102"/>
      <c r="U23" s="164">
        <f>K21</f>
        <v>0</v>
      </c>
      <c r="V23" s="137"/>
      <c r="W23" s="484" t="s">
        <v>69</v>
      </c>
      <c r="X23" s="485"/>
      <c r="Y23" s="140"/>
      <c r="Z23" s="140"/>
      <c r="AA23" s="102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</row>
    <row r="24" spans="1:62" ht="18.95" customHeight="1">
      <c r="A24" s="193"/>
      <c r="B24" s="406" t="s">
        <v>158</v>
      </c>
      <c r="C24" s="407"/>
      <c r="D24" s="407"/>
      <c r="E24" s="408"/>
      <c r="F24" s="416"/>
      <c r="G24" s="416"/>
      <c r="H24" s="416"/>
      <c r="I24" s="193"/>
      <c r="J24" s="4"/>
      <c r="K24" s="4"/>
      <c r="L24" s="4"/>
      <c r="M24" s="4"/>
      <c r="N24" s="4"/>
      <c r="O24" s="4"/>
      <c r="P24" s="4"/>
      <c r="Q24" s="4"/>
      <c r="R24" s="105"/>
      <c r="S24" s="105"/>
      <c r="T24" s="102"/>
      <c r="U24" s="137"/>
      <c r="V24" s="137"/>
      <c r="W24" s="137"/>
      <c r="X24" s="137"/>
      <c r="Y24" s="137"/>
      <c r="Z24" s="137"/>
      <c r="AA24" s="102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</row>
    <row r="25" spans="1:62" ht="18.95" customHeight="1">
      <c r="A25" s="193"/>
      <c r="B25" s="406" t="s">
        <v>159</v>
      </c>
      <c r="C25" s="407"/>
      <c r="D25" s="407"/>
      <c r="E25" s="408"/>
      <c r="F25" s="416"/>
      <c r="G25" s="416"/>
      <c r="H25" s="416"/>
      <c r="I25" s="193"/>
      <c r="J25" s="4"/>
      <c r="K25" s="4"/>
      <c r="L25" s="4"/>
      <c r="M25" s="4"/>
      <c r="N25" s="4"/>
      <c r="O25" s="4"/>
      <c r="P25" s="4"/>
      <c r="Q25" s="4"/>
      <c r="R25" s="105"/>
      <c r="S25" s="105"/>
      <c r="T25" s="102"/>
      <c r="U25" s="137"/>
      <c r="V25" s="137"/>
      <c r="W25" s="137"/>
      <c r="X25" s="137"/>
      <c r="Y25" s="137"/>
      <c r="Z25" s="137"/>
      <c r="AA25" s="102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</row>
    <row r="26" spans="1:62" ht="18.95" customHeight="1">
      <c r="A26" s="193"/>
      <c r="B26" s="417" t="s">
        <v>176</v>
      </c>
      <c r="C26" s="418"/>
      <c r="D26" s="418"/>
      <c r="E26" s="419"/>
      <c r="F26" s="416"/>
      <c r="G26" s="416"/>
      <c r="H26" s="416"/>
      <c r="I26" s="193"/>
      <c r="J26" s="4"/>
      <c r="K26" s="4"/>
      <c r="L26" s="4"/>
      <c r="M26" s="4"/>
      <c r="N26" s="4"/>
      <c r="O26" s="4"/>
      <c r="P26" s="4"/>
      <c r="Q26" s="4"/>
      <c r="R26" s="105"/>
      <c r="S26" s="105"/>
      <c r="T26" s="102"/>
      <c r="U26" s="137"/>
      <c r="V26" s="137"/>
      <c r="W26" s="137"/>
      <c r="X26" s="137"/>
      <c r="Y26" s="137"/>
      <c r="Z26" s="137"/>
      <c r="AA26" s="102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</row>
    <row r="27" spans="1:62" ht="9.75" customHeight="1">
      <c r="A27" s="193"/>
      <c r="B27" s="193"/>
      <c r="C27" s="193"/>
      <c r="D27" s="193"/>
      <c r="E27" s="193"/>
      <c r="F27" s="193"/>
      <c r="G27" s="193"/>
      <c r="H27" s="193"/>
      <c r="I27" s="193"/>
      <c r="J27" s="4"/>
      <c r="K27" s="4"/>
      <c r="L27" s="4"/>
      <c r="M27" s="4"/>
      <c r="N27" s="4"/>
      <c r="O27" s="4"/>
      <c r="P27" s="4"/>
      <c r="Q27" s="4"/>
      <c r="R27" s="105"/>
      <c r="S27" s="105"/>
      <c r="T27" s="102"/>
      <c r="U27" s="137"/>
      <c r="V27" s="137"/>
      <c r="W27" s="137"/>
      <c r="X27" s="137"/>
      <c r="Y27" s="137"/>
      <c r="Z27" s="137"/>
      <c r="AA27" s="102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</row>
    <row r="28" spans="1:62" ht="16.5" customHeight="1">
      <c r="A28" s="193"/>
      <c r="B28" s="453" t="s">
        <v>149</v>
      </c>
      <c r="C28" s="454"/>
      <c r="D28" s="454"/>
      <c r="E28" s="454"/>
      <c r="F28" s="454"/>
      <c r="G28" s="454"/>
      <c r="H28" s="455"/>
      <c r="I28" s="193"/>
      <c r="J28" s="4"/>
      <c r="K28" s="4"/>
      <c r="L28" s="4"/>
      <c r="M28" s="4"/>
      <c r="N28" s="4"/>
      <c r="O28" s="4"/>
      <c r="P28" s="4"/>
      <c r="Q28" s="4"/>
      <c r="R28" s="105"/>
      <c r="S28" s="105"/>
      <c r="T28" s="102"/>
      <c r="U28" s="137"/>
      <c r="V28" s="137"/>
      <c r="W28" s="137"/>
      <c r="X28" s="137"/>
      <c r="Y28" s="137"/>
      <c r="Z28" s="137"/>
      <c r="AA28" s="102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</row>
    <row r="29" spans="1:62" ht="15.95" customHeight="1">
      <c r="A29" s="193"/>
      <c r="B29" s="456" t="s">
        <v>150</v>
      </c>
      <c r="C29" s="457"/>
      <c r="D29" s="457"/>
      <c r="E29" s="457"/>
      <c r="F29" s="457"/>
      <c r="G29" s="457"/>
      <c r="H29" s="458"/>
      <c r="I29" s="193"/>
      <c r="J29" s="4"/>
      <c r="K29" s="4"/>
      <c r="L29" s="4"/>
      <c r="M29" s="4"/>
      <c r="N29" s="4"/>
      <c r="O29" s="4"/>
      <c r="P29" s="4"/>
      <c r="Q29" s="4"/>
      <c r="R29" s="105"/>
      <c r="S29" s="105"/>
      <c r="T29" s="102"/>
      <c r="U29" s="137"/>
      <c r="V29" s="137"/>
      <c r="W29" s="137"/>
      <c r="X29" s="137"/>
      <c r="Y29" s="137"/>
      <c r="Z29" s="137"/>
      <c r="AA29" s="102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</row>
    <row r="30" spans="1:62" ht="36" customHeight="1">
      <c r="A30" s="193"/>
      <c r="B30" s="423" t="s">
        <v>151</v>
      </c>
      <c r="C30" s="424"/>
      <c r="D30" s="424"/>
      <c r="E30" s="424"/>
      <c r="F30" s="424"/>
      <c r="G30" s="424"/>
      <c r="H30" s="425"/>
      <c r="I30" s="193"/>
      <c r="J30" s="4"/>
      <c r="K30" s="4"/>
      <c r="L30" s="4"/>
      <c r="M30" s="4"/>
      <c r="N30" s="4"/>
      <c r="O30" s="4"/>
      <c r="P30" s="4"/>
      <c r="Q30" s="4"/>
      <c r="R30" s="105"/>
      <c r="S30" s="105"/>
      <c r="T30" s="102"/>
      <c r="U30" s="137"/>
      <c r="V30" s="137"/>
      <c r="W30" s="137"/>
      <c r="X30" s="137"/>
      <c r="Y30" s="137"/>
      <c r="Z30" s="137"/>
      <c r="AA30" s="102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</row>
    <row r="31" spans="1:62" ht="15.95" customHeight="1">
      <c r="A31" s="193"/>
      <c r="B31" s="423" t="s">
        <v>152</v>
      </c>
      <c r="C31" s="424"/>
      <c r="D31" s="424"/>
      <c r="E31" s="424"/>
      <c r="F31" s="424"/>
      <c r="G31" s="424"/>
      <c r="H31" s="425"/>
      <c r="I31" s="193"/>
      <c r="J31" s="4"/>
      <c r="K31" s="4"/>
      <c r="L31" s="4"/>
      <c r="M31" s="4"/>
      <c r="N31" s="4"/>
      <c r="O31" s="4"/>
      <c r="P31" s="4"/>
      <c r="Q31" s="4"/>
      <c r="R31" s="105"/>
      <c r="S31" s="105"/>
      <c r="T31" s="102"/>
      <c r="U31" s="137"/>
      <c r="V31" s="137"/>
      <c r="W31" s="137"/>
      <c r="X31" s="137"/>
      <c r="Y31" s="137"/>
      <c r="Z31" s="137"/>
      <c r="AA31" s="102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</row>
    <row r="32" spans="1:62" ht="36" customHeight="1">
      <c r="A32" s="193"/>
      <c r="B32" s="423" t="s">
        <v>153</v>
      </c>
      <c r="C32" s="424"/>
      <c r="D32" s="424"/>
      <c r="E32" s="424"/>
      <c r="F32" s="424"/>
      <c r="G32" s="424"/>
      <c r="H32" s="425"/>
      <c r="I32" s="193"/>
      <c r="J32" s="4"/>
      <c r="K32" s="4"/>
      <c r="L32" s="4"/>
      <c r="M32" s="4"/>
      <c r="N32" s="4"/>
      <c r="O32" s="4"/>
      <c r="P32" s="4"/>
      <c r="Q32" s="4"/>
      <c r="R32" s="105"/>
      <c r="S32" s="105"/>
      <c r="T32" s="102"/>
      <c r="U32" s="137"/>
      <c r="V32" s="137"/>
      <c r="W32" s="137"/>
      <c r="X32" s="137"/>
      <c r="Y32" s="137"/>
      <c r="Z32" s="137"/>
      <c r="AA32" s="102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</row>
    <row r="33" spans="1:62" ht="36" customHeight="1">
      <c r="A33" s="193"/>
      <c r="B33" s="423" t="s">
        <v>154</v>
      </c>
      <c r="C33" s="424"/>
      <c r="D33" s="424"/>
      <c r="E33" s="424"/>
      <c r="F33" s="424"/>
      <c r="G33" s="424"/>
      <c r="H33" s="425"/>
      <c r="I33" s="193"/>
      <c r="J33" s="4"/>
      <c r="K33" s="4"/>
      <c r="L33" s="4"/>
      <c r="M33" s="4"/>
      <c r="N33" s="4"/>
      <c r="O33" s="4"/>
      <c r="P33" s="4"/>
      <c r="Q33" s="4"/>
      <c r="R33" s="105"/>
      <c r="S33" s="105"/>
      <c r="T33" s="102"/>
      <c r="U33" s="137"/>
      <c r="V33" s="137"/>
      <c r="W33" s="137"/>
      <c r="X33" s="137"/>
      <c r="Y33" s="137"/>
      <c r="Z33" s="137"/>
      <c r="AA33" s="102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</row>
    <row r="34" spans="1:62" ht="15.95" customHeight="1">
      <c r="A34" s="193"/>
      <c r="B34" s="423" t="s">
        <v>155</v>
      </c>
      <c r="C34" s="424"/>
      <c r="D34" s="424"/>
      <c r="E34" s="424"/>
      <c r="F34" s="424"/>
      <c r="G34" s="424"/>
      <c r="H34" s="425"/>
      <c r="I34" s="193"/>
      <c r="J34" s="4"/>
      <c r="K34" s="4"/>
      <c r="L34" s="4"/>
      <c r="M34" s="4"/>
      <c r="N34" s="4"/>
      <c r="O34" s="4"/>
      <c r="P34" s="4"/>
      <c r="Q34" s="4"/>
      <c r="R34" s="105"/>
      <c r="S34" s="105"/>
      <c r="T34" s="102"/>
      <c r="U34" s="137"/>
      <c r="V34" s="137"/>
      <c r="W34" s="137"/>
      <c r="X34" s="137"/>
      <c r="Y34" s="137"/>
      <c r="Z34" s="137"/>
      <c r="AA34" s="102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</row>
    <row r="35" spans="1:62" ht="15.95" customHeight="1">
      <c r="A35" s="193"/>
      <c r="B35" s="423" t="s">
        <v>156</v>
      </c>
      <c r="C35" s="424"/>
      <c r="D35" s="424"/>
      <c r="E35" s="424"/>
      <c r="F35" s="424"/>
      <c r="G35" s="424"/>
      <c r="H35" s="425"/>
      <c r="I35" s="193"/>
      <c r="J35" s="4"/>
      <c r="K35" s="4"/>
      <c r="L35" s="4"/>
      <c r="M35" s="4"/>
      <c r="N35" s="4"/>
      <c r="O35" s="4"/>
      <c r="P35" s="4"/>
      <c r="Q35" s="4"/>
      <c r="R35" s="105"/>
      <c r="S35" s="105"/>
      <c r="T35" s="102"/>
      <c r="U35" s="137"/>
      <c r="V35" s="137"/>
      <c r="W35" s="137"/>
      <c r="X35" s="137"/>
      <c r="Y35" s="137"/>
      <c r="Z35" s="137"/>
      <c r="AA35" s="102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</row>
    <row r="36" spans="1:62" ht="36" customHeight="1">
      <c r="A36" s="193"/>
      <c r="B36" s="426" t="s">
        <v>157</v>
      </c>
      <c r="C36" s="427"/>
      <c r="D36" s="427"/>
      <c r="E36" s="427"/>
      <c r="F36" s="427"/>
      <c r="G36" s="427"/>
      <c r="H36" s="425"/>
      <c r="I36" s="193"/>
      <c r="J36" s="4"/>
      <c r="K36" s="4"/>
      <c r="L36" s="4"/>
      <c r="M36" s="4"/>
      <c r="N36" s="4"/>
      <c r="O36" s="4"/>
      <c r="P36" s="4"/>
      <c r="Q36" s="4"/>
      <c r="R36" s="105"/>
      <c r="S36" s="105"/>
      <c r="T36" s="102"/>
      <c r="U36" s="137"/>
      <c r="V36" s="137"/>
      <c r="W36" s="137"/>
      <c r="X36" s="137"/>
      <c r="Y36" s="137"/>
      <c r="Z36" s="137"/>
      <c r="AA36" s="102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</row>
    <row r="37" spans="1:62" ht="36" customHeight="1">
      <c r="A37" s="193"/>
      <c r="B37" s="428" t="s">
        <v>178</v>
      </c>
      <c r="C37" s="429"/>
      <c r="D37" s="429"/>
      <c r="E37" s="429"/>
      <c r="F37" s="429"/>
      <c r="G37" s="429"/>
      <c r="H37" s="211"/>
      <c r="I37" s="193"/>
      <c r="J37" s="4"/>
      <c r="K37" s="4"/>
      <c r="L37" s="4"/>
      <c r="M37" s="4"/>
      <c r="N37" s="4"/>
      <c r="O37" s="4"/>
      <c r="P37" s="4"/>
      <c r="Q37" s="4"/>
      <c r="R37" s="105"/>
      <c r="S37" s="105"/>
      <c r="T37" s="102"/>
      <c r="U37" s="137"/>
      <c r="V37" s="137"/>
      <c r="W37" s="137"/>
      <c r="X37" s="137"/>
      <c r="Y37" s="137"/>
      <c r="Z37" s="137"/>
      <c r="AA37" s="102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</row>
    <row r="38" spans="1:62" ht="19.5" customHeight="1">
      <c r="A38" s="193"/>
      <c r="B38" s="193"/>
      <c r="C38" s="193"/>
      <c r="D38" s="193"/>
      <c r="E38" s="193"/>
      <c r="F38" s="193"/>
      <c r="G38" s="193"/>
      <c r="H38" s="193"/>
      <c r="I38" s="193"/>
      <c r="J38" s="4"/>
      <c r="K38" s="4"/>
      <c r="L38" s="4"/>
      <c r="M38" s="4"/>
      <c r="N38" s="4"/>
      <c r="O38" s="4"/>
      <c r="P38" s="4"/>
      <c r="Q38" s="4"/>
      <c r="T38" s="102"/>
      <c r="U38" s="137"/>
      <c r="V38" s="137"/>
      <c r="W38" s="137"/>
      <c r="X38" s="137"/>
      <c r="Y38" s="137"/>
      <c r="Z38" s="137"/>
      <c r="AA38" s="102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</row>
    <row r="39" spans="1:62" ht="30.75" customHeight="1">
      <c r="A39" s="193"/>
      <c r="B39" s="434" t="s">
        <v>42</v>
      </c>
      <c r="C39" s="435"/>
      <c r="D39" s="435"/>
      <c r="E39" s="435"/>
      <c r="F39" s="435"/>
      <c r="G39" s="435"/>
      <c r="H39" s="436"/>
      <c r="I39" s="193"/>
      <c r="J39" s="4"/>
      <c r="K39" s="434" t="s">
        <v>58</v>
      </c>
      <c r="L39" s="435"/>
      <c r="M39" s="435"/>
      <c r="N39" s="435"/>
      <c r="O39" s="435"/>
      <c r="P39" s="435"/>
      <c r="Q39" s="436"/>
      <c r="R39" s="105"/>
      <c r="S39" s="105"/>
      <c r="T39" s="102"/>
      <c r="U39" s="488" t="s">
        <v>117</v>
      </c>
      <c r="V39" s="489"/>
      <c r="W39" s="489"/>
      <c r="X39" s="489"/>
      <c r="Y39" s="489"/>
      <c r="Z39" s="490"/>
      <c r="AA39" s="102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</row>
    <row r="40" spans="1:62" ht="33.75" customHeight="1">
      <c r="A40" s="193"/>
      <c r="B40" s="434"/>
      <c r="C40" s="436"/>
      <c r="D40" s="98"/>
      <c r="E40" s="99" t="s">
        <v>29</v>
      </c>
      <c r="F40" s="99" t="s">
        <v>11</v>
      </c>
      <c r="G40" s="298" t="s">
        <v>30</v>
      </c>
      <c r="H40" s="300"/>
      <c r="I40" s="193"/>
      <c r="J40" s="4"/>
      <c r="K40" s="130"/>
      <c r="L40" s="131"/>
      <c r="M40" s="298" t="s">
        <v>94</v>
      </c>
      <c r="N40" s="300"/>
      <c r="O40" s="132" t="s">
        <v>39</v>
      </c>
      <c r="P40" s="298" t="s">
        <v>30</v>
      </c>
      <c r="Q40" s="300"/>
      <c r="R40" s="105"/>
      <c r="S40" s="105"/>
      <c r="T40" s="102"/>
      <c r="U40" s="141"/>
      <c r="V40" s="142"/>
      <c r="W40" s="143" t="s">
        <v>111</v>
      </c>
      <c r="X40" s="143" t="s">
        <v>39</v>
      </c>
      <c r="Y40" s="386" t="s">
        <v>30</v>
      </c>
      <c r="Z40" s="388"/>
      <c r="AA40" s="102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</row>
    <row r="41" spans="1:62" ht="15.75" customHeight="1">
      <c r="A41" s="193"/>
      <c r="B41" s="322" t="s">
        <v>25</v>
      </c>
      <c r="C41" s="324"/>
      <c r="D41" s="99" t="s">
        <v>12</v>
      </c>
      <c r="E41" s="5">
        <f>SUMIFS('POCA Fastrak Claim'!$H$97:$H$146, 'POCA Fastrak Claim'!$C$97:$C$146, "A", 'POCA Fastrak Claim'!$E$97:$E$146, K310)</f>
        <v>0</v>
      </c>
      <c r="F41" s="95">
        <f>O386</f>
        <v>55.61</v>
      </c>
      <c r="G41" s="302">
        <f t="shared" ref="G41:G56" si="0">ROUND(IF($F$15="","£0.00",E41*F41),2)</f>
        <v>0</v>
      </c>
      <c r="H41" s="303"/>
      <c r="I41" s="193"/>
      <c r="J41" s="4"/>
      <c r="K41" s="441" t="s">
        <v>25</v>
      </c>
      <c r="L41" s="133" t="s">
        <v>12</v>
      </c>
      <c r="M41" s="414">
        <f>SUMIFS('POCA Fastrak Claim'!$N$97:$N$146, 'POCA Fastrak Claim'!$O$97:$O$146, "A", 'POCA Fastrak Claim'!$E$97:$E$146, K310)</f>
        <v>0</v>
      </c>
      <c r="N41" s="415"/>
      <c r="O41" s="128">
        <f>O398</f>
        <v>55.61</v>
      </c>
      <c r="P41" s="293">
        <f t="shared" ref="P41:P49" si="1">ROUND(IF($F$15="","£0.00",M41*O41),2)</f>
        <v>0</v>
      </c>
      <c r="Q41" s="294"/>
      <c r="R41" s="105"/>
      <c r="S41" s="105"/>
      <c r="T41" s="102"/>
      <c r="U41" s="491" t="s">
        <v>25</v>
      </c>
      <c r="V41" s="144" t="s">
        <v>12</v>
      </c>
      <c r="W41" s="145">
        <f>SUMIFS('POCA Fastrak Claim'!$Z$97:$Z$146, 'POCA Fastrak Claim'!$V$97:$V$146, "A", 'POCA Fastrak Claim'!$E$97:$E$146, K310)</f>
        <v>0</v>
      </c>
      <c r="X41" s="146">
        <f>O410</f>
        <v>55.61</v>
      </c>
      <c r="Y41" s="492">
        <f t="shared" ref="Y41:Y49" si="2">ROUND(IF($F$15="","£0.00",W41*X41),2)</f>
        <v>0</v>
      </c>
      <c r="Z41" s="493"/>
      <c r="AA41" s="102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</row>
    <row r="42" spans="1:62" ht="15.75" customHeight="1">
      <c r="A42" s="193"/>
      <c r="B42" s="437"/>
      <c r="C42" s="438"/>
      <c r="D42" s="99" t="s">
        <v>13</v>
      </c>
      <c r="E42" s="5">
        <f>SUMIFS('POCA Fastrak Claim'!$H$97:$H$146, 'POCA Fastrak Claim'!$C$97:$C$146, "B", 'POCA Fastrak Claim'!$E$97:$E$146, K310)</f>
        <v>0</v>
      </c>
      <c r="F42" s="95">
        <f t="shared" ref="F42:F50" si="3">O387</f>
        <v>47.22</v>
      </c>
      <c r="G42" s="293">
        <f t="shared" si="0"/>
        <v>0</v>
      </c>
      <c r="H42" s="294"/>
      <c r="I42" s="193"/>
      <c r="J42" s="4"/>
      <c r="K42" s="441"/>
      <c r="L42" s="133" t="s">
        <v>13</v>
      </c>
      <c r="M42" s="356">
        <f>SUMIFS('POCA Fastrak Claim'!$N$97:$N$146, 'POCA Fastrak Claim'!$O$97:$O$146, "B", 'POCA Fastrak Claim'!$E$97:$E$146, K310)</f>
        <v>0</v>
      </c>
      <c r="N42" s="357"/>
      <c r="O42" s="128">
        <f t="shared" ref="O42:O50" si="4">O399</f>
        <v>47.22</v>
      </c>
      <c r="P42" s="293">
        <f t="shared" si="1"/>
        <v>0</v>
      </c>
      <c r="Q42" s="294"/>
      <c r="R42" s="105"/>
      <c r="S42" s="105"/>
      <c r="T42" s="102"/>
      <c r="U42" s="491"/>
      <c r="V42" s="144" t="s">
        <v>13</v>
      </c>
      <c r="W42" s="147">
        <f>SUMIFS('POCA Fastrak Claim'!$Z$97:$Z$146, 'POCA Fastrak Claim'!$V$97:$V$146, "B", 'POCA Fastrak Claim'!$E$97:$E$146, K310)</f>
        <v>0</v>
      </c>
      <c r="X42" s="146">
        <f t="shared" ref="X42:X50" si="5">O411</f>
        <v>47.22</v>
      </c>
      <c r="Y42" s="492">
        <f t="shared" si="2"/>
        <v>0</v>
      </c>
      <c r="Z42" s="493"/>
      <c r="AA42" s="102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</row>
    <row r="43" spans="1:62" ht="15.75" customHeight="1">
      <c r="A43" s="193"/>
      <c r="B43" s="325"/>
      <c r="C43" s="327"/>
      <c r="D43" s="99" t="s">
        <v>14</v>
      </c>
      <c r="E43" s="5">
        <f>SUMIFS('POCA Fastrak Claim'!$H$97:$H$146, 'POCA Fastrak Claim'!$C$97:$C$146, "C", 'POCA Fastrak Claim'!$E$97:$E$146, K310)</f>
        <v>0</v>
      </c>
      <c r="F43" s="95">
        <f t="shared" si="3"/>
        <v>31.22</v>
      </c>
      <c r="G43" s="293">
        <f t="shared" si="0"/>
        <v>0</v>
      </c>
      <c r="H43" s="294"/>
      <c r="I43" s="193"/>
      <c r="J43" s="4"/>
      <c r="K43" s="321"/>
      <c r="L43" s="133" t="s">
        <v>14</v>
      </c>
      <c r="M43" s="356">
        <f>SUMIFS('POCA Fastrak Claim'!$N$97:$N$146, 'POCA Fastrak Claim'!$O$97:$O$146, "C", 'POCA Fastrak Claim'!$E$97:$E$146, K310)</f>
        <v>0</v>
      </c>
      <c r="N43" s="357"/>
      <c r="O43" s="128">
        <f t="shared" si="4"/>
        <v>31.22</v>
      </c>
      <c r="P43" s="293">
        <f t="shared" si="1"/>
        <v>0</v>
      </c>
      <c r="Q43" s="294"/>
      <c r="R43" s="105"/>
      <c r="S43" s="105"/>
      <c r="T43" s="102"/>
      <c r="U43" s="392"/>
      <c r="V43" s="144" t="s">
        <v>14</v>
      </c>
      <c r="W43" s="147">
        <f>SUMIFS('POCA Fastrak Claim'!$Z$97:$Z$146, 'POCA Fastrak Claim'!$V$97:$V$146, "C", 'POCA Fastrak Claim'!$E$97:$E$146, K310)</f>
        <v>0</v>
      </c>
      <c r="X43" s="146">
        <f t="shared" si="5"/>
        <v>31.22</v>
      </c>
      <c r="Y43" s="492">
        <f t="shared" si="2"/>
        <v>0</v>
      </c>
      <c r="Z43" s="493"/>
      <c r="AA43" s="102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</row>
    <row r="44" spans="1:62" ht="15.75" customHeight="1">
      <c r="A44" s="193"/>
      <c r="B44" s="314" t="s">
        <v>27</v>
      </c>
      <c r="C44" s="315"/>
      <c r="D44" s="99" t="s">
        <v>12</v>
      </c>
      <c r="E44" s="5">
        <f>SUMIFS('POCA Fastrak Claim'!$H$97:$H$146, 'POCA Fastrak Claim'!$C$97:$C$146, "A", 'POCA Fastrak Claim'!$E$97:$E$146, K313)</f>
        <v>0</v>
      </c>
      <c r="F44" s="95">
        <f t="shared" si="3"/>
        <v>44.33</v>
      </c>
      <c r="G44" s="293">
        <f t="shared" si="0"/>
        <v>0</v>
      </c>
      <c r="H44" s="294"/>
      <c r="I44" s="193"/>
      <c r="J44" s="4"/>
      <c r="K44" s="336" t="s">
        <v>27</v>
      </c>
      <c r="L44" s="133" t="s">
        <v>12</v>
      </c>
      <c r="M44" s="356">
        <f>SUMIFS('POCA Fastrak Claim'!$N$97:$N$146, 'POCA Fastrak Claim'!$O$97:$O$146, "A", 'POCA Fastrak Claim'!$E$97:$E$146, K313)</f>
        <v>0</v>
      </c>
      <c r="N44" s="357"/>
      <c r="O44" s="128">
        <f t="shared" si="4"/>
        <v>44.33</v>
      </c>
      <c r="P44" s="293">
        <f t="shared" si="1"/>
        <v>0</v>
      </c>
      <c r="Q44" s="294"/>
      <c r="R44" s="105"/>
      <c r="S44" s="105"/>
      <c r="T44" s="102"/>
      <c r="U44" s="403" t="s">
        <v>27</v>
      </c>
      <c r="V44" s="144" t="s">
        <v>12</v>
      </c>
      <c r="W44" s="147">
        <f>SUMIFS('POCA Fastrak Claim'!$Z$97:$Z$146, 'POCA Fastrak Claim'!$V$97:$V$146, "A", 'POCA Fastrak Claim'!$E$97:$E$146, K313)</f>
        <v>0</v>
      </c>
      <c r="X44" s="146">
        <f t="shared" si="5"/>
        <v>44.33</v>
      </c>
      <c r="Y44" s="492">
        <f t="shared" si="2"/>
        <v>0</v>
      </c>
      <c r="Z44" s="493"/>
      <c r="AA44" s="102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</row>
    <row r="45" spans="1:62" ht="15.75" customHeight="1">
      <c r="A45" s="193"/>
      <c r="B45" s="316"/>
      <c r="C45" s="317"/>
      <c r="D45" s="99" t="s">
        <v>13</v>
      </c>
      <c r="E45" s="5">
        <f>SUMIFS('POCA Fastrak Claim'!$H$97:$H$146, 'POCA Fastrak Claim'!$C$97:$C$146, "B", 'POCA Fastrak Claim'!$E$97:$E$146, K313)</f>
        <v>0</v>
      </c>
      <c r="F45" s="95">
        <f t="shared" si="3"/>
        <v>35.68</v>
      </c>
      <c r="G45" s="293">
        <f t="shared" si="0"/>
        <v>0</v>
      </c>
      <c r="H45" s="294"/>
      <c r="I45" s="193"/>
      <c r="J45" s="4"/>
      <c r="K45" s="402"/>
      <c r="L45" s="133" t="s">
        <v>13</v>
      </c>
      <c r="M45" s="356">
        <f>SUMIFS('POCA Fastrak Claim'!$N$97:$N$146, 'POCA Fastrak Claim'!$O$97:$O$146, "B", 'POCA Fastrak Claim'!$E$97:$E$146, K313)</f>
        <v>0</v>
      </c>
      <c r="N45" s="357"/>
      <c r="O45" s="128">
        <f t="shared" si="4"/>
        <v>35.68</v>
      </c>
      <c r="P45" s="293">
        <f t="shared" si="1"/>
        <v>0</v>
      </c>
      <c r="Q45" s="294"/>
      <c r="R45" s="105"/>
      <c r="S45" s="105"/>
      <c r="T45" s="102"/>
      <c r="U45" s="404"/>
      <c r="V45" s="144" t="s">
        <v>13</v>
      </c>
      <c r="W45" s="147">
        <f>SUMIFS('POCA Fastrak Claim'!$Z$97:$Z$146, 'POCA Fastrak Claim'!$V$97:$V$146, "B", 'POCA Fastrak Claim'!$E$97:$E$146, K313)</f>
        <v>0</v>
      </c>
      <c r="X45" s="146">
        <f t="shared" si="5"/>
        <v>35.68</v>
      </c>
      <c r="Y45" s="492">
        <f t="shared" si="2"/>
        <v>0</v>
      </c>
      <c r="Z45" s="493"/>
      <c r="AA45" s="102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</row>
    <row r="46" spans="1:62" ht="15.75" customHeight="1">
      <c r="A46" s="193"/>
      <c r="B46" s="318"/>
      <c r="C46" s="319"/>
      <c r="D46" s="99" t="s">
        <v>14</v>
      </c>
      <c r="E46" s="5">
        <f>SUMIFS('POCA Fastrak Claim'!$H$97:$H$146, 'POCA Fastrak Claim'!$C$97:$C$146, "C", 'POCA Fastrak Claim'!$E$97:$E$146, K313)</f>
        <v>0</v>
      </c>
      <c r="F46" s="95">
        <f t="shared" si="3"/>
        <v>21.52</v>
      </c>
      <c r="G46" s="293">
        <f t="shared" si="0"/>
        <v>0</v>
      </c>
      <c r="H46" s="294"/>
      <c r="I46" s="193"/>
      <c r="J46" s="4"/>
      <c r="K46" s="337"/>
      <c r="L46" s="133" t="s">
        <v>14</v>
      </c>
      <c r="M46" s="356">
        <f>SUMIFS('POCA Fastrak Claim'!$N$97:$N$146, 'POCA Fastrak Claim'!$O$97:$O$146, "C", 'POCA Fastrak Claim'!$E$97:$E$146, K313)</f>
        <v>0</v>
      </c>
      <c r="N46" s="357"/>
      <c r="O46" s="128">
        <f t="shared" si="4"/>
        <v>21.52</v>
      </c>
      <c r="P46" s="293">
        <f t="shared" si="1"/>
        <v>0</v>
      </c>
      <c r="Q46" s="294"/>
      <c r="R46" s="105"/>
      <c r="S46" s="105"/>
      <c r="T46" s="102"/>
      <c r="U46" s="405"/>
      <c r="V46" s="144" t="s">
        <v>14</v>
      </c>
      <c r="W46" s="147">
        <f>SUMIFS('POCA Fastrak Claim'!$Z$97:$Z$146, 'POCA Fastrak Claim'!$V$97:$V$146, "C", 'POCA Fastrak Claim'!$E$97:$E$146, K313)</f>
        <v>0</v>
      </c>
      <c r="X46" s="146">
        <f t="shared" si="5"/>
        <v>21.52</v>
      </c>
      <c r="Y46" s="492">
        <f t="shared" si="2"/>
        <v>0</v>
      </c>
      <c r="Z46" s="493"/>
      <c r="AA46" s="102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</row>
    <row r="47" spans="1:62" ht="15.75" customHeight="1">
      <c r="A47" s="193"/>
      <c r="B47" s="314" t="s">
        <v>28</v>
      </c>
      <c r="C47" s="315"/>
      <c r="D47" s="99" t="s">
        <v>12</v>
      </c>
      <c r="E47" s="5">
        <f>SUMIFS('POCA Fastrak Claim'!$H$97:$H$146, 'POCA Fastrak Claim'!$C$97:$C$146, "A", 'POCA Fastrak Claim'!$E$97:$E$146, K311)+SUMIFS('POCA Fastrak Claim'!$H$97:$H$146, 'POCA Fastrak Claim'!$C$97:$C$146, "A", 'POCA Fastrak Claim'!$E$97:$E$146, K312)</f>
        <v>0</v>
      </c>
      <c r="F47" s="95">
        <f t="shared" si="3"/>
        <v>25.97</v>
      </c>
      <c r="G47" s="293">
        <f t="shared" si="0"/>
        <v>0</v>
      </c>
      <c r="H47" s="294"/>
      <c r="I47" s="193"/>
      <c r="J47" s="4"/>
      <c r="K47" s="336" t="s">
        <v>28</v>
      </c>
      <c r="L47" s="133" t="s">
        <v>12</v>
      </c>
      <c r="M47" s="356">
        <f>SUMIFS('POCA Fastrak Claim'!$N$97:$N$146, 'POCA Fastrak Claim'!$O$97:$O$146, "A", 'POCA Fastrak Claim'!$E$97:$E$146, K311)+SUMIFS('POCA Fastrak Claim'!$N$97:$N$146, 'POCA Fastrak Claim'!$O$97:$O$146, "A", 'POCA Fastrak Claim'!$E$97:$E$146, K312)</f>
        <v>0</v>
      </c>
      <c r="N47" s="357"/>
      <c r="O47" s="128">
        <f t="shared" si="4"/>
        <v>25.97</v>
      </c>
      <c r="P47" s="293">
        <f t="shared" si="1"/>
        <v>0</v>
      </c>
      <c r="Q47" s="294"/>
      <c r="R47" s="105"/>
      <c r="S47" s="105"/>
      <c r="T47" s="102"/>
      <c r="U47" s="403" t="s">
        <v>28</v>
      </c>
      <c r="V47" s="144" t="s">
        <v>12</v>
      </c>
      <c r="W47" s="147">
        <f>SUMIFS('POCA Fastrak Claim'!$Z$97:$Z$146, 'POCA Fastrak Claim'!$V$97:$V$146, "A", 'POCA Fastrak Claim'!$E$97:$E$146, K311)+SUMIFS('POCA Fastrak Claim'!$Z$97:$Z$146, 'POCA Fastrak Claim'!$V$97:$V$146, "A", 'POCA Fastrak Claim'!$E$97:$E$146, K312)</f>
        <v>0</v>
      </c>
      <c r="X47" s="146">
        <f t="shared" si="5"/>
        <v>25.97</v>
      </c>
      <c r="Y47" s="492">
        <f t="shared" si="2"/>
        <v>0</v>
      </c>
      <c r="Z47" s="493"/>
      <c r="AA47" s="102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</row>
    <row r="48" spans="1:62" ht="15.75" customHeight="1">
      <c r="A48" s="193"/>
      <c r="B48" s="316"/>
      <c r="C48" s="317"/>
      <c r="D48" s="99" t="s">
        <v>13</v>
      </c>
      <c r="E48" s="5">
        <f>SUMIFS('POCA Fastrak Claim'!$H$97:$H$146, 'POCA Fastrak Claim'!$C$97:$C$146, "B", 'POCA Fastrak Claim'!$E$97:$E$146, K311)+SUMIFS('POCA Fastrak Claim'!$H$97:$H$146, 'POCA Fastrak Claim'!$C$97:$C$146, "B", 'POCA Fastrak Claim'!$E$97:$E$146, K312)</f>
        <v>0</v>
      </c>
      <c r="F48" s="95">
        <f t="shared" si="3"/>
        <v>25.97</v>
      </c>
      <c r="G48" s="293">
        <f t="shared" si="0"/>
        <v>0</v>
      </c>
      <c r="H48" s="294"/>
      <c r="I48" s="193"/>
      <c r="J48" s="4"/>
      <c r="K48" s="402"/>
      <c r="L48" s="133" t="s">
        <v>13</v>
      </c>
      <c r="M48" s="356">
        <f>SUMIFS('POCA Fastrak Claim'!$N$97:$N$146, 'POCA Fastrak Claim'!$O$97:$O$146, "B", 'POCA Fastrak Claim'!$E$97:$E$146, K311)+SUMIFS('POCA Fastrak Claim'!$N$97:$N$146, 'POCA Fastrak Claim'!$O$97:$O$146, "B", 'POCA Fastrak Claim'!$E$97:$E$146, K312)</f>
        <v>0</v>
      </c>
      <c r="N48" s="357"/>
      <c r="O48" s="128">
        <f t="shared" si="4"/>
        <v>25.97</v>
      </c>
      <c r="P48" s="293">
        <f t="shared" si="1"/>
        <v>0</v>
      </c>
      <c r="Q48" s="294"/>
      <c r="R48" s="105"/>
      <c r="S48" s="105"/>
      <c r="T48" s="102"/>
      <c r="U48" s="404"/>
      <c r="V48" s="144" t="s">
        <v>13</v>
      </c>
      <c r="W48" s="147">
        <f>SUMIFS('POCA Fastrak Claim'!$Z$97:$Z$146, 'POCA Fastrak Claim'!$V$97:$V$146, "B", 'POCA Fastrak Claim'!$E$97:$E$146, K311)+SUMIFS('POCA Fastrak Claim'!$Z$97:$Z$146, 'POCA Fastrak Claim'!$V$97:$V$146, "B", 'POCA Fastrak Claim'!$E$97:$E$146, K312)</f>
        <v>0</v>
      </c>
      <c r="X48" s="146">
        <f t="shared" si="5"/>
        <v>25.97</v>
      </c>
      <c r="Y48" s="492">
        <f t="shared" si="2"/>
        <v>0</v>
      </c>
      <c r="Z48" s="493"/>
      <c r="AA48" s="102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</row>
    <row r="49" spans="1:62" ht="15.75" customHeight="1">
      <c r="A49" s="193"/>
      <c r="B49" s="318"/>
      <c r="C49" s="319"/>
      <c r="D49" s="99" t="s">
        <v>14</v>
      </c>
      <c r="E49" s="5">
        <f>SUMIFS('POCA Fastrak Claim'!$H$97:$H$146, 'POCA Fastrak Claim'!$C$97:$C$146, "C", 'POCA Fastrak Claim'!$E$97:$E$146, K311)+SUMIFS('POCA Fastrak Claim'!$H$97:$H$146, 'POCA Fastrak Claim'!$C$97:$C$146, "C", 'POCA Fastrak Claim'!$E$97:$E$146, K312)</f>
        <v>0</v>
      </c>
      <c r="F49" s="95">
        <f t="shared" si="3"/>
        <v>13.12</v>
      </c>
      <c r="G49" s="293">
        <f t="shared" si="0"/>
        <v>0</v>
      </c>
      <c r="H49" s="294"/>
      <c r="I49" s="193"/>
      <c r="J49" s="4"/>
      <c r="K49" s="337"/>
      <c r="L49" s="133" t="s">
        <v>14</v>
      </c>
      <c r="M49" s="356">
        <f>SUMIFS('POCA Fastrak Claim'!$N$97:$N$146, 'POCA Fastrak Claim'!$O$97:$O$146, "C", 'POCA Fastrak Claim'!$E$97:$E$146, K311)+SUMIFS('POCA Fastrak Claim'!$N$97:$N$146, 'POCA Fastrak Claim'!$O$97:$O$146, "C", 'POCA Fastrak Claim'!$E$97:$E$146, K312)</f>
        <v>0</v>
      </c>
      <c r="N49" s="357"/>
      <c r="O49" s="128">
        <f t="shared" si="4"/>
        <v>13.12</v>
      </c>
      <c r="P49" s="293">
        <f t="shared" si="1"/>
        <v>0</v>
      </c>
      <c r="Q49" s="294"/>
      <c r="R49" s="105"/>
      <c r="S49" s="105"/>
      <c r="T49" s="102"/>
      <c r="U49" s="405"/>
      <c r="V49" s="144" t="s">
        <v>14</v>
      </c>
      <c r="W49" s="147">
        <f>SUMIFS('POCA Fastrak Claim'!$Z$97:$Z$146, 'POCA Fastrak Claim'!$V$97:$V$146, "C", 'POCA Fastrak Claim'!$E$97:$E$146, K311)+SUMIFS('POCA Fastrak Claim'!$Z$97:$Z$146, 'POCA Fastrak Claim'!$V$97:$V$146, "C", 'POCA Fastrak Claim'!$E$97:$E$146, K312)</f>
        <v>0</v>
      </c>
      <c r="X49" s="146">
        <f t="shared" si="5"/>
        <v>13.12</v>
      </c>
      <c r="Y49" s="492">
        <f t="shared" si="2"/>
        <v>0</v>
      </c>
      <c r="Z49" s="493"/>
      <c r="AA49" s="102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</row>
    <row r="50" spans="1:62" ht="15.75" customHeight="1">
      <c r="A50" s="193"/>
      <c r="B50" s="298" t="s">
        <v>26</v>
      </c>
      <c r="C50" s="299"/>
      <c r="D50" s="300"/>
      <c r="E50" s="6">
        <f>H149</f>
        <v>0</v>
      </c>
      <c r="F50" s="95">
        <f t="shared" si="3"/>
        <v>3.62</v>
      </c>
      <c r="G50" s="293">
        <f t="shared" si="0"/>
        <v>0</v>
      </c>
      <c r="H50" s="294"/>
      <c r="I50" s="193"/>
      <c r="J50" s="4"/>
      <c r="K50" s="298" t="s">
        <v>26</v>
      </c>
      <c r="L50" s="300"/>
      <c r="M50" s="400">
        <f>P149</f>
        <v>0</v>
      </c>
      <c r="N50" s="401"/>
      <c r="O50" s="128">
        <f t="shared" si="4"/>
        <v>3.62</v>
      </c>
      <c r="P50" s="293" t="str">
        <f t="shared" ref="P50" si="6">IF($F$15="","£0.00",M50*O50)</f>
        <v>£0.00</v>
      </c>
      <c r="Q50" s="294"/>
      <c r="R50" s="105"/>
      <c r="S50" s="105"/>
      <c r="T50" s="102"/>
      <c r="U50" s="386" t="s">
        <v>26</v>
      </c>
      <c r="V50" s="388"/>
      <c r="W50" s="148">
        <f>Z149</f>
        <v>0</v>
      </c>
      <c r="X50" s="146">
        <f t="shared" si="5"/>
        <v>3.62</v>
      </c>
      <c r="Y50" s="492" t="str">
        <f t="shared" ref="Y50" si="7">IF($F$15="","£0.00",W50*X50)</f>
        <v>£0.00</v>
      </c>
      <c r="Z50" s="493"/>
      <c r="AA50" s="102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</row>
    <row r="51" spans="1:62" ht="15.75" customHeight="1">
      <c r="A51" s="193"/>
      <c r="B51" s="298" t="s">
        <v>65</v>
      </c>
      <c r="C51" s="299"/>
      <c r="D51" s="300"/>
      <c r="E51" s="5">
        <f>SUMIFS('POCA Fastrak Claim'!$H$97:$H$146, 'POCA Fastrak Claim'!$C$97:$C146, "A", 'POCA Fastrak Claim'!$E$97:$E$146, K310, 'POCA Fastrak Claim'!$G$97:$G$146, "Yes")</f>
        <v>0</v>
      </c>
      <c r="F51" s="95">
        <f>IFERROR((F41*$H$172)/100,"")</f>
        <v>0</v>
      </c>
      <c r="G51" s="293">
        <f t="shared" si="0"/>
        <v>0</v>
      </c>
      <c r="H51" s="294"/>
      <c r="I51" s="193"/>
      <c r="J51" s="4"/>
      <c r="K51" s="314" t="s">
        <v>65</v>
      </c>
      <c r="L51" s="315"/>
      <c r="M51" s="356">
        <f>SUMIFS('POCA Fastrak Claim'!$N$97:$N$146, 'POCA Fastrak Claim'!$O$97:$O146, "A", 'POCA Fastrak Claim'!$E$97:$E$146, K310, 'POCA Fastrak Claim'!$P$97:$P$146, "Yes")</f>
        <v>0</v>
      </c>
      <c r="N51" s="357"/>
      <c r="O51" s="128">
        <f>IFERROR((O41*$P$172)/100,"")</f>
        <v>0</v>
      </c>
      <c r="P51" s="293">
        <f t="shared" ref="P51:P56" si="8">ROUND(IF($F$15="","£0.00",M51*O51),2)</f>
        <v>0</v>
      </c>
      <c r="Q51" s="294"/>
      <c r="R51" s="105"/>
      <c r="S51" s="105"/>
      <c r="T51" s="102"/>
      <c r="U51" s="375" t="s">
        <v>65</v>
      </c>
      <c r="V51" s="377"/>
      <c r="W51" s="147">
        <f>SUMIFS('POCA Fastrak Claim'!$Z$97:$Z$146, 'POCA Fastrak Claim'!$V$97:$V146, "A", 'POCA Fastrak Claim'!$E$97:$E$146, K310, 'POCA Fastrak Claim'!$W$97:$W$146, "Yes")</f>
        <v>0</v>
      </c>
      <c r="X51" s="146">
        <f>IFERROR((X41*$Z$172)/100,"")</f>
        <v>0</v>
      </c>
      <c r="Y51" s="492">
        <f>ROUND(IF($F$15="","£0.00",W51*X51),2)</f>
        <v>0</v>
      </c>
      <c r="Z51" s="493"/>
      <c r="AA51" s="102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</row>
    <row r="52" spans="1:62" ht="15.75" customHeight="1">
      <c r="A52" s="193"/>
      <c r="B52" s="298"/>
      <c r="C52" s="299"/>
      <c r="D52" s="300"/>
      <c r="E52" s="5">
        <f>SUMIFS('POCA Fastrak Claim'!$H$97:$H$146, 'POCA Fastrak Claim'!$C$97:$C146, "B", 'POCA Fastrak Claim'!$E$97:$E$146, K310, 'POCA Fastrak Claim'!$G$97:$G$146, "Yes")</f>
        <v>0</v>
      </c>
      <c r="F52" s="95">
        <f t="shared" ref="F52:F56" si="9">IFERROR((F42*$H$172)/100,"")</f>
        <v>0</v>
      </c>
      <c r="G52" s="293">
        <f t="shared" si="0"/>
        <v>0</v>
      </c>
      <c r="H52" s="294"/>
      <c r="I52" s="193"/>
      <c r="J52" s="4"/>
      <c r="K52" s="316"/>
      <c r="L52" s="317"/>
      <c r="M52" s="356">
        <f>SUMIFS('POCA Fastrak Claim'!$N$97:$N$146, 'POCA Fastrak Claim'!$O$97:$O146, "B", 'POCA Fastrak Claim'!$E$97:$E$146, K310, 'POCA Fastrak Claim'!$P$97:$P$146, "Yes")</f>
        <v>0</v>
      </c>
      <c r="N52" s="357"/>
      <c r="O52" s="128">
        <f t="shared" ref="O52:O56" si="10">IFERROR((O42*$P$172)/100,"")</f>
        <v>0</v>
      </c>
      <c r="P52" s="293">
        <f t="shared" si="8"/>
        <v>0</v>
      </c>
      <c r="Q52" s="294"/>
      <c r="R52" s="105"/>
      <c r="S52" s="105"/>
      <c r="T52" s="102"/>
      <c r="U52" s="513"/>
      <c r="V52" s="514"/>
      <c r="W52" s="147">
        <f>SUMIFS('POCA Fastrak Claim'!$Z$97:$Z$146, 'POCA Fastrak Claim'!$V$97:$V146, "B", 'POCA Fastrak Claim'!$E$97:$E$146, K310, 'POCA Fastrak Claim'!$W$97:$W$146, "Yes")</f>
        <v>0</v>
      </c>
      <c r="X52" s="146">
        <f t="shared" ref="X52:X56" si="11">IFERROR((X42*$Z$172)/100,"")</f>
        <v>0</v>
      </c>
      <c r="Y52" s="492">
        <f>ROUND(IF($F$15="","£0.00",W52*X52),2)</f>
        <v>0</v>
      </c>
      <c r="Z52" s="493"/>
      <c r="AA52" s="102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</row>
    <row r="53" spans="1:62" ht="15.75" customHeight="1">
      <c r="A53" s="193"/>
      <c r="B53" s="298"/>
      <c r="C53" s="299"/>
      <c r="D53" s="300"/>
      <c r="E53" s="5">
        <f>SUMIFS('POCA Fastrak Claim'!$H$97:$H$146, 'POCA Fastrak Claim'!$C$97:$C146, "C", 'POCA Fastrak Claim'!$E$97:$E$146, K310, 'POCA Fastrak Claim'!$G$97:$G$146, "Yes")</f>
        <v>0</v>
      </c>
      <c r="F53" s="95">
        <f t="shared" si="9"/>
        <v>0</v>
      </c>
      <c r="G53" s="293">
        <f t="shared" si="0"/>
        <v>0</v>
      </c>
      <c r="H53" s="294"/>
      <c r="I53" s="193"/>
      <c r="J53" s="4"/>
      <c r="K53" s="318"/>
      <c r="L53" s="319"/>
      <c r="M53" s="356">
        <f>SUMIFS('POCA Fastrak Claim'!$N$97:$N$146, 'POCA Fastrak Claim'!$O$97:$O146, "C", 'POCA Fastrak Claim'!$E$97:$E$146, K310, 'POCA Fastrak Claim'!$P$97:$P$146, "Yes")</f>
        <v>0</v>
      </c>
      <c r="N53" s="357"/>
      <c r="O53" s="128">
        <f t="shared" si="10"/>
        <v>0</v>
      </c>
      <c r="P53" s="293">
        <f t="shared" si="8"/>
        <v>0</v>
      </c>
      <c r="Q53" s="294"/>
      <c r="R53" s="105"/>
      <c r="S53" s="105"/>
      <c r="T53" s="102"/>
      <c r="U53" s="378"/>
      <c r="V53" s="380"/>
      <c r="W53" s="147">
        <f>SUMIFS('POCA Fastrak Claim'!$Z$97:$Z$146, 'POCA Fastrak Claim'!$V$97:$V146, "C", 'POCA Fastrak Claim'!$E$97:$E$146, K310, 'POCA Fastrak Claim'!$W$97:$W$146, "Yes")</f>
        <v>0</v>
      </c>
      <c r="X53" s="146">
        <f t="shared" si="11"/>
        <v>0</v>
      </c>
      <c r="Y53" s="492">
        <f>ROUND(IF($F$15="","£0.00",W53*X53),2)</f>
        <v>0</v>
      </c>
      <c r="Z53" s="493"/>
      <c r="AA53" s="102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</row>
    <row r="54" spans="1:62" ht="15.75" customHeight="1">
      <c r="A54" s="193"/>
      <c r="B54" s="298" t="s">
        <v>66</v>
      </c>
      <c r="C54" s="299"/>
      <c r="D54" s="300"/>
      <c r="E54" s="5">
        <f>SUMIFS('POCA Fastrak Claim'!$H$97:$H$146, 'POCA Fastrak Claim'!$C$97:$C146, "A", 'POCA Fastrak Claim'!$E$97:$E$146, K313, 'POCA Fastrak Claim'!$G$97:$G$146, "Yes")</f>
        <v>0</v>
      </c>
      <c r="F54" s="95">
        <f t="shared" si="9"/>
        <v>0</v>
      </c>
      <c r="G54" s="293">
        <f t="shared" si="0"/>
        <v>0</v>
      </c>
      <c r="H54" s="294"/>
      <c r="I54" s="193"/>
      <c r="J54" s="4"/>
      <c r="K54" s="314" t="s">
        <v>66</v>
      </c>
      <c r="L54" s="315"/>
      <c r="M54" s="356">
        <f>SUMIFS('POCA Fastrak Claim'!$N$97:$N$146, 'POCA Fastrak Claim'!$O$97:$O146, "A", 'POCA Fastrak Claim'!$E$97:$E$146, K313, 'POCA Fastrak Claim'!$P$97:$P$146, "Yes")</f>
        <v>0</v>
      </c>
      <c r="N54" s="357"/>
      <c r="O54" s="128">
        <f t="shared" si="10"/>
        <v>0</v>
      </c>
      <c r="P54" s="293">
        <f t="shared" si="8"/>
        <v>0</v>
      </c>
      <c r="Q54" s="294"/>
      <c r="R54" s="105"/>
      <c r="S54" s="105"/>
      <c r="T54" s="102"/>
      <c r="U54" s="375" t="s">
        <v>66</v>
      </c>
      <c r="V54" s="377"/>
      <c r="W54" s="147">
        <f>SUMIFS('POCA Fastrak Claim'!$Z$97:$Z$146, 'POCA Fastrak Claim'!$V$97:$V146, "A", 'POCA Fastrak Claim'!$E$97:$E$146, K313, 'POCA Fastrak Claim'!$W$97:$W$146, "Yes")</f>
        <v>0</v>
      </c>
      <c r="X54" s="146">
        <f t="shared" si="11"/>
        <v>0</v>
      </c>
      <c r="Y54" s="492">
        <f>ROUND(IF($F$15="","£0.00",W54*X54),2)</f>
        <v>0</v>
      </c>
      <c r="Z54" s="493"/>
      <c r="AA54" s="102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</row>
    <row r="55" spans="1:62" ht="15.75" customHeight="1">
      <c r="A55" s="193"/>
      <c r="B55" s="298"/>
      <c r="C55" s="299"/>
      <c r="D55" s="300"/>
      <c r="E55" s="5">
        <f>SUMIFS('POCA Fastrak Claim'!$H$97:$H$146, 'POCA Fastrak Claim'!$C$97:$C146, "B", 'POCA Fastrak Claim'!$E$97:$E$146, K313, 'POCA Fastrak Claim'!$G$97:$G$146, "Yes")</f>
        <v>0</v>
      </c>
      <c r="F55" s="95">
        <f t="shared" si="9"/>
        <v>0</v>
      </c>
      <c r="G55" s="293">
        <f t="shared" si="0"/>
        <v>0</v>
      </c>
      <c r="H55" s="294"/>
      <c r="I55" s="193"/>
      <c r="J55" s="4"/>
      <c r="K55" s="316"/>
      <c r="L55" s="317"/>
      <c r="M55" s="356">
        <f>SUMIFS('POCA Fastrak Claim'!$N$97:$N$146, 'POCA Fastrak Claim'!$O$97:$O146, "B", 'POCA Fastrak Claim'!$E$97:$E$146, K313, 'POCA Fastrak Claim'!$P$97:$P$146, "Yes")</f>
        <v>0</v>
      </c>
      <c r="N55" s="357"/>
      <c r="O55" s="128">
        <f t="shared" si="10"/>
        <v>0</v>
      </c>
      <c r="P55" s="293">
        <f t="shared" si="8"/>
        <v>0</v>
      </c>
      <c r="Q55" s="294"/>
      <c r="R55" s="105"/>
      <c r="S55" s="105"/>
      <c r="T55" s="102"/>
      <c r="U55" s="513"/>
      <c r="V55" s="514"/>
      <c r="W55" s="147">
        <f>SUMIFS('POCA Fastrak Claim'!$Z$97:$Z$146, 'POCA Fastrak Claim'!$V$97:$V146, "B", 'POCA Fastrak Claim'!$E$97:$E$146, K313, 'POCA Fastrak Claim'!$W$97:$W$146, "Yes")</f>
        <v>0</v>
      </c>
      <c r="X55" s="146">
        <f t="shared" si="11"/>
        <v>0</v>
      </c>
      <c r="Y55" s="492">
        <f>ROUND(IF($F$15="","£0.00",W55*X55)*2,)</f>
        <v>0</v>
      </c>
      <c r="Z55" s="493"/>
      <c r="AA55" s="102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</row>
    <row r="56" spans="1:62" ht="15.75" customHeight="1">
      <c r="A56" s="193"/>
      <c r="B56" s="298"/>
      <c r="C56" s="299"/>
      <c r="D56" s="300"/>
      <c r="E56" s="5">
        <f>SUMIFS('POCA Fastrak Claim'!$H$97:$H$146, 'POCA Fastrak Claim'!$C$97:$C146, "C", 'POCA Fastrak Claim'!$E$97:$E$146, K313, 'POCA Fastrak Claim'!$G$97:$G$146, "Yes")</f>
        <v>0</v>
      </c>
      <c r="F56" s="95">
        <f t="shared" si="9"/>
        <v>0</v>
      </c>
      <c r="G56" s="293">
        <f t="shared" si="0"/>
        <v>0</v>
      </c>
      <c r="H56" s="294"/>
      <c r="I56" s="193"/>
      <c r="J56" s="4"/>
      <c r="K56" s="318"/>
      <c r="L56" s="319"/>
      <c r="M56" s="358">
        <f>SUMIFS('POCA Fastrak Claim'!$N$97:$N$146, 'POCA Fastrak Claim'!$O$97:$O146, "C", 'POCA Fastrak Claim'!$E$97:$E$146, K313, 'POCA Fastrak Claim'!$P$97:$P$146, "Yes")</f>
        <v>0</v>
      </c>
      <c r="N56" s="359"/>
      <c r="O56" s="128">
        <f t="shared" si="10"/>
        <v>0</v>
      </c>
      <c r="P56" s="293">
        <f t="shared" si="8"/>
        <v>0</v>
      </c>
      <c r="Q56" s="294"/>
      <c r="R56" s="105"/>
      <c r="S56" s="105"/>
      <c r="T56" s="102"/>
      <c r="U56" s="378"/>
      <c r="V56" s="380"/>
      <c r="W56" s="149">
        <f>SUMIFS('POCA Fastrak Claim'!$Z$97:$Z$146, 'POCA Fastrak Claim'!$V$97:$V146, "C", 'POCA Fastrak Claim'!$E$97:$E$146, K313, 'POCA Fastrak Claim'!$W$97:$W$146, "Yes")</f>
        <v>0</v>
      </c>
      <c r="X56" s="146">
        <f t="shared" si="11"/>
        <v>0</v>
      </c>
      <c r="Y56" s="492">
        <f>ROUND(IF($F$15="","£0.00",W56*X56),2)</f>
        <v>0</v>
      </c>
      <c r="Z56" s="493"/>
      <c r="AA56" s="102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</row>
    <row r="57" spans="1:62" ht="26.25" customHeight="1">
      <c r="A57" s="193"/>
      <c r="B57" s="298" t="s">
        <v>35</v>
      </c>
      <c r="C57" s="299"/>
      <c r="D57" s="299"/>
      <c r="E57" s="299"/>
      <c r="F57" s="300"/>
      <c r="G57" s="296">
        <f>ROUND(SUM(G41:H56),2)</f>
        <v>0</v>
      </c>
      <c r="H57" s="297"/>
      <c r="I57" s="193"/>
      <c r="J57" s="4"/>
      <c r="K57" s="298" t="s">
        <v>36</v>
      </c>
      <c r="L57" s="299"/>
      <c r="M57" s="299"/>
      <c r="N57" s="300"/>
      <c r="O57" s="347">
        <f>ROUND(SUM(P41:Q56),2)</f>
        <v>0</v>
      </c>
      <c r="P57" s="348"/>
      <c r="Q57" s="349"/>
      <c r="R57" s="105"/>
      <c r="S57" s="105"/>
      <c r="T57" s="102"/>
      <c r="U57" s="386" t="s">
        <v>36</v>
      </c>
      <c r="V57" s="387"/>
      <c r="W57" s="388"/>
      <c r="X57" s="389">
        <f>ROUND(SUM(Y41:Z56),2)</f>
        <v>0</v>
      </c>
      <c r="Y57" s="389"/>
      <c r="Z57" s="390"/>
      <c r="AA57" s="102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</row>
    <row r="58" spans="1:62" ht="18" customHeight="1">
      <c r="A58" s="193"/>
      <c r="B58" s="295" t="str">
        <f>IF(G57&gt;2000, B383, "")</f>
        <v/>
      </c>
      <c r="C58" s="295"/>
      <c r="D58" s="295"/>
      <c r="E58" s="295"/>
      <c r="F58" s="295"/>
      <c r="G58" s="295"/>
      <c r="H58" s="295"/>
      <c r="I58" s="193"/>
      <c r="J58" s="4"/>
      <c r="K58" s="4"/>
      <c r="L58" s="4"/>
      <c r="M58" s="4"/>
      <c r="N58" s="4"/>
      <c r="O58" s="4"/>
      <c r="P58" s="4"/>
      <c r="Q58" s="4"/>
      <c r="R58" s="105"/>
      <c r="S58" s="105"/>
      <c r="T58" s="102"/>
      <c r="U58" s="137"/>
      <c r="V58" s="137"/>
      <c r="W58" s="137"/>
      <c r="X58" s="137"/>
      <c r="Y58" s="137"/>
      <c r="Z58" s="137"/>
      <c r="AA58" s="102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</row>
    <row r="59" spans="1:62" ht="15.75" customHeight="1">
      <c r="A59" s="193"/>
      <c r="B59" s="322" t="s">
        <v>1</v>
      </c>
      <c r="C59" s="324"/>
      <c r="D59" s="298" t="s">
        <v>31</v>
      </c>
      <c r="E59" s="300"/>
      <c r="F59" s="302">
        <f>SUMIFS('POCA Fastrak Claim'!$E$155:$E$169, 'POCA Fastrak Claim'!$G$155:$G$169, "Yes")</f>
        <v>0</v>
      </c>
      <c r="G59" s="302"/>
      <c r="H59" s="303"/>
      <c r="I59" s="193"/>
      <c r="J59" s="4"/>
      <c r="K59" s="320" t="s">
        <v>1</v>
      </c>
      <c r="L59" s="298" t="s">
        <v>31</v>
      </c>
      <c r="M59" s="299"/>
      <c r="N59" s="300"/>
      <c r="O59" s="350">
        <f>SUMIFS('POCA Fastrak Claim'!$M$155:$M$169, 'POCA Fastrak Claim'!$O$155:$O$169, "Yes")</f>
        <v>0</v>
      </c>
      <c r="P59" s="350"/>
      <c r="Q59" s="351"/>
      <c r="R59" s="105"/>
      <c r="S59" s="105"/>
      <c r="T59" s="102"/>
      <c r="U59" s="391" t="s">
        <v>1</v>
      </c>
      <c r="V59" s="386" t="s">
        <v>31</v>
      </c>
      <c r="W59" s="388"/>
      <c r="X59" s="502">
        <f>SUMIFS('POCA Fastrak Claim'!$Z$155:$Z$169, 'POCA Fastrak Claim'!$O$155:$O$169, "Yes")</f>
        <v>0</v>
      </c>
      <c r="Y59" s="502"/>
      <c r="Z59" s="503"/>
      <c r="AA59" s="102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</row>
    <row r="60" spans="1:62" ht="15.75" customHeight="1">
      <c r="A60" s="193"/>
      <c r="B60" s="325"/>
      <c r="C60" s="327"/>
      <c r="D60" s="298" t="s">
        <v>32</v>
      </c>
      <c r="E60" s="300"/>
      <c r="F60" s="395">
        <f>SUMIFS('POCA Fastrak Claim'!$E$155:$E$169, 'POCA Fastrak Claim'!$G$155:$G$169, "No")</f>
        <v>0</v>
      </c>
      <c r="G60" s="395"/>
      <c r="H60" s="396"/>
      <c r="I60" s="193"/>
      <c r="J60" s="4"/>
      <c r="K60" s="321"/>
      <c r="L60" s="298" t="s">
        <v>32</v>
      </c>
      <c r="M60" s="299"/>
      <c r="N60" s="300"/>
      <c r="O60" s="352">
        <f>SUMIFS('POCA Fastrak Claim'!$M$155:$M$169, 'POCA Fastrak Claim'!$O$155:$O$169, "No")</f>
        <v>0</v>
      </c>
      <c r="P60" s="352"/>
      <c r="Q60" s="353"/>
      <c r="R60" s="105"/>
      <c r="S60" s="105"/>
      <c r="T60" s="102"/>
      <c r="U60" s="392"/>
      <c r="V60" s="386" t="s">
        <v>32</v>
      </c>
      <c r="W60" s="388"/>
      <c r="X60" s="504">
        <f>SUMIFS('POCA Fastrak Claim'!$Z$155:$Z$169, 'POCA Fastrak Claim'!$O$155:$O$169, "No")</f>
        <v>0</v>
      </c>
      <c r="Y60" s="504"/>
      <c r="Z60" s="505"/>
      <c r="AA60" s="102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</row>
    <row r="61" spans="1:62" ht="19.5" customHeight="1">
      <c r="A61" s="193"/>
      <c r="B61" s="193"/>
      <c r="C61" s="193"/>
      <c r="D61" s="193"/>
      <c r="E61" s="193"/>
      <c r="F61" s="193"/>
      <c r="G61" s="193"/>
      <c r="H61" s="193"/>
      <c r="I61" s="193"/>
      <c r="J61" s="4"/>
      <c r="K61" s="4"/>
      <c r="L61" s="4"/>
      <c r="M61" s="4"/>
      <c r="N61" s="4"/>
      <c r="O61" s="4"/>
      <c r="P61" s="4"/>
      <c r="Q61" s="4"/>
      <c r="R61" s="105"/>
      <c r="S61" s="105"/>
      <c r="T61" s="102"/>
      <c r="U61" s="137"/>
      <c r="V61" s="137"/>
      <c r="W61" s="137"/>
      <c r="X61" s="137"/>
      <c r="Y61" s="137"/>
      <c r="Z61" s="137"/>
      <c r="AA61" s="102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</row>
    <row r="62" spans="1:62" ht="15.75">
      <c r="A62" s="193"/>
      <c r="B62" s="298" t="s">
        <v>119</v>
      </c>
      <c r="C62" s="299"/>
      <c r="D62" s="299"/>
      <c r="E62" s="300"/>
      <c r="F62" s="301">
        <f>SUM(G57+F59+F60)</f>
        <v>0</v>
      </c>
      <c r="G62" s="302"/>
      <c r="H62" s="303"/>
      <c r="I62" s="193"/>
      <c r="J62" s="4"/>
      <c r="K62" s="298" t="s">
        <v>18</v>
      </c>
      <c r="L62" s="299"/>
      <c r="M62" s="299"/>
      <c r="N62" s="300"/>
      <c r="O62" s="301">
        <f>SUM(O57+O59+O60)</f>
        <v>0</v>
      </c>
      <c r="P62" s="302"/>
      <c r="Q62" s="303"/>
      <c r="R62" s="105"/>
      <c r="S62" s="105"/>
      <c r="T62" s="102"/>
      <c r="U62" s="386" t="s">
        <v>112</v>
      </c>
      <c r="V62" s="387"/>
      <c r="W62" s="388"/>
      <c r="X62" s="507">
        <f>SUM(X57+X59+X60)</f>
        <v>0</v>
      </c>
      <c r="Y62" s="508"/>
      <c r="Z62" s="509"/>
      <c r="AA62" s="102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</row>
    <row r="63" spans="1:62" ht="15.75" customHeight="1">
      <c r="A63" s="193"/>
      <c r="B63" s="298" t="s">
        <v>41</v>
      </c>
      <c r="C63" s="299"/>
      <c r="D63" s="299"/>
      <c r="E63" s="300"/>
      <c r="F63" s="399">
        <f>SUM(G57+F59)</f>
        <v>0</v>
      </c>
      <c r="G63" s="293"/>
      <c r="H63" s="294"/>
      <c r="I63" s="193"/>
      <c r="J63" s="4"/>
      <c r="K63" s="298" t="s">
        <v>41</v>
      </c>
      <c r="L63" s="299"/>
      <c r="M63" s="299"/>
      <c r="N63" s="300"/>
      <c r="O63" s="399">
        <f>SUM(O57+O59)</f>
        <v>0</v>
      </c>
      <c r="P63" s="293"/>
      <c r="Q63" s="294"/>
      <c r="R63" s="105"/>
      <c r="S63" s="105"/>
      <c r="T63" s="102"/>
      <c r="U63" s="386" t="s">
        <v>41</v>
      </c>
      <c r="V63" s="387"/>
      <c r="W63" s="388"/>
      <c r="X63" s="506">
        <f>SUM(X57+X59)</f>
        <v>0</v>
      </c>
      <c r="Y63" s="492"/>
      <c r="Z63" s="493"/>
      <c r="AA63" s="102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</row>
    <row r="64" spans="1:62" ht="15.75" customHeight="1">
      <c r="A64" s="193"/>
      <c r="B64" s="298" t="s">
        <v>37</v>
      </c>
      <c r="C64" s="299"/>
      <c r="D64" s="299"/>
      <c r="E64" s="300"/>
      <c r="F64" s="293">
        <f>SUM((F63/100)*20)</f>
        <v>0</v>
      </c>
      <c r="G64" s="293"/>
      <c r="H64" s="294"/>
      <c r="I64" s="193"/>
      <c r="J64" s="4"/>
      <c r="K64" s="298" t="s">
        <v>40</v>
      </c>
      <c r="L64" s="299"/>
      <c r="M64" s="299"/>
      <c r="N64" s="300"/>
      <c r="O64" s="293">
        <f>SUM((O63/100)*20)</f>
        <v>0</v>
      </c>
      <c r="P64" s="293"/>
      <c r="Q64" s="294"/>
      <c r="R64" s="105"/>
      <c r="S64" s="105"/>
      <c r="T64" s="102"/>
      <c r="U64" s="386" t="s">
        <v>40</v>
      </c>
      <c r="V64" s="387"/>
      <c r="W64" s="388"/>
      <c r="X64" s="492">
        <f>SUM((X63/100)*20)</f>
        <v>0</v>
      </c>
      <c r="Y64" s="492"/>
      <c r="Z64" s="493"/>
      <c r="AA64" s="102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</row>
    <row r="65" spans="1:62" ht="15.75" customHeight="1">
      <c r="A65" s="193"/>
      <c r="B65" s="298" t="s">
        <v>34</v>
      </c>
      <c r="C65" s="299"/>
      <c r="D65" s="299"/>
      <c r="E65" s="300"/>
      <c r="F65" s="395">
        <f>SUM(F62+F64)</f>
        <v>0</v>
      </c>
      <c r="G65" s="395"/>
      <c r="H65" s="396"/>
      <c r="I65" s="193"/>
      <c r="J65" s="4"/>
      <c r="K65" s="298" t="s">
        <v>43</v>
      </c>
      <c r="L65" s="299"/>
      <c r="M65" s="299"/>
      <c r="N65" s="300"/>
      <c r="O65" s="395">
        <f>SUM(O62+O64)</f>
        <v>0</v>
      </c>
      <c r="P65" s="395"/>
      <c r="Q65" s="396"/>
      <c r="R65" s="105"/>
      <c r="S65" s="105"/>
      <c r="T65" s="102"/>
      <c r="U65" s="386" t="s">
        <v>43</v>
      </c>
      <c r="V65" s="387"/>
      <c r="W65" s="388"/>
      <c r="X65" s="540">
        <f>SUM(X62+X64)</f>
        <v>0</v>
      </c>
      <c r="Y65" s="540"/>
      <c r="Z65" s="541"/>
      <c r="AA65" s="102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</row>
    <row r="66" spans="1:62" ht="15.75" customHeight="1">
      <c r="A66" s="193"/>
      <c r="B66" s="193"/>
      <c r="C66" s="193"/>
      <c r="D66" s="193"/>
      <c r="E66" s="193"/>
      <c r="F66" s="193"/>
      <c r="G66" s="193"/>
      <c r="H66" s="193"/>
      <c r="I66" s="193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2"/>
      <c r="U66" s="137"/>
      <c r="V66" s="137"/>
      <c r="W66" s="137"/>
      <c r="X66" s="137"/>
      <c r="Y66" s="137"/>
      <c r="Z66" s="137"/>
      <c r="AA66" s="102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</row>
    <row r="67" spans="1:62" ht="15.75" customHeight="1">
      <c r="A67" s="193"/>
      <c r="B67" s="298" t="s">
        <v>84</v>
      </c>
      <c r="C67" s="299"/>
      <c r="D67" s="299"/>
      <c r="E67" s="300"/>
      <c r="F67" s="463">
        <f>SUMIFS('POCA Fastrak Claim'!$E$155:$E$169, 'POCA Fastrak Claim'!$C$155:$C$169, "Yes")</f>
        <v>0</v>
      </c>
      <c r="G67" s="463"/>
      <c r="H67" s="297"/>
      <c r="I67" s="193"/>
      <c r="J67" s="4"/>
      <c r="K67" s="298" t="s">
        <v>85</v>
      </c>
      <c r="L67" s="299"/>
      <c r="M67" s="299"/>
      <c r="N67" s="300"/>
      <c r="O67" s="397">
        <f>SUMIFS('POCA Fastrak Claim'!$M$155:$M$169, 'POCA Fastrak Claim'!$P$155:$P$169, "Yes")</f>
        <v>0</v>
      </c>
      <c r="P67" s="397"/>
      <c r="Q67" s="398"/>
      <c r="R67" s="105"/>
      <c r="S67" s="105"/>
      <c r="T67" s="102"/>
      <c r="U67" s="386" t="s">
        <v>97</v>
      </c>
      <c r="V67" s="387"/>
      <c r="W67" s="388"/>
      <c r="X67" s="542">
        <f>O65</f>
        <v>0</v>
      </c>
      <c r="Y67" s="542"/>
      <c r="Z67" s="543"/>
      <c r="AA67" s="102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</row>
    <row r="68" spans="1:62" ht="18" customHeight="1">
      <c r="A68" s="193"/>
      <c r="B68" s="193"/>
      <c r="C68" s="193"/>
      <c r="D68" s="193"/>
      <c r="E68" s="193"/>
      <c r="F68" s="193"/>
      <c r="G68" s="193"/>
      <c r="H68" s="193"/>
      <c r="I68" s="193"/>
      <c r="J68" s="4"/>
      <c r="K68" s="4"/>
      <c r="L68" s="4"/>
      <c r="M68" s="4"/>
      <c r="N68" s="4"/>
      <c r="O68" s="4"/>
      <c r="P68" s="4"/>
      <c r="Q68" s="4"/>
      <c r="R68" s="105"/>
      <c r="S68" s="105"/>
      <c r="T68" s="102"/>
      <c r="U68" s="137"/>
      <c r="V68" s="137"/>
      <c r="W68" s="137"/>
      <c r="X68" s="137"/>
      <c r="Y68" s="137"/>
      <c r="Z68" s="137"/>
      <c r="AA68" s="102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</row>
    <row r="69" spans="1:62" ht="15.75" customHeight="1">
      <c r="A69" s="193"/>
      <c r="B69" s="328" t="s">
        <v>44</v>
      </c>
      <c r="C69" s="328"/>
      <c r="D69" s="328"/>
      <c r="E69" s="328"/>
      <c r="F69" s="393">
        <f>SUM(F65-F67)</f>
        <v>0</v>
      </c>
      <c r="G69" s="393"/>
      <c r="H69" s="394"/>
      <c r="I69" s="193"/>
      <c r="J69" s="4"/>
      <c r="K69" s="298" t="s">
        <v>45</v>
      </c>
      <c r="L69" s="299"/>
      <c r="M69" s="299"/>
      <c r="N69" s="300"/>
      <c r="O69" s="393">
        <f>SUM(O65-O67)</f>
        <v>0</v>
      </c>
      <c r="P69" s="393"/>
      <c r="Q69" s="394"/>
      <c r="R69" s="105"/>
      <c r="S69" s="105"/>
      <c r="T69" s="102"/>
      <c r="U69" s="386" t="s">
        <v>120</v>
      </c>
      <c r="V69" s="387"/>
      <c r="W69" s="388"/>
      <c r="X69" s="544">
        <f xml:space="preserve"> SUM(X65-X67)</f>
        <v>0</v>
      </c>
      <c r="Y69" s="544"/>
      <c r="Z69" s="545"/>
      <c r="AA69" s="102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</row>
    <row r="70" spans="1:62" ht="16.5" customHeight="1">
      <c r="A70" s="193"/>
      <c r="B70" s="193"/>
      <c r="C70" s="193"/>
      <c r="D70" s="193"/>
      <c r="E70" s="193"/>
      <c r="F70" s="193"/>
      <c r="G70" s="193"/>
      <c r="H70" s="193"/>
      <c r="I70" s="193"/>
      <c r="J70" s="4"/>
      <c r="K70" s="4"/>
      <c r="L70" s="4"/>
      <c r="M70" s="4"/>
      <c r="N70" s="4"/>
      <c r="O70" s="4"/>
      <c r="P70" s="4"/>
      <c r="Q70" s="4"/>
      <c r="R70" s="105"/>
      <c r="S70" s="105"/>
      <c r="T70" s="102"/>
      <c r="U70" s="137"/>
      <c r="V70" s="137"/>
      <c r="W70" s="137"/>
      <c r="X70" s="137"/>
      <c r="Y70" s="137"/>
      <c r="Z70" s="137"/>
      <c r="AA70" s="102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</row>
    <row r="71" spans="1:62" ht="15.75" customHeight="1">
      <c r="A71" s="193"/>
      <c r="B71" s="212"/>
      <c r="C71" s="213"/>
      <c r="D71" s="213"/>
      <c r="E71" s="213"/>
      <c r="F71" s="213"/>
      <c r="G71" s="213"/>
      <c r="H71" s="214"/>
      <c r="I71" s="193"/>
      <c r="J71" s="4"/>
      <c r="K71" s="4"/>
      <c r="L71" s="4"/>
      <c r="M71" s="4"/>
      <c r="N71" s="4"/>
      <c r="O71" s="4"/>
      <c r="P71" s="4"/>
      <c r="Q71" s="4"/>
      <c r="R71" s="105"/>
      <c r="S71" s="105"/>
      <c r="T71" s="102"/>
      <c r="U71" s="137"/>
      <c r="V71" s="137"/>
      <c r="W71" s="137"/>
      <c r="X71" s="137"/>
      <c r="Y71" s="137"/>
      <c r="Z71" s="137"/>
      <c r="AA71" s="102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</row>
    <row r="72" spans="1:62" ht="15.75">
      <c r="A72" s="193"/>
      <c r="B72" s="461" t="s">
        <v>143</v>
      </c>
      <c r="C72" s="339"/>
      <c r="D72" s="339"/>
      <c r="E72" s="339"/>
      <c r="F72" s="339"/>
      <c r="G72" s="462"/>
      <c r="H72" s="215"/>
      <c r="I72" s="193"/>
      <c r="J72" s="4"/>
      <c r="K72" s="4"/>
      <c r="L72" s="4"/>
      <c r="M72" s="4"/>
      <c r="N72" s="4"/>
      <c r="O72" s="4"/>
      <c r="P72" s="4"/>
      <c r="Q72" s="4"/>
      <c r="R72" s="105"/>
      <c r="S72" s="105"/>
      <c r="T72" s="102"/>
      <c r="U72" s="137"/>
      <c r="V72" s="137"/>
      <c r="W72" s="137"/>
      <c r="X72" s="137"/>
      <c r="Y72" s="137"/>
      <c r="Z72" s="137"/>
      <c r="AA72" s="102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</row>
    <row r="73" spans="1:62" ht="15.75">
      <c r="A73" s="193"/>
      <c r="B73" s="557" t="s">
        <v>83</v>
      </c>
      <c r="C73" s="558"/>
      <c r="D73" s="558"/>
      <c r="E73" s="558"/>
      <c r="F73" s="558"/>
      <c r="G73" s="191"/>
      <c r="H73" s="216"/>
      <c r="I73" s="193"/>
      <c r="J73" s="4"/>
      <c r="K73" s="4"/>
      <c r="L73" s="4"/>
      <c r="M73" s="4"/>
      <c r="N73" s="4"/>
      <c r="O73" s="4"/>
      <c r="P73" s="4"/>
      <c r="Q73" s="4"/>
      <c r="R73" s="105"/>
      <c r="S73" s="105"/>
      <c r="T73" s="102"/>
      <c r="U73" s="137"/>
      <c r="V73" s="137"/>
      <c r="W73" s="137"/>
      <c r="X73" s="137"/>
      <c r="Y73" s="137"/>
      <c r="Z73" s="137"/>
      <c r="AA73" s="102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</row>
    <row r="74" spans="1:62" ht="15.75" customHeight="1">
      <c r="A74" s="193"/>
      <c r="B74" s="304" t="s">
        <v>47</v>
      </c>
      <c r="C74" s="305"/>
      <c r="D74" s="305"/>
      <c r="E74" s="305"/>
      <c r="F74" s="305"/>
      <c r="G74" s="305"/>
      <c r="H74" s="306"/>
      <c r="I74" s="193"/>
      <c r="J74" s="4"/>
      <c r="K74" s="4"/>
      <c r="L74" s="4"/>
      <c r="M74" s="4"/>
      <c r="N74" s="4"/>
      <c r="O74" s="4"/>
      <c r="P74" s="4"/>
      <c r="Q74" s="4"/>
      <c r="R74" s="105"/>
      <c r="S74" s="105"/>
      <c r="T74" s="102"/>
      <c r="U74" s="137"/>
      <c r="V74" s="137"/>
      <c r="W74" s="137"/>
      <c r="X74" s="137"/>
      <c r="Y74" s="137"/>
      <c r="Z74" s="137"/>
      <c r="AA74" s="102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</row>
    <row r="75" spans="1:62" ht="15.75" customHeight="1">
      <c r="A75" s="193"/>
      <c r="B75" s="304" t="s">
        <v>9</v>
      </c>
      <c r="C75" s="305"/>
      <c r="D75" s="305"/>
      <c r="E75" s="305"/>
      <c r="F75" s="305"/>
      <c r="G75" s="305"/>
      <c r="H75" s="306"/>
      <c r="I75" s="193"/>
      <c r="J75" s="4"/>
      <c r="K75" s="4"/>
      <c r="L75" s="4"/>
      <c r="M75" s="4"/>
      <c r="N75" s="4"/>
      <c r="O75" s="4"/>
      <c r="P75" s="4"/>
      <c r="Q75" s="4"/>
      <c r="R75" s="105"/>
      <c r="S75" s="105"/>
      <c r="T75" s="102"/>
      <c r="U75" s="137"/>
      <c r="V75" s="137"/>
      <c r="W75" s="137"/>
      <c r="X75" s="137"/>
      <c r="Y75" s="137"/>
      <c r="Z75" s="137"/>
      <c r="AA75" s="102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</row>
    <row r="76" spans="1:62" ht="15.75" customHeight="1">
      <c r="A76" s="193"/>
      <c r="B76" s="304" t="s">
        <v>78</v>
      </c>
      <c r="C76" s="305"/>
      <c r="D76" s="305"/>
      <c r="E76" s="305"/>
      <c r="F76" s="305"/>
      <c r="G76" s="305"/>
      <c r="H76" s="306"/>
      <c r="I76" s="193"/>
      <c r="J76" s="4"/>
      <c r="K76" s="4"/>
      <c r="L76" s="4"/>
      <c r="M76" s="4"/>
      <c r="N76" s="4"/>
      <c r="O76" s="4"/>
      <c r="P76" s="4"/>
      <c r="Q76" s="4"/>
      <c r="R76" s="105"/>
      <c r="S76" s="105"/>
      <c r="T76" s="102"/>
      <c r="U76" s="137"/>
      <c r="V76" s="137"/>
      <c r="W76" s="137"/>
      <c r="X76" s="137"/>
      <c r="Y76" s="137"/>
      <c r="Z76" s="137"/>
      <c r="AA76" s="102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</row>
    <row r="77" spans="1:62">
      <c r="A77" s="193"/>
      <c r="B77" s="307" t="s">
        <v>77</v>
      </c>
      <c r="C77" s="308"/>
      <c r="D77" s="308"/>
      <c r="E77" s="308"/>
      <c r="F77" s="308"/>
      <c r="G77" s="308"/>
      <c r="H77" s="309"/>
      <c r="I77" s="193"/>
      <c r="J77" s="4"/>
      <c r="K77" s="4"/>
      <c r="L77" s="4"/>
      <c r="M77" s="4"/>
      <c r="N77" s="4"/>
      <c r="O77" s="4"/>
      <c r="P77" s="4"/>
      <c r="Q77" s="4"/>
      <c r="R77" s="105"/>
      <c r="S77" s="105"/>
      <c r="T77" s="102"/>
      <c r="U77" s="137"/>
      <c r="V77" s="137"/>
      <c r="W77" s="137"/>
      <c r="X77" s="137"/>
      <c r="Y77" s="137"/>
      <c r="Z77" s="137"/>
      <c r="AA77" s="102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</row>
    <row r="78" spans="1:62" ht="15.75" customHeight="1">
      <c r="A78" s="193"/>
      <c r="B78" s="304" t="s">
        <v>79</v>
      </c>
      <c r="C78" s="305"/>
      <c r="D78" s="305"/>
      <c r="E78" s="305"/>
      <c r="F78" s="305"/>
      <c r="G78" s="305"/>
      <c r="H78" s="306"/>
      <c r="I78" s="193"/>
      <c r="J78" s="4"/>
      <c r="K78" s="4"/>
      <c r="L78" s="4"/>
      <c r="M78" s="4"/>
      <c r="N78" s="4"/>
      <c r="O78" s="4"/>
      <c r="P78" s="4"/>
      <c r="Q78" s="4"/>
      <c r="R78" s="105"/>
      <c r="S78" s="105"/>
      <c r="T78" s="102"/>
      <c r="U78" s="137"/>
      <c r="V78" s="137"/>
      <c r="W78" s="137"/>
      <c r="X78" s="137"/>
      <c r="Y78" s="137"/>
      <c r="Z78" s="137"/>
      <c r="AA78" s="102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</row>
    <row r="79" spans="1:62" ht="15.75" customHeight="1">
      <c r="A79" s="193"/>
      <c r="B79" s="559" t="s">
        <v>80</v>
      </c>
      <c r="C79" s="560"/>
      <c r="D79" s="560"/>
      <c r="E79" s="560"/>
      <c r="F79" s="560"/>
      <c r="G79" s="560"/>
      <c r="H79" s="561"/>
      <c r="I79" s="193"/>
      <c r="J79" s="4"/>
      <c r="K79" s="4"/>
      <c r="L79" s="4"/>
      <c r="M79" s="4"/>
      <c r="N79" s="4"/>
      <c r="O79" s="4"/>
      <c r="P79" s="4"/>
      <c r="Q79" s="4"/>
      <c r="R79" s="105"/>
      <c r="S79" s="105"/>
      <c r="T79" s="102"/>
      <c r="U79" s="137"/>
      <c r="V79" s="137"/>
      <c r="W79" s="137"/>
      <c r="X79" s="137"/>
      <c r="Y79" s="137"/>
      <c r="Z79" s="137"/>
      <c r="AA79" s="102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</row>
    <row r="80" spans="1:62" ht="15.75" customHeight="1">
      <c r="A80" s="193"/>
      <c r="B80" s="304" t="s">
        <v>82</v>
      </c>
      <c r="C80" s="305"/>
      <c r="D80" s="305"/>
      <c r="E80" s="305"/>
      <c r="F80" s="305"/>
      <c r="G80" s="305"/>
      <c r="H80" s="306"/>
      <c r="I80" s="193"/>
      <c r="J80" s="4"/>
      <c r="K80" s="4"/>
      <c r="L80" s="4"/>
      <c r="M80" s="4"/>
      <c r="N80" s="4"/>
      <c r="O80" s="4"/>
      <c r="P80" s="4"/>
      <c r="Q80" s="4"/>
      <c r="R80" s="105"/>
      <c r="S80" s="105"/>
      <c r="T80" s="102"/>
      <c r="U80" s="137"/>
      <c r="V80" s="137"/>
      <c r="W80" s="137"/>
      <c r="X80" s="137"/>
      <c r="Y80" s="137"/>
      <c r="Z80" s="137"/>
      <c r="AA80" s="102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</row>
    <row r="81" spans="1:62" ht="15.75" customHeight="1">
      <c r="A81" s="193"/>
      <c r="B81" s="307" t="s">
        <v>81</v>
      </c>
      <c r="C81" s="308"/>
      <c r="D81" s="308"/>
      <c r="E81" s="308"/>
      <c r="F81" s="308"/>
      <c r="G81" s="308"/>
      <c r="H81" s="309"/>
      <c r="I81" s="193"/>
      <c r="J81" s="4"/>
      <c r="K81" s="4"/>
      <c r="L81" s="4"/>
      <c r="M81" s="4"/>
      <c r="N81" s="4"/>
      <c r="O81" s="4"/>
      <c r="P81" s="4"/>
      <c r="Q81" s="4"/>
      <c r="R81" s="105"/>
      <c r="S81" s="105"/>
      <c r="T81" s="102"/>
      <c r="U81" s="137"/>
      <c r="V81" s="137"/>
      <c r="W81" s="137"/>
      <c r="X81" s="137"/>
      <c r="Y81" s="137"/>
      <c r="Z81" s="137"/>
      <c r="AA81" s="102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</row>
    <row r="82" spans="1:62" ht="15.75" customHeight="1">
      <c r="A82" s="193"/>
      <c r="B82" s="562" t="s">
        <v>8</v>
      </c>
      <c r="C82" s="563"/>
      <c r="D82" s="563"/>
      <c r="E82" s="563"/>
      <c r="F82" s="563"/>
      <c r="G82" s="563"/>
      <c r="H82" s="564"/>
      <c r="I82" s="193"/>
      <c r="J82" s="4"/>
      <c r="K82" s="4"/>
      <c r="L82" s="4"/>
      <c r="M82" s="4"/>
      <c r="N82" s="4"/>
      <c r="O82" s="4"/>
      <c r="P82" s="4"/>
      <c r="Q82" s="4"/>
      <c r="R82" s="105"/>
      <c r="S82" s="105"/>
      <c r="T82" s="102"/>
      <c r="U82" s="137"/>
      <c r="V82" s="137"/>
      <c r="W82" s="137"/>
      <c r="X82" s="137"/>
      <c r="Y82" s="137"/>
      <c r="Z82" s="137"/>
      <c r="AA82" s="102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</row>
    <row r="83" spans="1:62" ht="15.75" customHeight="1">
      <c r="A83" s="193"/>
      <c r="B83" s="565"/>
      <c r="C83" s="566"/>
      <c r="D83" s="566"/>
      <c r="E83" s="566"/>
      <c r="F83" s="566"/>
      <c r="G83" s="566"/>
      <c r="H83" s="567"/>
      <c r="I83" s="193"/>
      <c r="J83" s="4"/>
      <c r="K83" s="4"/>
      <c r="L83" s="4"/>
      <c r="M83" s="4"/>
      <c r="N83" s="4"/>
      <c r="O83" s="4"/>
      <c r="P83" s="4"/>
      <c r="Q83" s="4"/>
      <c r="R83" s="105"/>
      <c r="S83" s="105"/>
      <c r="T83" s="102"/>
      <c r="U83" s="137"/>
      <c r="V83" s="137"/>
      <c r="W83" s="137"/>
      <c r="X83" s="137"/>
      <c r="Y83" s="137"/>
      <c r="Z83" s="137"/>
      <c r="AA83" s="102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</row>
    <row r="84" spans="1:62" ht="19.5" customHeight="1">
      <c r="A84" s="193"/>
      <c r="B84" s="217"/>
      <c r="C84" s="218"/>
      <c r="D84" s="218"/>
      <c r="E84" s="218"/>
      <c r="F84" s="218"/>
      <c r="G84" s="218"/>
      <c r="H84" s="219"/>
      <c r="I84" s="193"/>
      <c r="J84" s="4"/>
      <c r="K84" s="4"/>
      <c r="L84" s="4"/>
      <c r="M84" s="4"/>
      <c r="N84" s="4"/>
      <c r="O84" s="4"/>
      <c r="P84" s="4"/>
      <c r="Q84" s="4"/>
      <c r="R84" s="105"/>
      <c r="S84" s="105"/>
      <c r="T84" s="102"/>
      <c r="U84" s="137"/>
      <c r="V84" s="137"/>
      <c r="W84" s="137"/>
      <c r="X84" s="137"/>
      <c r="Y84" s="137"/>
      <c r="Z84" s="137"/>
      <c r="AA84" s="102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</row>
    <row r="85" spans="1:62" ht="18.75" customHeight="1">
      <c r="A85" s="207"/>
      <c r="B85" s="207"/>
      <c r="C85" s="207"/>
      <c r="D85" s="207"/>
      <c r="E85" s="207"/>
      <c r="F85" s="207"/>
      <c r="G85" s="207"/>
      <c r="H85" s="207"/>
      <c r="I85" s="193"/>
      <c r="J85" s="4"/>
      <c r="K85" s="4"/>
      <c r="L85" s="4"/>
      <c r="M85" s="4"/>
      <c r="N85" s="4"/>
      <c r="O85" s="4"/>
      <c r="P85" s="4"/>
      <c r="Q85" s="4"/>
      <c r="R85" s="105"/>
      <c r="S85" s="105"/>
      <c r="T85" s="102"/>
      <c r="U85" s="137"/>
      <c r="V85" s="137"/>
      <c r="W85" s="137"/>
      <c r="X85" s="137"/>
      <c r="Y85" s="137"/>
      <c r="Z85" s="137"/>
      <c r="AA85" s="102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</row>
    <row r="86" spans="1:62" ht="30" customHeight="1">
      <c r="A86" s="193"/>
      <c r="B86" s="266" t="s">
        <v>63</v>
      </c>
      <c r="C86" s="465"/>
      <c r="D86" s="465"/>
      <c r="E86" s="465"/>
      <c r="F86" s="465"/>
      <c r="G86" s="465"/>
      <c r="H86" s="466"/>
      <c r="I86" s="193"/>
      <c r="J86" s="4"/>
      <c r="K86" s="4"/>
      <c r="L86" s="4"/>
      <c r="M86" s="4"/>
      <c r="N86" s="4"/>
      <c r="O86" s="4"/>
      <c r="P86" s="4"/>
      <c r="Q86" s="4"/>
      <c r="R86" s="105"/>
      <c r="S86" s="105"/>
      <c r="T86" s="102"/>
      <c r="U86" s="137"/>
      <c r="V86" s="137"/>
      <c r="W86" s="137"/>
      <c r="X86" s="137"/>
      <c r="Y86" s="137"/>
      <c r="Z86" s="137"/>
      <c r="AA86" s="102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</row>
    <row r="87" spans="1:62" ht="15.75" customHeight="1">
      <c r="A87" s="193"/>
      <c r="B87" s="338" t="s">
        <v>118</v>
      </c>
      <c r="C87" s="339"/>
      <c r="D87" s="339"/>
      <c r="E87" s="339"/>
      <c r="F87" s="48" t="s">
        <v>121</v>
      </c>
      <c r="G87" s="434" t="s">
        <v>0</v>
      </c>
      <c r="H87" s="436"/>
      <c r="I87" s="193"/>
      <c r="J87" s="4"/>
      <c r="K87" s="7" t="s">
        <v>87</v>
      </c>
      <c r="L87" s="4"/>
      <c r="M87" s="4"/>
      <c r="N87" s="4"/>
      <c r="O87" s="4"/>
      <c r="P87" s="4"/>
      <c r="Q87" s="4"/>
      <c r="R87" s="29" t="s">
        <v>16</v>
      </c>
      <c r="S87" s="105"/>
      <c r="T87" s="102"/>
      <c r="U87" s="150" t="s">
        <v>87</v>
      </c>
      <c r="V87" s="137"/>
      <c r="W87" s="137"/>
      <c r="X87" s="137"/>
      <c r="Y87" s="137"/>
      <c r="Z87" s="137"/>
      <c r="AA87" s="102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</row>
    <row r="88" spans="1:62">
      <c r="A88" s="193"/>
      <c r="B88" s="553"/>
      <c r="C88" s="467"/>
      <c r="D88" s="467"/>
      <c r="E88" s="467"/>
      <c r="F88" s="46"/>
      <c r="G88" s="467"/>
      <c r="H88" s="468"/>
      <c r="I88" s="193"/>
      <c r="J88" s="4"/>
      <c r="K88" s="33"/>
      <c r="L88" s="4"/>
      <c r="M88" s="4"/>
      <c r="N88" s="4"/>
      <c r="O88" s="4"/>
      <c r="P88" s="4"/>
      <c r="Q88" s="4"/>
      <c r="R88" s="165"/>
      <c r="S88" s="105"/>
      <c r="T88" s="102"/>
      <c r="U88" s="151"/>
      <c r="V88" s="137"/>
      <c r="W88" s="137"/>
      <c r="X88" s="137"/>
      <c r="Y88" s="137"/>
      <c r="Z88" s="137"/>
      <c r="AA88" s="102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</row>
    <row r="89" spans="1:62">
      <c r="A89" s="193"/>
      <c r="B89" s="554"/>
      <c r="C89" s="555"/>
      <c r="D89" s="555"/>
      <c r="E89" s="555"/>
      <c r="F89" s="46"/>
      <c r="G89" s="555"/>
      <c r="H89" s="556"/>
      <c r="I89" s="193"/>
      <c r="J89" s="4"/>
      <c r="K89" s="34"/>
      <c r="L89" s="4"/>
      <c r="M89" s="4"/>
      <c r="N89" s="4"/>
      <c r="O89" s="4"/>
      <c r="P89" s="4"/>
      <c r="Q89" s="4"/>
      <c r="R89" s="165"/>
      <c r="S89" s="105"/>
      <c r="T89" s="102"/>
      <c r="U89" s="152"/>
      <c r="V89" s="137"/>
      <c r="W89" s="137"/>
      <c r="X89" s="137"/>
      <c r="Y89" s="137"/>
      <c r="Z89" s="137"/>
      <c r="AA89" s="102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</row>
    <row r="90" spans="1:62">
      <c r="A90" s="193"/>
      <c r="B90" s="554"/>
      <c r="C90" s="555"/>
      <c r="D90" s="555"/>
      <c r="E90" s="555"/>
      <c r="F90" s="45"/>
      <c r="G90" s="310"/>
      <c r="H90" s="311"/>
      <c r="I90" s="193"/>
      <c r="J90" s="4"/>
      <c r="K90" s="34"/>
      <c r="L90" s="4"/>
      <c r="M90" s="4"/>
      <c r="N90" s="4"/>
      <c r="O90" s="4"/>
      <c r="P90" s="4"/>
      <c r="Q90" s="4"/>
      <c r="R90" s="165"/>
      <c r="S90" s="105"/>
      <c r="T90" s="102"/>
      <c r="U90" s="152"/>
      <c r="V90" s="137"/>
      <c r="W90" s="137"/>
      <c r="X90" s="137"/>
      <c r="Y90" s="137"/>
      <c r="Z90" s="137"/>
      <c r="AA90" s="102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</row>
    <row r="91" spans="1:62">
      <c r="A91" s="193"/>
      <c r="B91" s="554"/>
      <c r="C91" s="555"/>
      <c r="D91" s="555"/>
      <c r="E91" s="555"/>
      <c r="F91" s="45"/>
      <c r="G91" s="310"/>
      <c r="H91" s="311"/>
      <c r="I91" s="193"/>
      <c r="J91" s="4"/>
      <c r="K91" s="34"/>
      <c r="L91" s="4"/>
      <c r="M91" s="4"/>
      <c r="N91" s="4"/>
      <c r="O91" s="4"/>
      <c r="P91" s="4"/>
      <c r="Q91" s="4"/>
      <c r="R91" s="165"/>
      <c r="S91" s="105"/>
      <c r="T91" s="102"/>
      <c r="U91" s="152"/>
      <c r="V91" s="137"/>
      <c r="W91" s="137"/>
      <c r="X91" s="137"/>
      <c r="Y91" s="137"/>
      <c r="Z91" s="137"/>
      <c r="AA91" s="102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</row>
    <row r="92" spans="1:62">
      <c r="A92" s="193"/>
      <c r="B92" s="554"/>
      <c r="C92" s="555"/>
      <c r="D92" s="555"/>
      <c r="E92" s="555"/>
      <c r="F92" s="47"/>
      <c r="G92" s="312"/>
      <c r="H92" s="313"/>
      <c r="I92" s="193"/>
      <c r="J92" s="4"/>
      <c r="K92" s="35"/>
      <c r="L92" s="4"/>
      <c r="M92" s="4"/>
      <c r="N92" s="4"/>
      <c r="O92" s="4"/>
      <c r="P92" s="4"/>
      <c r="Q92" s="4"/>
      <c r="R92" s="166"/>
      <c r="S92" s="105"/>
      <c r="T92" s="102"/>
      <c r="U92" s="153"/>
      <c r="V92" s="137"/>
      <c r="W92" s="137"/>
      <c r="X92" s="137"/>
      <c r="Y92" s="137"/>
      <c r="Z92" s="137"/>
      <c r="AA92" s="102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</row>
    <row r="93" spans="1:62" ht="20.25" customHeight="1">
      <c r="A93" s="193"/>
      <c r="B93" s="193"/>
      <c r="C93" s="193"/>
      <c r="D93" s="193"/>
      <c r="E93" s="193"/>
      <c r="F93" s="193"/>
      <c r="G93" s="193"/>
      <c r="H93" s="193"/>
      <c r="I93" s="193"/>
      <c r="J93" s="4"/>
      <c r="K93" s="4"/>
      <c r="L93" s="4"/>
      <c r="M93" s="4"/>
      <c r="N93" s="4"/>
      <c r="O93" s="4"/>
      <c r="P93" s="4"/>
      <c r="Q93" s="4"/>
      <c r="R93" s="105"/>
      <c r="S93" s="105"/>
      <c r="T93" s="102"/>
      <c r="U93" s="137"/>
      <c r="V93" s="137"/>
      <c r="W93" s="137"/>
      <c r="X93" s="137"/>
      <c r="Y93" s="137"/>
      <c r="Z93" s="137"/>
      <c r="AA93" s="102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</row>
    <row r="94" spans="1:62" ht="29.25" customHeight="1">
      <c r="A94" s="207"/>
      <c r="B94" s="464" t="s">
        <v>61</v>
      </c>
      <c r="C94" s="465"/>
      <c r="D94" s="465"/>
      <c r="E94" s="465"/>
      <c r="F94" s="465"/>
      <c r="G94" s="465"/>
      <c r="H94" s="466"/>
      <c r="I94" s="193"/>
      <c r="J94" s="4"/>
      <c r="K94" s="298" t="s">
        <v>62</v>
      </c>
      <c r="L94" s="299"/>
      <c r="M94" s="299"/>
      <c r="N94" s="299"/>
      <c r="O94" s="299"/>
      <c r="P94" s="299"/>
      <c r="Q94" s="299"/>
      <c r="R94" s="300"/>
      <c r="S94" s="105"/>
      <c r="T94" s="102"/>
      <c r="U94" s="386" t="s">
        <v>62</v>
      </c>
      <c r="V94" s="387"/>
      <c r="W94" s="387"/>
      <c r="X94" s="387"/>
      <c r="Y94" s="387"/>
      <c r="Z94" s="388"/>
      <c r="AA94" s="102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</row>
    <row r="95" spans="1:62" ht="30.75" customHeight="1">
      <c r="A95" s="207"/>
      <c r="B95" s="336" t="s">
        <v>2</v>
      </c>
      <c r="C95" s="336" t="s">
        <v>0</v>
      </c>
      <c r="D95" s="336" t="s">
        <v>88</v>
      </c>
      <c r="E95" s="336" t="s">
        <v>50</v>
      </c>
      <c r="F95" s="314" t="s">
        <v>100</v>
      </c>
      <c r="G95" s="336" t="s">
        <v>72</v>
      </c>
      <c r="H95" s="336" t="s">
        <v>3</v>
      </c>
      <c r="I95" s="193"/>
      <c r="J95" s="4"/>
      <c r="K95" s="336" t="s">
        <v>53</v>
      </c>
      <c r="L95" s="336" t="s">
        <v>54</v>
      </c>
      <c r="M95" s="336" t="s">
        <v>55</v>
      </c>
      <c r="N95" s="336" t="s">
        <v>48</v>
      </c>
      <c r="O95" s="336" t="s">
        <v>49</v>
      </c>
      <c r="P95" s="336" t="s">
        <v>72</v>
      </c>
      <c r="Q95" s="336" t="s">
        <v>148</v>
      </c>
      <c r="R95" s="354" t="s">
        <v>16</v>
      </c>
      <c r="S95" s="105"/>
      <c r="T95" s="102"/>
      <c r="U95" s="403" t="s">
        <v>98</v>
      </c>
      <c r="V95" s="403" t="s">
        <v>145</v>
      </c>
      <c r="W95" s="403" t="s">
        <v>146</v>
      </c>
      <c r="X95" s="375" t="s">
        <v>99</v>
      </c>
      <c r="Y95" s="377"/>
      <c r="Z95" s="403" t="s">
        <v>102</v>
      </c>
      <c r="AA95" s="102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</row>
    <row r="96" spans="1:62" ht="30.75" customHeight="1">
      <c r="A96" s="193"/>
      <c r="B96" s="337"/>
      <c r="C96" s="337"/>
      <c r="D96" s="337"/>
      <c r="E96" s="337"/>
      <c r="F96" s="318"/>
      <c r="G96" s="337"/>
      <c r="H96" s="337"/>
      <c r="I96" s="193"/>
      <c r="J96" s="4"/>
      <c r="K96" s="337"/>
      <c r="L96" s="337"/>
      <c r="M96" s="337"/>
      <c r="N96" s="337"/>
      <c r="O96" s="337"/>
      <c r="P96" s="337"/>
      <c r="Q96" s="337"/>
      <c r="R96" s="355"/>
      <c r="S96" s="105"/>
      <c r="T96" s="102"/>
      <c r="U96" s="405"/>
      <c r="V96" s="405"/>
      <c r="W96" s="405"/>
      <c r="X96" s="378"/>
      <c r="Y96" s="380"/>
      <c r="Z96" s="405"/>
      <c r="AA96" s="102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</row>
    <row r="97" spans="1:62">
      <c r="A97" s="193"/>
      <c r="B97" s="43"/>
      <c r="C97" s="26"/>
      <c r="D97" s="26"/>
      <c r="E97" s="100"/>
      <c r="F97" s="36"/>
      <c r="G97" s="100"/>
      <c r="H97" s="37"/>
      <c r="I97" s="193"/>
      <c r="J97" s="4"/>
      <c r="K97" s="134"/>
      <c r="L97" s="129"/>
      <c r="M97" s="135"/>
      <c r="N97" s="129" t="str">
        <f>IF(K97="Yes",H97,IF(K97="Part Pay", L97,"0.00"))</f>
        <v>0.00</v>
      </c>
      <c r="O97" s="135" t="str">
        <f t="shared" ref="O97:O101" si="12">IF(K97="Yes",C97,IF(K97="Part Pay", M97,""))</f>
        <v/>
      </c>
      <c r="P97" s="135"/>
      <c r="R97" s="167"/>
      <c r="S97" s="105"/>
      <c r="T97" s="102"/>
      <c r="U97" s="154"/>
      <c r="V97" s="147" t="str">
        <f t="shared" ref="V97:V102" si="13">O97</f>
        <v/>
      </c>
      <c r="W97" s="148" t="str">
        <f>IF(P97="Yes", "Yes", IF(P97="No", "No", ""))</f>
        <v/>
      </c>
      <c r="X97" s="384"/>
      <c r="Y97" s="384"/>
      <c r="Z97" s="168" t="str">
        <f>IF(U97="",N97,IF(N97="",U97,U97+N97))</f>
        <v>0.00</v>
      </c>
      <c r="AA97" s="102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</row>
    <row r="98" spans="1:62">
      <c r="A98" s="193"/>
      <c r="B98" s="43"/>
      <c r="C98" s="26"/>
      <c r="D98" s="26"/>
      <c r="E98" s="100"/>
      <c r="F98" s="38"/>
      <c r="G98" s="100"/>
      <c r="H98" s="37"/>
      <c r="I98" s="193"/>
      <c r="J98" s="4"/>
      <c r="K98" s="134"/>
      <c r="L98" s="129"/>
      <c r="M98" s="135"/>
      <c r="N98" s="129" t="str">
        <f t="shared" ref="N98:N101" si="14">IF(K98="Yes",H98,IF(K98="Part Pay", L98,"0.00"))</f>
        <v>0.00</v>
      </c>
      <c r="O98" s="135" t="str">
        <f t="shared" si="12"/>
        <v/>
      </c>
      <c r="P98" s="135"/>
      <c r="R98" s="167"/>
      <c r="S98" s="105"/>
      <c r="T98" s="102"/>
      <c r="U98" s="154"/>
      <c r="V98" s="147" t="str">
        <f t="shared" si="13"/>
        <v/>
      </c>
      <c r="W98" s="148" t="str">
        <f t="shared" ref="W98:W146" si="15">IF(P98="Yes", "Yes", IF(P98="No", "No", ""))</f>
        <v/>
      </c>
      <c r="X98" s="385"/>
      <c r="Y98" s="385"/>
      <c r="Z98" s="168" t="str">
        <f t="shared" ref="Z98:Z145" si="16">IF(U98="",N98,IF(N98="",U98,U98+N98))</f>
        <v>0.00</v>
      </c>
      <c r="AA98" s="102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</row>
    <row r="99" spans="1:62">
      <c r="A99" s="193"/>
      <c r="B99" s="43"/>
      <c r="C99" s="26"/>
      <c r="D99" s="26"/>
      <c r="E99" s="100"/>
      <c r="F99" s="38"/>
      <c r="G99" s="100"/>
      <c r="H99" s="37"/>
      <c r="I99" s="193"/>
      <c r="J99" s="4"/>
      <c r="K99" s="134"/>
      <c r="L99" s="129"/>
      <c r="M99" s="135"/>
      <c r="N99" s="129" t="str">
        <f t="shared" si="14"/>
        <v>0.00</v>
      </c>
      <c r="O99" s="135" t="str">
        <f t="shared" si="12"/>
        <v/>
      </c>
      <c r="P99" s="135"/>
      <c r="R99" s="167"/>
      <c r="S99" s="105"/>
      <c r="T99" s="102"/>
      <c r="U99" s="154"/>
      <c r="V99" s="147" t="str">
        <f t="shared" si="13"/>
        <v/>
      </c>
      <c r="W99" s="148" t="str">
        <f t="shared" si="15"/>
        <v/>
      </c>
      <c r="X99" s="385"/>
      <c r="Y99" s="385"/>
      <c r="Z99" s="168" t="str">
        <f t="shared" si="16"/>
        <v>0.00</v>
      </c>
      <c r="AA99" s="102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</row>
    <row r="100" spans="1:62">
      <c r="A100" s="193"/>
      <c r="B100" s="43"/>
      <c r="C100" s="26"/>
      <c r="D100" s="26"/>
      <c r="E100" s="100"/>
      <c r="F100" s="38"/>
      <c r="G100" s="100"/>
      <c r="H100" s="37"/>
      <c r="I100" s="193"/>
      <c r="J100" s="4"/>
      <c r="K100" s="134"/>
      <c r="L100" s="129"/>
      <c r="M100" s="135"/>
      <c r="N100" s="129" t="str">
        <f t="shared" si="14"/>
        <v>0.00</v>
      </c>
      <c r="O100" s="135" t="str">
        <f t="shared" si="12"/>
        <v/>
      </c>
      <c r="P100" s="135"/>
      <c r="R100" s="167"/>
      <c r="S100" s="105"/>
      <c r="T100" s="102"/>
      <c r="U100" s="154"/>
      <c r="V100" s="147" t="str">
        <f t="shared" si="13"/>
        <v/>
      </c>
      <c r="W100" s="148" t="str">
        <f t="shared" si="15"/>
        <v/>
      </c>
      <c r="X100" s="385"/>
      <c r="Y100" s="385"/>
      <c r="Z100" s="168" t="str">
        <f t="shared" si="16"/>
        <v>0.00</v>
      </c>
      <c r="AA100" s="102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</row>
    <row r="101" spans="1:62">
      <c r="A101" s="193"/>
      <c r="B101" s="44"/>
      <c r="C101" s="26"/>
      <c r="D101" s="26"/>
      <c r="E101" s="100"/>
      <c r="F101" s="22"/>
      <c r="G101" s="100"/>
      <c r="H101" s="24"/>
      <c r="I101" s="193"/>
      <c r="J101" s="4"/>
      <c r="K101" s="134"/>
      <c r="L101" s="129"/>
      <c r="M101" s="135"/>
      <c r="N101" s="129" t="str">
        <f t="shared" si="14"/>
        <v>0.00</v>
      </c>
      <c r="O101" s="135" t="str">
        <f t="shared" si="12"/>
        <v/>
      </c>
      <c r="P101" s="135"/>
      <c r="R101" s="167"/>
      <c r="S101" s="105"/>
      <c r="T101" s="102"/>
      <c r="U101" s="154"/>
      <c r="V101" s="147" t="str">
        <f t="shared" si="13"/>
        <v/>
      </c>
      <c r="W101" s="148" t="str">
        <f t="shared" si="15"/>
        <v/>
      </c>
      <c r="X101" s="385"/>
      <c r="Y101" s="385"/>
      <c r="Z101" s="168" t="str">
        <f t="shared" si="16"/>
        <v>0.00</v>
      </c>
      <c r="AA101" s="102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</row>
    <row r="102" spans="1:62">
      <c r="A102" s="193"/>
      <c r="B102" s="44"/>
      <c r="C102" s="26"/>
      <c r="D102" s="26"/>
      <c r="E102" s="100"/>
      <c r="F102" s="22"/>
      <c r="G102" s="100"/>
      <c r="H102" s="24"/>
      <c r="I102" s="193"/>
      <c r="J102" s="4"/>
      <c r="K102" s="134"/>
      <c r="L102" s="129"/>
      <c r="M102" s="135"/>
      <c r="N102" s="129" t="str">
        <f t="shared" ref="N102:N146" si="17">IF(K102="Yes",H102,IF(K102="Part Pay", L102,"0.00"))</f>
        <v>0.00</v>
      </c>
      <c r="O102" s="135" t="str">
        <f t="shared" ref="O102:O146" si="18">IF(K102="Yes",C102,IF(K102="Part Pay", M102,""))</f>
        <v/>
      </c>
      <c r="P102" s="135"/>
      <c r="R102" s="167"/>
      <c r="S102" s="105"/>
      <c r="T102" s="102"/>
      <c r="U102" s="154"/>
      <c r="V102" s="147" t="str">
        <f t="shared" si="13"/>
        <v/>
      </c>
      <c r="W102" s="148" t="str">
        <f t="shared" si="15"/>
        <v/>
      </c>
      <c r="X102" s="385"/>
      <c r="Y102" s="385"/>
      <c r="Z102" s="168" t="str">
        <f t="shared" si="16"/>
        <v>0.00</v>
      </c>
      <c r="AA102" s="102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</row>
    <row r="103" spans="1:62">
      <c r="A103" s="193"/>
      <c r="B103" s="44"/>
      <c r="C103" s="26"/>
      <c r="D103" s="26"/>
      <c r="E103" s="100"/>
      <c r="F103" s="22"/>
      <c r="G103" s="100"/>
      <c r="H103" s="24"/>
      <c r="I103" s="193"/>
      <c r="J103" s="4"/>
      <c r="K103" s="134"/>
      <c r="L103" s="129"/>
      <c r="M103" s="135"/>
      <c r="N103" s="129" t="str">
        <f t="shared" si="17"/>
        <v>0.00</v>
      </c>
      <c r="O103" s="135" t="str">
        <f t="shared" si="18"/>
        <v/>
      </c>
      <c r="P103" s="135"/>
      <c r="R103" s="167"/>
      <c r="S103" s="105"/>
      <c r="T103" s="102"/>
      <c r="U103" s="154"/>
      <c r="V103" s="147" t="str">
        <f t="shared" ref="V103:V146" si="19">O103</f>
        <v/>
      </c>
      <c r="W103" s="148" t="str">
        <f t="shared" si="15"/>
        <v/>
      </c>
      <c r="X103" s="385"/>
      <c r="Y103" s="385"/>
      <c r="Z103" s="168" t="str">
        <f t="shared" si="16"/>
        <v>0.00</v>
      </c>
      <c r="AA103" s="102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</row>
    <row r="104" spans="1:62">
      <c r="A104" s="193"/>
      <c r="B104" s="44"/>
      <c r="C104" s="26"/>
      <c r="D104" s="26"/>
      <c r="E104" s="100"/>
      <c r="F104" s="22"/>
      <c r="G104" s="100"/>
      <c r="H104" s="24"/>
      <c r="I104" s="193"/>
      <c r="J104" s="4"/>
      <c r="K104" s="134"/>
      <c r="L104" s="129"/>
      <c r="M104" s="135"/>
      <c r="N104" s="129" t="str">
        <f t="shared" si="17"/>
        <v>0.00</v>
      </c>
      <c r="O104" s="135" t="str">
        <f t="shared" si="18"/>
        <v/>
      </c>
      <c r="P104" s="135"/>
      <c r="R104" s="167"/>
      <c r="S104" s="105"/>
      <c r="T104" s="102"/>
      <c r="U104" s="154"/>
      <c r="V104" s="147" t="str">
        <f t="shared" si="19"/>
        <v/>
      </c>
      <c r="W104" s="148" t="str">
        <f t="shared" si="15"/>
        <v/>
      </c>
      <c r="X104" s="385"/>
      <c r="Y104" s="385"/>
      <c r="Z104" s="168" t="str">
        <f t="shared" si="16"/>
        <v>0.00</v>
      </c>
      <c r="AA104" s="102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</row>
    <row r="105" spans="1:62">
      <c r="A105" s="193"/>
      <c r="B105" s="44"/>
      <c r="C105" s="26"/>
      <c r="D105" s="26"/>
      <c r="E105" s="100"/>
      <c r="F105" s="22"/>
      <c r="G105" s="100"/>
      <c r="H105" s="24"/>
      <c r="I105" s="193"/>
      <c r="J105" s="4"/>
      <c r="K105" s="134"/>
      <c r="L105" s="129"/>
      <c r="M105" s="135"/>
      <c r="N105" s="129" t="str">
        <f t="shared" si="17"/>
        <v>0.00</v>
      </c>
      <c r="O105" s="135" t="str">
        <f t="shared" si="18"/>
        <v/>
      </c>
      <c r="P105" s="135"/>
      <c r="R105" s="167"/>
      <c r="S105" s="105"/>
      <c r="T105" s="102"/>
      <c r="U105" s="154"/>
      <c r="V105" s="147" t="str">
        <f t="shared" si="19"/>
        <v/>
      </c>
      <c r="W105" s="148" t="str">
        <f t="shared" si="15"/>
        <v/>
      </c>
      <c r="X105" s="385"/>
      <c r="Y105" s="385"/>
      <c r="Z105" s="168" t="str">
        <f t="shared" si="16"/>
        <v>0.00</v>
      </c>
      <c r="AA105" s="102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</row>
    <row r="106" spans="1:62">
      <c r="A106" s="193"/>
      <c r="B106" s="44"/>
      <c r="C106" s="26"/>
      <c r="D106" s="26"/>
      <c r="E106" s="100"/>
      <c r="F106" s="22"/>
      <c r="G106" s="100"/>
      <c r="H106" s="24"/>
      <c r="I106" s="193"/>
      <c r="J106" s="4"/>
      <c r="K106" s="134"/>
      <c r="L106" s="129"/>
      <c r="M106" s="135"/>
      <c r="N106" s="129" t="str">
        <f t="shared" si="17"/>
        <v>0.00</v>
      </c>
      <c r="O106" s="135" t="str">
        <f t="shared" si="18"/>
        <v/>
      </c>
      <c r="P106" s="135"/>
      <c r="R106" s="167"/>
      <c r="S106" s="105"/>
      <c r="T106" s="102"/>
      <c r="U106" s="154"/>
      <c r="V106" s="147" t="str">
        <f t="shared" si="19"/>
        <v/>
      </c>
      <c r="W106" s="148" t="str">
        <f t="shared" si="15"/>
        <v/>
      </c>
      <c r="X106" s="385"/>
      <c r="Y106" s="385"/>
      <c r="Z106" s="168" t="str">
        <f t="shared" si="16"/>
        <v>0.00</v>
      </c>
      <c r="AA106" s="102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</row>
    <row r="107" spans="1:62">
      <c r="A107" s="193"/>
      <c r="B107" s="44"/>
      <c r="C107" s="26"/>
      <c r="D107" s="26"/>
      <c r="E107" s="100"/>
      <c r="F107" s="22"/>
      <c r="G107" s="100"/>
      <c r="H107" s="24"/>
      <c r="I107" s="193"/>
      <c r="J107" s="4"/>
      <c r="K107" s="134"/>
      <c r="L107" s="129"/>
      <c r="M107" s="135"/>
      <c r="N107" s="129" t="str">
        <f t="shared" si="17"/>
        <v>0.00</v>
      </c>
      <c r="O107" s="135" t="str">
        <f t="shared" si="18"/>
        <v/>
      </c>
      <c r="P107" s="135"/>
      <c r="R107" s="167"/>
      <c r="S107" s="105"/>
      <c r="T107" s="102"/>
      <c r="U107" s="154"/>
      <c r="V107" s="147" t="str">
        <f t="shared" si="19"/>
        <v/>
      </c>
      <c r="W107" s="148" t="str">
        <f t="shared" si="15"/>
        <v/>
      </c>
      <c r="X107" s="385"/>
      <c r="Y107" s="385"/>
      <c r="Z107" s="168" t="str">
        <f t="shared" si="16"/>
        <v>0.00</v>
      </c>
      <c r="AA107" s="102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</row>
    <row r="108" spans="1:62">
      <c r="A108" s="193"/>
      <c r="B108" s="44"/>
      <c r="C108" s="26"/>
      <c r="D108" s="26"/>
      <c r="E108" s="100"/>
      <c r="F108" s="22"/>
      <c r="G108" s="100"/>
      <c r="H108" s="24"/>
      <c r="I108" s="193"/>
      <c r="J108" s="4"/>
      <c r="K108" s="134"/>
      <c r="L108" s="129"/>
      <c r="M108" s="135"/>
      <c r="N108" s="129" t="str">
        <f t="shared" si="17"/>
        <v>0.00</v>
      </c>
      <c r="O108" s="135" t="str">
        <f t="shared" si="18"/>
        <v/>
      </c>
      <c r="P108" s="135"/>
      <c r="R108" s="167"/>
      <c r="S108" s="105"/>
      <c r="T108" s="102"/>
      <c r="U108" s="154"/>
      <c r="V108" s="147" t="str">
        <f t="shared" si="19"/>
        <v/>
      </c>
      <c r="W108" s="148" t="str">
        <f t="shared" si="15"/>
        <v/>
      </c>
      <c r="X108" s="385"/>
      <c r="Y108" s="385"/>
      <c r="Z108" s="168" t="str">
        <f t="shared" si="16"/>
        <v>0.00</v>
      </c>
      <c r="AA108" s="102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</row>
    <row r="109" spans="1:62">
      <c r="A109" s="193"/>
      <c r="B109" s="44"/>
      <c r="C109" s="26"/>
      <c r="D109" s="26"/>
      <c r="E109" s="96"/>
      <c r="F109" s="22"/>
      <c r="G109" s="100"/>
      <c r="H109" s="24"/>
      <c r="I109" s="193"/>
      <c r="J109" s="4"/>
      <c r="K109" s="134"/>
      <c r="L109" s="129"/>
      <c r="M109" s="135"/>
      <c r="N109" s="129" t="str">
        <f t="shared" si="17"/>
        <v>0.00</v>
      </c>
      <c r="O109" s="135" t="str">
        <f t="shared" si="18"/>
        <v/>
      </c>
      <c r="P109" s="135"/>
      <c r="R109" s="167"/>
      <c r="S109" s="105"/>
      <c r="T109" s="102"/>
      <c r="U109" s="154"/>
      <c r="V109" s="147" t="str">
        <f t="shared" si="19"/>
        <v/>
      </c>
      <c r="W109" s="148" t="str">
        <f t="shared" si="15"/>
        <v/>
      </c>
      <c r="X109" s="385"/>
      <c r="Y109" s="385"/>
      <c r="Z109" s="168" t="str">
        <f t="shared" si="16"/>
        <v>0.00</v>
      </c>
      <c r="AA109" s="102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</row>
    <row r="110" spans="1:62">
      <c r="A110" s="193"/>
      <c r="B110" s="44"/>
      <c r="C110" s="26"/>
      <c r="D110" s="26"/>
      <c r="E110" s="96"/>
      <c r="F110" s="22"/>
      <c r="G110" s="100"/>
      <c r="H110" s="24"/>
      <c r="I110" s="193"/>
      <c r="J110" s="4"/>
      <c r="K110" s="134"/>
      <c r="L110" s="129"/>
      <c r="M110" s="135"/>
      <c r="N110" s="129" t="str">
        <f t="shared" si="17"/>
        <v>0.00</v>
      </c>
      <c r="O110" s="135" t="str">
        <f t="shared" si="18"/>
        <v/>
      </c>
      <c r="P110" s="135"/>
      <c r="R110" s="167"/>
      <c r="S110" s="105"/>
      <c r="T110" s="102"/>
      <c r="U110" s="154"/>
      <c r="V110" s="147" t="str">
        <f t="shared" si="19"/>
        <v/>
      </c>
      <c r="W110" s="148" t="str">
        <f t="shared" si="15"/>
        <v/>
      </c>
      <c r="X110" s="385"/>
      <c r="Y110" s="385"/>
      <c r="Z110" s="168" t="str">
        <f t="shared" si="16"/>
        <v>0.00</v>
      </c>
      <c r="AA110" s="102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</row>
    <row r="111" spans="1:62">
      <c r="A111" s="193"/>
      <c r="B111" s="44"/>
      <c r="C111" s="26"/>
      <c r="D111" s="26"/>
      <c r="E111" s="96"/>
      <c r="F111" s="22"/>
      <c r="G111" s="100"/>
      <c r="H111" s="24"/>
      <c r="I111" s="193"/>
      <c r="J111" s="4"/>
      <c r="K111" s="134"/>
      <c r="L111" s="129"/>
      <c r="M111" s="135"/>
      <c r="N111" s="129" t="str">
        <f t="shared" si="17"/>
        <v>0.00</v>
      </c>
      <c r="O111" s="135" t="str">
        <f t="shared" si="18"/>
        <v/>
      </c>
      <c r="P111" s="135"/>
      <c r="R111" s="167"/>
      <c r="S111" s="105"/>
      <c r="T111" s="102"/>
      <c r="U111" s="154"/>
      <c r="V111" s="147" t="str">
        <f t="shared" si="19"/>
        <v/>
      </c>
      <c r="W111" s="148" t="str">
        <f t="shared" si="15"/>
        <v/>
      </c>
      <c r="X111" s="385"/>
      <c r="Y111" s="385"/>
      <c r="Z111" s="168" t="str">
        <f t="shared" si="16"/>
        <v>0.00</v>
      </c>
      <c r="AA111" s="102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</row>
    <row r="112" spans="1:62">
      <c r="A112" s="193"/>
      <c r="B112" s="44"/>
      <c r="C112" s="26"/>
      <c r="D112" s="26"/>
      <c r="E112" s="96"/>
      <c r="F112" s="22"/>
      <c r="G112" s="100"/>
      <c r="H112" s="24"/>
      <c r="I112" s="193"/>
      <c r="J112" s="4"/>
      <c r="K112" s="134"/>
      <c r="L112" s="129"/>
      <c r="M112" s="135"/>
      <c r="N112" s="129" t="str">
        <f t="shared" si="17"/>
        <v>0.00</v>
      </c>
      <c r="O112" s="135" t="str">
        <f t="shared" si="18"/>
        <v/>
      </c>
      <c r="P112" s="135"/>
      <c r="R112" s="167"/>
      <c r="S112" s="105"/>
      <c r="T112" s="102"/>
      <c r="U112" s="154"/>
      <c r="V112" s="147" t="str">
        <f t="shared" si="19"/>
        <v/>
      </c>
      <c r="W112" s="148" t="str">
        <f t="shared" si="15"/>
        <v/>
      </c>
      <c r="X112" s="385"/>
      <c r="Y112" s="385"/>
      <c r="Z112" s="168" t="str">
        <f t="shared" si="16"/>
        <v>0.00</v>
      </c>
      <c r="AA112" s="102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</row>
    <row r="113" spans="1:62">
      <c r="A113" s="193"/>
      <c r="B113" s="44"/>
      <c r="C113" s="26"/>
      <c r="D113" s="26"/>
      <c r="E113" s="96"/>
      <c r="F113" s="22"/>
      <c r="G113" s="100"/>
      <c r="H113" s="24"/>
      <c r="I113" s="193"/>
      <c r="J113" s="4"/>
      <c r="K113" s="134"/>
      <c r="L113" s="129"/>
      <c r="M113" s="135"/>
      <c r="N113" s="129" t="str">
        <f t="shared" si="17"/>
        <v>0.00</v>
      </c>
      <c r="O113" s="135" t="str">
        <f t="shared" si="18"/>
        <v/>
      </c>
      <c r="P113" s="135"/>
      <c r="R113" s="167"/>
      <c r="S113" s="105"/>
      <c r="T113" s="102"/>
      <c r="U113" s="154"/>
      <c r="V113" s="147" t="str">
        <f t="shared" si="19"/>
        <v/>
      </c>
      <c r="W113" s="148" t="str">
        <f t="shared" si="15"/>
        <v/>
      </c>
      <c r="X113" s="385"/>
      <c r="Y113" s="385"/>
      <c r="Z113" s="168" t="str">
        <f t="shared" si="16"/>
        <v>0.00</v>
      </c>
      <c r="AA113" s="102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</row>
    <row r="114" spans="1:62">
      <c r="A114" s="193"/>
      <c r="B114" s="44"/>
      <c r="C114" s="26"/>
      <c r="D114" s="26"/>
      <c r="E114" s="96"/>
      <c r="F114" s="22"/>
      <c r="G114" s="100"/>
      <c r="H114" s="24"/>
      <c r="I114" s="193"/>
      <c r="J114" s="4"/>
      <c r="K114" s="134"/>
      <c r="L114" s="129"/>
      <c r="M114" s="135"/>
      <c r="N114" s="129" t="str">
        <f t="shared" si="17"/>
        <v>0.00</v>
      </c>
      <c r="O114" s="135" t="str">
        <f t="shared" si="18"/>
        <v/>
      </c>
      <c r="P114" s="135"/>
      <c r="R114" s="167"/>
      <c r="S114" s="105"/>
      <c r="T114" s="102"/>
      <c r="U114" s="154"/>
      <c r="V114" s="147" t="str">
        <f t="shared" si="19"/>
        <v/>
      </c>
      <c r="W114" s="148" t="str">
        <f t="shared" si="15"/>
        <v/>
      </c>
      <c r="X114" s="385"/>
      <c r="Y114" s="385"/>
      <c r="Z114" s="168" t="str">
        <f t="shared" si="16"/>
        <v>0.00</v>
      </c>
      <c r="AA114" s="102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</row>
    <row r="115" spans="1:62">
      <c r="A115" s="193"/>
      <c r="B115" s="44"/>
      <c r="C115" s="26"/>
      <c r="D115" s="26"/>
      <c r="E115" s="96"/>
      <c r="F115" s="22"/>
      <c r="G115" s="100"/>
      <c r="H115" s="24"/>
      <c r="I115" s="193"/>
      <c r="J115" s="4"/>
      <c r="K115" s="134"/>
      <c r="L115" s="129"/>
      <c r="M115" s="135"/>
      <c r="N115" s="129" t="str">
        <f t="shared" si="17"/>
        <v>0.00</v>
      </c>
      <c r="O115" s="135" t="str">
        <f t="shared" si="18"/>
        <v/>
      </c>
      <c r="P115" s="135"/>
      <c r="R115" s="167"/>
      <c r="S115" s="105"/>
      <c r="T115" s="102"/>
      <c r="U115" s="154"/>
      <c r="V115" s="147" t="str">
        <f t="shared" si="19"/>
        <v/>
      </c>
      <c r="W115" s="148" t="str">
        <f t="shared" si="15"/>
        <v/>
      </c>
      <c r="X115" s="385"/>
      <c r="Y115" s="385"/>
      <c r="Z115" s="168" t="str">
        <f t="shared" si="16"/>
        <v>0.00</v>
      </c>
      <c r="AA115" s="102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</row>
    <row r="116" spans="1:62">
      <c r="A116" s="193"/>
      <c r="B116" s="44"/>
      <c r="C116" s="26"/>
      <c r="D116" s="26"/>
      <c r="E116" s="96"/>
      <c r="F116" s="22"/>
      <c r="G116" s="100"/>
      <c r="H116" s="24"/>
      <c r="I116" s="193"/>
      <c r="J116" s="4"/>
      <c r="K116" s="134"/>
      <c r="L116" s="129"/>
      <c r="M116" s="135"/>
      <c r="N116" s="129" t="str">
        <f t="shared" si="17"/>
        <v>0.00</v>
      </c>
      <c r="O116" s="135" t="str">
        <f t="shared" si="18"/>
        <v/>
      </c>
      <c r="P116" s="135"/>
      <c r="R116" s="167"/>
      <c r="S116" s="105"/>
      <c r="T116" s="102"/>
      <c r="U116" s="154"/>
      <c r="V116" s="147" t="str">
        <f t="shared" si="19"/>
        <v/>
      </c>
      <c r="W116" s="148" t="str">
        <f t="shared" si="15"/>
        <v/>
      </c>
      <c r="X116" s="385"/>
      <c r="Y116" s="385"/>
      <c r="Z116" s="168" t="str">
        <f t="shared" si="16"/>
        <v>0.00</v>
      </c>
      <c r="AA116" s="102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</row>
    <row r="117" spans="1:62">
      <c r="A117" s="193"/>
      <c r="B117" s="44"/>
      <c r="C117" s="26"/>
      <c r="D117" s="26"/>
      <c r="E117" s="96"/>
      <c r="F117" s="22"/>
      <c r="G117" s="100"/>
      <c r="H117" s="24"/>
      <c r="I117" s="193"/>
      <c r="J117" s="4"/>
      <c r="K117" s="134"/>
      <c r="L117" s="129"/>
      <c r="M117" s="135"/>
      <c r="N117" s="129" t="str">
        <f t="shared" si="17"/>
        <v>0.00</v>
      </c>
      <c r="O117" s="135" t="str">
        <f t="shared" si="18"/>
        <v/>
      </c>
      <c r="P117" s="135"/>
      <c r="R117" s="167"/>
      <c r="S117" s="105"/>
      <c r="T117" s="102"/>
      <c r="U117" s="154"/>
      <c r="V117" s="147" t="str">
        <f t="shared" si="19"/>
        <v/>
      </c>
      <c r="W117" s="148" t="str">
        <f t="shared" si="15"/>
        <v/>
      </c>
      <c r="X117" s="385"/>
      <c r="Y117" s="385"/>
      <c r="Z117" s="168" t="str">
        <f t="shared" si="16"/>
        <v>0.00</v>
      </c>
      <c r="AA117" s="102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</row>
    <row r="118" spans="1:62">
      <c r="A118" s="193"/>
      <c r="B118" s="44"/>
      <c r="C118" s="26"/>
      <c r="D118" s="26"/>
      <c r="E118" s="96"/>
      <c r="F118" s="22"/>
      <c r="G118" s="100"/>
      <c r="H118" s="24"/>
      <c r="I118" s="193"/>
      <c r="J118" s="4"/>
      <c r="K118" s="134"/>
      <c r="L118" s="129"/>
      <c r="M118" s="135"/>
      <c r="N118" s="129" t="str">
        <f t="shared" si="17"/>
        <v>0.00</v>
      </c>
      <c r="O118" s="135" t="str">
        <f t="shared" si="18"/>
        <v/>
      </c>
      <c r="P118" s="135"/>
      <c r="R118" s="167"/>
      <c r="S118" s="105"/>
      <c r="T118" s="102"/>
      <c r="U118" s="154"/>
      <c r="V118" s="147" t="str">
        <f t="shared" si="19"/>
        <v/>
      </c>
      <c r="W118" s="148" t="str">
        <f t="shared" si="15"/>
        <v/>
      </c>
      <c r="X118" s="385"/>
      <c r="Y118" s="385"/>
      <c r="Z118" s="168" t="str">
        <f t="shared" si="16"/>
        <v>0.00</v>
      </c>
      <c r="AA118" s="102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</row>
    <row r="119" spans="1:62">
      <c r="A119" s="193"/>
      <c r="B119" s="44"/>
      <c r="C119" s="26"/>
      <c r="D119" s="26"/>
      <c r="E119" s="96"/>
      <c r="F119" s="22"/>
      <c r="G119" s="100"/>
      <c r="H119" s="24"/>
      <c r="I119" s="193"/>
      <c r="J119" s="4"/>
      <c r="K119" s="134"/>
      <c r="L119" s="129"/>
      <c r="M119" s="135"/>
      <c r="N119" s="129" t="str">
        <f t="shared" si="17"/>
        <v>0.00</v>
      </c>
      <c r="O119" s="135" t="str">
        <f t="shared" si="18"/>
        <v/>
      </c>
      <c r="P119" s="135"/>
      <c r="R119" s="167"/>
      <c r="S119" s="105"/>
      <c r="T119" s="102"/>
      <c r="U119" s="154"/>
      <c r="V119" s="147" t="str">
        <f t="shared" si="19"/>
        <v/>
      </c>
      <c r="W119" s="148" t="str">
        <f t="shared" si="15"/>
        <v/>
      </c>
      <c r="X119" s="385"/>
      <c r="Y119" s="385"/>
      <c r="Z119" s="168" t="str">
        <f t="shared" si="16"/>
        <v>0.00</v>
      </c>
      <c r="AA119" s="102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</row>
    <row r="120" spans="1:62">
      <c r="A120" s="193"/>
      <c r="B120" s="44"/>
      <c r="C120" s="26"/>
      <c r="D120" s="26"/>
      <c r="E120" s="96"/>
      <c r="F120" s="22"/>
      <c r="G120" s="100"/>
      <c r="H120" s="24"/>
      <c r="I120" s="193"/>
      <c r="J120" s="4"/>
      <c r="K120" s="134"/>
      <c r="L120" s="129"/>
      <c r="M120" s="135"/>
      <c r="N120" s="129" t="str">
        <f t="shared" si="17"/>
        <v>0.00</v>
      </c>
      <c r="O120" s="135" t="str">
        <f t="shared" si="18"/>
        <v/>
      </c>
      <c r="P120" s="135"/>
      <c r="R120" s="167"/>
      <c r="S120" s="105"/>
      <c r="T120" s="102"/>
      <c r="U120" s="154"/>
      <c r="V120" s="147" t="str">
        <f t="shared" si="19"/>
        <v/>
      </c>
      <c r="W120" s="148" t="str">
        <f t="shared" si="15"/>
        <v/>
      </c>
      <c r="X120" s="385"/>
      <c r="Y120" s="385"/>
      <c r="Z120" s="168" t="str">
        <f t="shared" si="16"/>
        <v>0.00</v>
      </c>
      <c r="AA120" s="102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</row>
    <row r="121" spans="1:62">
      <c r="A121" s="193"/>
      <c r="B121" s="44"/>
      <c r="C121" s="26"/>
      <c r="D121" s="26"/>
      <c r="E121" s="96"/>
      <c r="F121" s="22"/>
      <c r="G121" s="100"/>
      <c r="H121" s="24"/>
      <c r="I121" s="193"/>
      <c r="J121" s="4"/>
      <c r="K121" s="134"/>
      <c r="L121" s="129"/>
      <c r="M121" s="135"/>
      <c r="N121" s="129" t="str">
        <f t="shared" si="17"/>
        <v>0.00</v>
      </c>
      <c r="O121" s="135" t="str">
        <f t="shared" si="18"/>
        <v/>
      </c>
      <c r="P121" s="135"/>
      <c r="R121" s="167"/>
      <c r="S121" s="105"/>
      <c r="T121" s="102"/>
      <c r="U121" s="154"/>
      <c r="V121" s="147" t="str">
        <f t="shared" si="19"/>
        <v/>
      </c>
      <c r="W121" s="148" t="str">
        <f t="shared" si="15"/>
        <v/>
      </c>
      <c r="X121" s="385"/>
      <c r="Y121" s="385"/>
      <c r="Z121" s="168" t="str">
        <f t="shared" si="16"/>
        <v>0.00</v>
      </c>
      <c r="AA121" s="102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</row>
    <row r="122" spans="1:62">
      <c r="A122" s="193"/>
      <c r="B122" s="44"/>
      <c r="C122" s="26"/>
      <c r="D122" s="26"/>
      <c r="E122" s="96"/>
      <c r="F122" s="22"/>
      <c r="G122" s="100"/>
      <c r="H122" s="24"/>
      <c r="I122" s="193"/>
      <c r="J122" s="4"/>
      <c r="K122" s="134"/>
      <c r="L122" s="129"/>
      <c r="M122" s="135"/>
      <c r="N122" s="129" t="str">
        <f t="shared" si="17"/>
        <v>0.00</v>
      </c>
      <c r="O122" s="135" t="str">
        <f t="shared" si="18"/>
        <v/>
      </c>
      <c r="P122" s="135"/>
      <c r="R122" s="167"/>
      <c r="S122" s="105"/>
      <c r="T122" s="102"/>
      <c r="U122" s="154"/>
      <c r="V122" s="147" t="str">
        <f t="shared" si="19"/>
        <v/>
      </c>
      <c r="W122" s="148" t="str">
        <f t="shared" si="15"/>
        <v/>
      </c>
      <c r="X122" s="385"/>
      <c r="Y122" s="385"/>
      <c r="Z122" s="168" t="str">
        <f t="shared" si="16"/>
        <v>0.00</v>
      </c>
      <c r="AA122" s="102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</row>
    <row r="123" spans="1:62">
      <c r="A123" s="193"/>
      <c r="B123" s="44"/>
      <c r="C123" s="28"/>
      <c r="D123" s="28"/>
      <c r="E123" s="96"/>
      <c r="F123" s="22"/>
      <c r="G123" s="100"/>
      <c r="H123" s="24"/>
      <c r="I123" s="193"/>
      <c r="J123" s="4"/>
      <c r="K123" s="134"/>
      <c r="L123" s="129"/>
      <c r="M123" s="135"/>
      <c r="N123" s="129" t="str">
        <f t="shared" si="17"/>
        <v>0.00</v>
      </c>
      <c r="O123" s="135" t="str">
        <f t="shared" si="18"/>
        <v/>
      </c>
      <c r="P123" s="135"/>
      <c r="R123" s="167"/>
      <c r="S123" s="105"/>
      <c r="T123" s="102"/>
      <c r="U123" s="154"/>
      <c r="V123" s="147" t="str">
        <f t="shared" si="19"/>
        <v/>
      </c>
      <c r="W123" s="148" t="str">
        <f t="shared" si="15"/>
        <v/>
      </c>
      <c r="X123" s="385"/>
      <c r="Y123" s="385"/>
      <c r="Z123" s="168" t="str">
        <f t="shared" si="16"/>
        <v>0.00</v>
      </c>
      <c r="AA123" s="102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</row>
    <row r="124" spans="1:62">
      <c r="A124" s="193"/>
      <c r="B124" s="44"/>
      <c r="C124" s="28"/>
      <c r="D124" s="28"/>
      <c r="E124" s="96"/>
      <c r="F124" s="22"/>
      <c r="G124" s="100"/>
      <c r="H124" s="24"/>
      <c r="I124" s="193"/>
      <c r="J124" s="4"/>
      <c r="K124" s="134"/>
      <c r="L124" s="129"/>
      <c r="M124" s="135"/>
      <c r="N124" s="129" t="str">
        <f t="shared" si="17"/>
        <v>0.00</v>
      </c>
      <c r="O124" s="135" t="str">
        <f t="shared" si="18"/>
        <v/>
      </c>
      <c r="P124" s="135"/>
      <c r="R124" s="167"/>
      <c r="S124" s="105"/>
      <c r="T124" s="102"/>
      <c r="U124" s="154"/>
      <c r="V124" s="147" t="str">
        <f t="shared" si="19"/>
        <v/>
      </c>
      <c r="W124" s="148" t="str">
        <f t="shared" si="15"/>
        <v/>
      </c>
      <c r="X124" s="385"/>
      <c r="Y124" s="385"/>
      <c r="Z124" s="168" t="str">
        <f t="shared" si="16"/>
        <v>0.00</v>
      </c>
      <c r="AA124" s="102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</row>
    <row r="125" spans="1:62">
      <c r="A125" s="193"/>
      <c r="B125" s="44"/>
      <c r="C125" s="28"/>
      <c r="D125" s="28"/>
      <c r="E125" s="96"/>
      <c r="F125" s="22"/>
      <c r="G125" s="100"/>
      <c r="H125" s="24"/>
      <c r="I125" s="193"/>
      <c r="J125" s="4"/>
      <c r="K125" s="134"/>
      <c r="L125" s="129"/>
      <c r="M125" s="135"/>
      <c r="N125" s="129" t="str">
        <f t="shared" si="17"/>
        <v>0.00</v>
      </c>
      <c r="O125" s="135" t="str">
        <f t="shared" si="18"/>
        <v/>
      </c>
      <c r="P125" s="135"/>
      <c r="R125" s="167"/>
      <c r="S125" s="105"/>
      <c r="T125" s="102"/>
      <c r="U125" s="154"/>
      <c r="V125" s="147" t="str">
        <f t="shared" si="19"/>
        <v/>
      </c>
      <c r="W125" s="148" t="str">
        <f t="shared" si="15"/>
        <v/>
      </c>
      <c r="X125" s="385"/>
      <c r="Y125" s="385"/>
      <c r="Z125" s="168" t="str">
        <f t="shared" si="16"/>
        <v>0.00</v>
      </c>
      <c r="AA125" s="102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</row>
    <row r="126" spans="1:62">
      <c r="A126" s="193"/>
      <c r="B126" s="44"/>
      <c r="C126" s="28"/>
      <c r="D126" s="28"/>
      <c r="E126" s="96"/>
      <c r="F126" s="22"/>
      <c r="G126" s="100"/>
      <c r="H126" s="24"/>
      <c r="I126" s="193"/>
      <c r="J126" s="4"/>
      <c r="K126" s="134"/>
      <c r="L126" s="129"/>
      <c r="M126" s="135"/>
      <c r="N126" s="129" t="str">
        <f t="shared" si="17"/>
        <v>0.00</v>
      </c>
      <c r="O126" s="135" t="str">
        <f t="shared" si="18"/>
        <v/>
      </c>
      <c r="P126" s="135"/>
      <c r="R126" s="167"/>
      <c r="S126" s="105"/>
      <c r="T126" s="102"/>
      <c r="U126" s="154"/>
      <c r="V126" s="147" t="str">
        <f t="shared" si="19"/>
        <v/>
      </c>
      <c r="W126" s="148" t="str">
        <f t="shared" si="15"/>
        <v/>
      </c>
      <c r="X126" s="385"/>
      <c r="Y126" s="385"/>
      <c r="Z126" s="168" t="str">
        <f t="shared" si="16"/>
        <v>0.00</v>
      </c>
      <c r="AA126" s="102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</row>
    <row r="127" spans="1:62">
      <c r="A127" s="193"/>
      <c r="B127" s="44"/>
      <c r="C127" s="28"/>
      <c r="D127" s="28"/>
      <c r="E127" s="96"/>
      <c r="F127" s="22"/>
      <c r="G127" s="100"/>
      <c r="H127" s="24"/>
      <c r="I127" s="193"/>
      <c r="J127" s="4"/>
      <c r="K127" s="134"/>
      <c r="L127" s="129"/>
      <c r="M127" s="135"/>
      <c r="N127" s="129" t="str">
        <f t="shared" si="17"/>
        <v>0.00</v>
      </c>
      <c r="O127" s="135" t="str">
        <f t="shared" si="18"/>
        <v/>
      </c>
      <c r="P127" s="135"/>
      <c r="R127" s="167"/>
      <c r="S127" s="105"/>
      <c r="T127" s="102"/>
      <c r="U127" s="154"/>
      <c r="V127" s="147" t="str">
        <f t="shared" si="19"/>
        <v/>
      </c>
      <c r="W127" s="148" t="str">
        <f t="shared" si="15"/>
        <v/>
      </c>
      <c r="X127" s="385"/>
      <c r="Y127" s="385"/>
      <c r="Z127" s="168" t="str">
        <f t="shared" si="16"/>
        <v>0.00</v>
      </c>
      <c r="AA127" s="102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</row>
    <row r="128" spans="1:62">
      <c r="A128" s="193"/>
      <c r="B128" s="27"/>
      <c r="C128" s="28"/>
      <c r="D128" s="28"/>
      <c r="E128" s="96"/>
      <c r="F128" s="22"/>
      <c r="G128" s="100"/>
      <c r="H128" s="24"/>
      <c r="I128" s="193"/>
      <c r="J128" s="4"/>
      <c r="K128" s="134"/>
      <c r="L128" s="129"/>
      <c r="M128" s="135"/>
      <c r="N128" s="129" t="str">
        <f t="shared" si="17"/>
        <v>0.00</v>
      </c>
      <c r="O128" s="135" t="str">
        <f t="shared" si="18"/>
        <v/>
      </c>
      <c r="P128" s="135"/>
      <c r="R128" s="167"/>
      <c r="S128" s="105"/>
      <c r="T128" s="102"/>
      <c r="U128" s="154"/>
      <c r="V128" s="147" t="str">
        <f t="shared" si="19"/>
        <v/>
      </c>
      <c r="W128" s="148" t="str">
        <f t="shared" si="15"/>
        <v/>
      </c>
      <c r="X128" s="385"/>
      <c r="Y128" s="385"/>
      <c r="Z128" s="168" t="str">
        <f t="shared" si="16"/>
        <v>0.00</v>
      </c>
      <c r="AA128" s="102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</row>
    <row r="129" spans="1:62">
      <c r="A129" s="193"/>
      <c r="B129" s="27"/>
      <c r="C129" s="28"/>
      <c r="D129" s="28"/>
      <c r="E129" s="96"/>
      <c r="F129" s="22"/>
      <c r="G129" s="100"/>
      <c r="H129" s="24"/>
      <c r="I129" s="193"/>
      <c r="J129" s="4"/>
      <c r="K129" s="134"/>
      <c r="L129" s="129"/>
      <c r="M129" s="135"/>
      <c r="N129" s="129" t="str">
        <f t="shared" si="17"/>
        <v>0.00</v>
      </c>
      <c r="O129" s="135" t="str">
        <f t="shared" si="18"/>
        <v/>
      </c>
      <c r="P129" s="135"/>
      <c r="R129" s="167"/>
      <c r="S129" s="105"/>
      <c r="T129" s="102"/>
      <c r="U129" s="154"/>
      <c r="V129" s="147" t="str">
        <f t="shared" si="19"/>
        <v/>
      </c>
      <c r="W129" s="148" t="str">
        <f t="shared" si="15"/>
        <v/>
      </c>
      <c r="X129" s="385"/>
      <c r="Y129" s="385"/>
      <c r="Z129" s="168" t="str">
        <f t="shared" si="16"/>
        <v>0.00</v>
      </c>
      <c r="AA129" s="102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</row>
    <row r="130" spans="1:62">
      <c r="A130" s="193"/>
      <c r="B130" s="27"/>
      <c r="C130" s="28"/>
      <c r="D130" s="28"/>
      <c r="E130" s="96"/>
      <c r="F130" s="22"/>
      <c r="G130" s="100"/>
      <c r="H130" s="24"/>
      <c r="I130" s="193"/>
      <c r="J130" s="4"/>
      <c r="K130" s="134"/>
      <c r="L130" s="129"/>
      <c r="M130" s="135"/>
      <c r="N130" s="129" t="str">
        <f t="shared" si="17"/>
        <v>0.00</v>
      </c>
      <c r="O130" s="135" t="str">
        <f t="shared" si="18"/>
        <v/>
      </c>
      <c r="P130" s="135"/>
      <c r="R130" s="167"/>
      <c r="S130" s="105"/>
      <c r="T130" s="102"/>
      <c r="U130" s="154"/>
      <c r="V130" s="147" t="str">
        <f t="shared" si="19"/>
        <v/>
      </c>
      <c r="W130" s="148" t="str">
        <f t="shared" si="15"/>
        <v/>
      </c>
      <c r="X130" s="385"/>
      <c r="Y130" s="385"/>
      <c r="Z130" s="168" t="str">
        <f t="shared" si="16"/>
        <v>0.00</v>
      </c>
      <c r="AA130" s="102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</row>
    <row r="131" spans="1:62">
      <c r="A131" s="193"/>
      <c r="B131" s="27"/>
      <c r="C131" s="28"/>
      <c r="D131" s="28"/>
      <c r="E131" s="96"/>
      <c r="F131" s="22"/>
      <c r="G131" s="100"/>
      <c r="H131" s="24"/>
      <c r="I131" s="193"/>
      <c r="J131" s="4"/>
      <c r="K131" s="134"/>
      <c r="L131" s="129"/>
      <c r="M131" s="135"/>
      <c r="N131" s="129" t="str">
        <f t="shared" si="17"/>
        <v>0.00</v>
      </c>
      <c r="O131" s="135" t="str">
        <f t="shared" si="18"/>
        <v/>
      </c>
      <c r="P131" s="135"/>
      <c r="R131" s="167"/>
      <c r="S131" s="105"/>
      <c r="T131" s="102"/>
      <c r="U131" s="154"/>
      <c r="V131" s="147" t="str">
        <f t="shared" si="19"/>
        <v/>
      </c>
      <c r="W131" s="148" t="str">
        <f t="shared" si="15"/>
        <v/>
      </c>
      <c r="X131" s="385"/>
      <c r="Y131" s="385"/>
      <c r="Z131" s="168" t="str">
        <f t="shared" si="16"/>
        <v>0.00</v>
      </c>
      <c r="AA131" s="102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</row>
    <row r="132" spans="1:62">
      <c r="A132" s="193"/>
      <c r="B132" s="27"/>
      <c r="C132" s="28"/>
      <c r="D132" s="28"/>
      <c r="E132" s="96"/>
      <c r="F132" s="22"/>
      <c r="G132" s="100"/>
      <c r="H132" s="24"/>
      <c r="I132" s="193"/>
      <c r="J132" s="4"/>
      <c r="K132" s="134"/>
      <c r="L132" s="129"/>
      <c r="M132" s="135"/>
      <c r="N132" s="129" t="str">
        <f t="shared" si="17"/>
        <v>0.00</v>
      </c>
      <c r="O132" s="135" t="str">
        <f t="shared" si="18"/>
        <v/>
      </c>
      <c r="P132" s="135"/>
      <c r="R132" s="167"/>
      <c r="S132" s="105"/>
      <c r="T132" s="102"/>
      <c r="U132" s="154"/>
      <c r="V132" s="147" t="str">
        <f t="shared" si="19"/>
        <v/>
      </c>
      <c r="W132" s="148" t="str">
        <f t="shared" si="15"/>
        <v/>
      </c>
      <c r="X132" s="385"/>
      <c r="Y132" s="385"/>
      <c r="Z132" s="168" t="str">
        <f t="shared" si="16"/>
        <v>0.00</v>
      </c>
      <c r="AA132" s="102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</row>
    <row r="133" spans="1:62">
      <c r="A133" s="193"/>
      <c r="B133" s="27"/>
      <c r="C133" s="28"/>
      <c r="D133" s="28"/>
      <c r="E133" s="96"/>
      <c r="F133" s="22"/>
      <c r="G133" s="100"/>
      <c r="H133" s="24"/>
      <c r="I133" s="193"/>
      <c r="J133" s="4"/>
      <c r="K133" s="134"/>
      <c r="L133" s="129"/>
      <c r="M133" s="135"/>
      <c r="N133" s="129" t="str">
        <f t="shared" si="17"/>
        <v>0.00</v>
      </c>
      <c r="O133" s="135" t="str">
        <f t="shared" si="18"/>
        <v/>
      </c>
      <c r="P133" s="135"/>
      <c r="R133" s="167"/>
      <c r="S133" s="105"/>
      <c r="T133" s="102"/>
      <c r="U133" s="154"/>
      <c r="V133" s="147" t="str">
        <f t="shared" si="19"/>
        <v/>
      </c>
      <c r="W133" s="148" t="str">
        <f t="shared" si="15"/>
        <v/>
      </c>
      <c r="X133" s="385"/>
      <c r="Y133" s="385"/>
      <c r="Z133" s="168" t="str">
        <f t="shared" si="16"/>
        <v>0.00</v>
      </c>
      <c r="AA133" s="102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</row>
    <row r="134" spans="1:62">
      <c r="A134" s="193"/>
      <c r="B134" s="27"/>
      <c r="C134" s="28"/>
      <c r="D134" s="28"/>
      <c r="E134" s="96"/>
      <c r="F134" s="22"/>
      <c r="G134" s="100"/>
      <c r="H134" s="24"/>
      <c r="I134" s="193"/>
      <c r="J134" s="4"/>
      <c r="K134" s="134"/>
      <c r="L134" s="129"/>
      <c r="M134" s="135"/>
      <c r="N134" s="129" t="str">
        <f t="shared" si="17"/>
        <v>0.00</v>
      </c>
      <c r="O134" s="135" t="str">
        <f t="shared" si="18"/>
        <v/>
      </c>
      <c r="P134" s="135"/>
      <c r="R134" s="167"/>
      <c r="S134" s="105"/>
      <c r="T134" s="102"/>
      <c r="U134" s="154"/>
      <c r="V134" s="147" t="str">
        <f t="shared" si="19"/>
        <v/>
      </c>
      <c r="W134" s="148" t="str">
        <f t="shared" si="15"/>
        <v/>
      </c>
      <c r="X134" s="385"/>
      <c r="Y134" s="385"/>
      <c r="Z134" s="168" t="str">
        <f t="shared" si="16"/>
        <v>0.00</v>
      </c>
      <c r="AA134" s="102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</row>
    <row r="135" spans="1:62">
      <c r="A135" s="193"/>
      <c r="B135" s="27"/>
      <c r="C135" s="28"/>
      <c r="D135" s="28"/>
      <c r="E135" s="96"/>
      <c r="F135" s="22"/>
      <c r="G135" s="100"/>
      <c r="H135" s="24"/>
      <c r="I135" s="193"/>
      <c r="J135" s="4"/>
      <c r="K135" s="134"/>
      <c r="L135" s="129"/>
      <c r="M135" s="135"/>
      <c r="N135" s="129" t="str">
        <f t="shared" si="17"/>
        <v>0.00</v>
      </c>
      <c r="O135" s="135" t="str">
        <f t="shared" si="18"/>
        <v/>
      </c>
      <c r="P135" s="135"/>
      <c r="R135" s="167"/>
      <c r="S135" s="105"/>
      <c r="T135" s="102"/>
      <c r="U135" s="154"/>
      <c r="V135" s="147" t="str">
        <f t="shared" si="19"/>
        <v/>
      </c>
      <c r="W135" s="148" t="str">
        <f t="shared" si="15"/>
        <v/>
      </c>
      <c r="X135" s="385"/>
      <c r="Y135" s="385"/>
      <c r="Z135" s="168" t="str">
        <f t="shared" si="16"/>
        <v>0.00</v>
      </c>
      <c r="AA135" s="102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</row>
    <row r="136" spans="1:62">
      <c r="A136" s="193"/>
      <c r="B136" s="27"/>
      <c r="C136" s="28"/>
      <c r="D136" s="28"/>
      <c r="E136" s="96"/>
      <c r="F136" s="22"/>
      <c r="G136" s="100"/>
      <c r="H136" s="24"/>
      <c r="I136" s="193"/>
      <c r="J136" s="4"/>
      <c r="K136" s="134"/>
      <c r="L136" s="129"/>
      <c r="M136" s="135"/>
      <c r="N136" s="129" t="str">
        <f t="shared" si="17"/>
        <v>0.00</v>
      </c>
      <c r="O136" s="135" t="str">
        <f t="shared" si="18"/>
        <v/>
      </c>
      <c r="P136" s="135"/>
      <c r="R136" s="167"/>
      <c r="S136" s="105"/>
      <c r="T136" s="102"/>
      <c r="U136" s="154"/>
      <c r="V136" s="147" t="str">
        <f t="shared" si="19"/>
        <v/>
      </c>
      <c r="W136" s="148" t="str">
        <f t="shared" si="15"/>
        <v/>
      </c>
      <c r="X136" s="385"/>
      <c r="Y136" s="385"/>
      <c r="Z136" s="168" t="str">
        <f t="shared" si="16"/>
        <v>0.00</v>
      </c>
      <c r="AA136" s="102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</row>
    <row r="137" spans="1:62">
      <c r="A137" s="193"/>
      <c r="B137" s="27"/>
      <c r="C137" s="28"/>
      <c r="D137" s="28"/>
      <c r="E137" s="96"/>
      <c r="F137" s="22"/>
      <c r="G137" s="100"/>
      <c r="H137" s="24"/>
      <c r="I137" s="193"/>
      <c r="J137" s="4"/>
      <c r="K137" s="134"/>
      <c r="L137" s="129"/>
      <c r="M137" s="135"/>
      <c r="N137" s="129" t="str">
        <f t="shared" si="17"/>
        <v>0.00</v>
      </c>
      <c r="O137" s="135" t="str">
        <f t="shared" si="18"/>
        <v/>
      </c>
      <c r="P137" s="135"/>
      <c r="R137" s="167"/>
      <c r="S137" s="105"/>
      <c r="T137" s="102"/>
      <c r="U137" s="154"/>
      <c r="V137" s="147" t="str">
        <f t="shared" si="19"/>
        <v/>
      </c>
      <c r="W137" s="148" t="str">
        <f t="shared" si="15"/>
        <v/>
      </c>
      <c r="X137" s="385"/>
      <c r="Y137" s="385"/>
      <c r="Z137" s="168" t="str">
        <f t="shared" si="16"/>
        <v>0.00</v>
      </c>
      <c r="AA137" s="102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</row>
    <row r="138" spans="1:62">
      <c r="A138" s="193"/>
      <c r="B138" s="27"/>
      <c r="C138" s="28"/>
      <c r="D138" s="28"/>
      <c r="E138" s="96"/>
      <c r="F138" s="22"/>
      <c r="G138" s="100"/>
      <c r="H138" s="24"/>
      <c r="I138" s="193"/>
      <c r="J138" s="4"/>
      <c r="K138" s="134"/>
      <c r="L138" s="129"/>
      <c r="M138" s="135"/>
      <c r="N138" s="129" t="str">
        <f t="shared" si="17"/>
        <v>0.00</v>
      </c>
      <c r="O138" s="135" t="str">
        <f t="shared" si="18"/>
        <v/>
      </c>
      <c r="P138" s="135"/>
      <c r="R138" s="167"/>
      <c r="S138" s="105"/>
      <c r="T138" s="102"/>
      <c r="U138" s="154"/>
      <c r="V138" s="147" t="str">
        <f t="shared" si="19"/>
        <v/>
      </c>
      <c r="W138" s="148" t="str">
        <f t="shared" si="15"/>
        <v/>
      </c>
      <c r="X138" s="385"/>
      <c r="Y138" s="385"/>
      <c r="Z138" s="168" t="str">
        <f t="shared" si="16"/>
        <v>0.00</v>
      </c>
      <c r="AA138" s="102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</row>
    <row r="139" spans="1:62">
      <c r="A139" s="193"/>
      <c r="B139" s="27"/>
      <c r="C139" s="28"/>
      <c r="D139" s="28"/>
      <c r="E139" s="96"/>
      <c r="F139" s="22"/>
      <c r="G139" s="100"/>
      <c r="H139" s="24"/>
      <c r="I139" s="193"/>
      <c r="J139" s="4"/>
      <c r="K139" s="134"/>
      <c r="L139" s="129"/>
      <c r="M139" s="135"/>
      <c r="N139" s="129" t="str">
        <f t="shared" si="17"/>
        <v>0.00</v>
      </c>
      <c r="O139" s="135" t="str">
        <f t="shared" si="18"/>
        <v/>
      </c>
      <c r="P139" s="135"/>
      <c r="R139" s="167"/>
      <c r="S139" s="105"/>
      <c r="T139" s="102"/>
      <c r="U139" s="154"/>
      <c r="V139" s="147" t="str">
        <f t="shared" si="19"/>
        <v/>
      </c>
      <c r="W139" s="148" t="str">
        <f t="shared" si="15"/>
        <v/>
      </c>
      <c r="X139" s="385"/>
      <c r="Y139" s="385"/>
      <c r="Z139" s="168" t="str">
        <f t="shared" si="16"/>
        <v>0.00</v>
      </c>
      <c r="AA139" s="102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</row>
    <row r="140" spans="1:62">
      <c r="A140" s="193"/>
      <c r="B140" s="27"/>
      <c r="C140" s="28"/>
      <c r="D140" s="28"/>
      <c r="E140" s="96"/>
      <c r="F140" s="22"/>
      <c r="G140" s="100"/>
      <c r="H140" s="24"/>
      <c r="I140" s="193"/>
      <c r="J140" s="4"/>
      <c r="K140" s="134"/>
      <c r="L140" s="129"/>
      <c r="M140" s="135"/>
      <c r="N140" s="129" t="str">
        <f t="shared" si="17"/>
        <v>0.00</v>
      </c>
      <c r="O140" s="135" t="str">
        <f t="shared" si="18"/>
        <v/>
      </c>
      <c r="P140" s="135"/>
      <c r="R140" s="167"/>
      <c r="S140" s="105"/>
      <c r="T140" s="102"/>
      <c r="U140" s="154"/>
      <c r="V140" s="147" t="str">
        <f t="shared" si="19"/>
        <v/>
      </c>
      <c r="W140" s="148" t="str">
        <f t="shared" si="15"/>
        <v/>
      </c>
      <c r="X140" s="385"/>
      <c r="Y140" s="385"/>
      <c r="Z140" s="168" t="str">
        <f t="shared" si="16"/>
        <v>0.00</v>
      </c>
      <c r="AA140" s="102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</row>
    <row r="141" spans="1:62">
      <c r="A141" s="193"/>
      <c r="B141" s="27"/>
      <c r="C141" s="28"/>
      <c r="D141" s="28"/>
      <c r="E141" s="96"/>
      <c r="F141" s="22"/>
      <c r="G141" s="100"/>
      <c r="H141" s="24"/>
      <c r="I141" s="193"/>
      <c r="J141" s="4"/>
      <c r="K141" s="134"/>
      <c r="L141" s="129"/>
      <c r="M141" s="135"/>
      <c r="N141" s="129" t="str">
        <f t="shared" si="17"/>
        <v>0.00</v>
      </c>
      <c r="O141" s="135" t="str">
        <f t="shared" si="18"/>
        <v/>
      </c>
      <c r="P141" s="135"/>
      <c r="R141" s="167"/>
      <c r="S141" s="105"/>
      <c r="T141" s="102"/>
      <c r="U141" s="154"/>
      <c r="V141" s="147" t="str">
        <f t="shared" si="19"/>
        <v/>
      </c>
      <c r="W141" s="148" t="str">
        <f t="shared" si="15"/>
        <v/>
      </c>
      <c r="X141" s="385"/>
      <c r="Y141" s="385"/>
      <c r="Z141" s="168" t="str">
        <f t="shared" si="16"/>
        <v>0.00</v>
      </c>
      <c r="AA141" s="102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</row>
    <row r="142" spans="1:62">
      <c r="A142" s="193"/>
      <c r="B142" s="27"/>
      <c r="C142" s="28"/>
      <c r="D142" s="28"/>
      <c r="E142" s="96"/>
      <c r="F142" s="22"/>
      <c r="G142" s="100"/>
      <c r="H142" s="24"/>
      <c r="I142" s="193"/>
      <c r="J142" s="4"/>
      <c r="K142" s="134"/>
      <c r="L142" s="129"/>
      <c r="M142" s="135"/>
      <c r="N142" s="129" t="str">
        <f t="shared" si="17"/>
        <v>0.00</v>
      </c>
      <c r="O142" s="135" t="str">
        <f t="shared" si="18"/>
        <v/>
      </c>
      <c r="P142" s="135"/>
      <c r="R142" s="167"/>
      <c r="S142" s="105"/>
      <c r="T142" s="102"/>
      <c r="U142" s="154"/>
      <c r="V142" s="147" t="str">
        <f t="shared" si="19"/>
        <v/>
      </c>
      <c r="W142" s="148" t="str">
        <f t="shared" si="15"/>
        <v/>
      </c>
      <c r="X142" s="385"/>
      <c r="Y142" s="385"/>
      <c r="Z142" s="168" t="str">
        <f t="shared" si="16"/>
        <v>0.00</v>
      </c>
      <c r="AA142" s="102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</row>
    <row r="143" spans="1:62">
      <c r="A143" s="193"/>
      <c r="B143" s="27"/>
      <c r="C143" s="28"/>
      <c r="D143" s="28"/>
      <c r="E143" s="96"/>
      <c r="F143" s="22"/>
      <c r="G143" s="100"/>
      <c r="H143" s="24"/>
      <c r="I143" s="193"/>
      <c r="J143" s="4"/>
      <c r="K143" s="134"/>
      <c r="L143" s="129"/>
      <c r="M143" s="135"/>
      <c r="N143" s="129" t="str">
        <f t="shared" si="17"/>
        <v>0.00</v>
      </c>
      <c r="O143" s="135" t="str">
        <f t="shared" si="18"/>
        <v/>
      </c>
      <c r="P143" s="135"/>
      <c r="R143" s="167"/>
      <c r="S143" s="105"/>
      <c r="T143" s="102"/>
      <c r="U143" s="154"/>
      <c r="V143" s="147" t="str">
        <f t="shared" si="19"/>
        <v/>
      </c>
      <c r="W143" s="148" t="str">
        <f t="shared" si="15"/>
        <v/>
      </c>
      <c r="X143" s="385"/>
      <c r="Y143" s="385"/>
      <c r="Z143" s="168" t="str">
        <f t="shared" si="16"/>
        <v>0.00</v>
      </c>
      <c r="AA143" s="102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</row>
    <row r="144" spans="1:62">
      <c r="A144" s="193"/>
      <c r="B144" s="27"/>
      <c r="C144" s="28"/>
      <c r="D144" s="28"/>
      <c r="E144" s="96"/>
      <c r="F144" s="22"/>
      <c r="G144" s="100"/>
      <c r="H144" s="24"/>
      <c r="I144" s="193"/>
      <c r="J144" s="4"/>
      <c r="K144" s="134"/>
      <c r="L144" s="129"/>
      <c r="M144" s="135"/>
      <c r="N144" s="129" t="str">
        <f t="shared" si="17"/>
        <v>0.00</v>
      </c>
      <c r="O144" s="135" t="str">
        <f t="shared" si="18"/>
        <v/>
      </c>
      <c r="P144" s="135"/>
      <c r="R144" s="167"/>
      <c r="S144" s="105"/>
      <c r="T144" s="102"/>
      <c r="U144" s="154"/>
      <c r="V144" s="147" t="str">
        <f t="shared" si="19"/>
        <v/>
      </c>
      <c r="W144" s="148" t="str">
        <f t="shared" si="15"/>
        <v/>
      </c>
      <c r="X144" s="385"/>
      <c r="Y144" s="385"/>
      <c r="Z144" s="168" t="str">
        <f t="shared" si="16"/>
        <v>0.00</v>
      </c>
      <c r="AA144" s="102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</row>
    <row r="145" spans="1:62">
      <c r="A145" s="193"/>
      <c r="B145" s="44"/>
      <c r="C145" s="28"/>
      <c r="D145" s="28"/>
      <c r="E145" s="96"/>
      <c r="F145" s="22"/>
      <c r="G145" s="100"/>
      <c r="H145" s="24"/>
      <c r="I145" s="193"/>
      <c r="J145" s="4"/>
      <c r="K145" s="134"/>
      <c r="L145" s="129"/>
      <c r="M145" s="135"/>
      <c r="N145" s="129" t="str">
        <f t="shared" si="17"/>
        <v>0.00</v>
      </c>
      <c r="O145" s="135" t="str">
        <f t="shared" si="18"/>
        <v/>
      </c>
      <c r="P145" s="135"/>
      <c r="R145" s="167"/>
      <c r="S145" s="105"/>
      <c r="T145" s="102"/>
      <c r="U145" s="154"/>
      <c r="V145" s="147" t="str">
        <f t="shared" si="19"/>
        <v/>
      </c>
      <c r="W145" s="148" t="str">
        <f t="shared" si="15"/>
        <v/>
      </c>
      <c r="X145" s="385"/>
      <c r="Y145" s="385"/>
      <c r="Z145" s="168" t="str">
        <f t="shared" si="16"/>
        <v>0.00</v>
      </c>
      <c r="AA145" s="102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</row>
    <row r="146" spans="1:62">
      <c r="A146" s="193"/>
      <c r="B146" s="44"/>
      <c r="C146" s="28"/>
      <c r="D146" s="28"/>
      <c r="E146" s="96"/>
      <c r="F146" s="23"/>
      <c r="G146" s="100"/>
      <c r="H146" s="24"/>
      <c r="I146" s="193"/>
      <c r="J146" s="4"/>
      <c r="K146" s="134"/>
      <c r="L146" s="129"/>
      <c r="M146" s="135"/>
      <c r="N146" s="129" t="str">
        <f t="shared" si="17"/>
        <v>0.00</v>
      </c>
      <c r="O146" s="135" t="str">
        <f t="shared" si="18"/>
        <v/>
      </c>
      <c r="P146" s="135"/>
      <c r="R146" s="167"/>
      <c r="S146" s="105"/>
      <c r="T146" s="102"/>
      <c r="U146" s="154"/>
      <c r="V146" s="147" t="str">
        <f t="shared" si="19"/>
        <v/>
      </c>
      <c r="W146" s="148" t="str">
        <f t="shared" si="15"/>
        <v/>
      </c>
      <c r="X146" s="385"/>
      <c r="Y146" s="385"/>
      <c r="Z146" s="168" t="str">
        <f>IF(U146="",N146,IF(N146="",U146,U146+N146))</f>
        <v>0.00</v>
      </c>
      <c r="AA146" s="102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</row>
    <row r="147" spans="1:62" ht="15.75">
      <c r="A147" s="193"/>
      <c r="B147" s="340" t="s">
        <v>56</v>
      </c>
      <c r="C147" s="341"/>
      <c r="D147" s="341"/>
      <c r="E147" s="341"/>
      <c r="F147" s="341"/>
      <c r="G147" s="342"/>
      <c r="H147" s="8">
        <f>SUM(H97:H146)</f>
        <v>0</v>
      </c>
      <c r="I147" s="193"/>
      <c r="J147" s="4"/>
      <c r="K147" s="340" t="s">
        <v>57</v>
      </c>
      <c r="L147" s="341"/>
      <c r="M147" s="342"/>
      <c r="N147" s="8">
        <f>SUM(N97:N146)</f>
        <v>0</v>
      </c>
      <c r="O147" s="278"/>
      <c r="P147" s="279"/>
      <c r="Q147" s="279"/>
      <c r="R147" s="280"/>
      <c r="S147" s="105"/>
      <c r="T147" s="102"/>
      <c r="U147" s="364" t="s">
        <v>103</v>
      </c>
      <c r="V147" s="365"/>
      <c r="W147" s="365"/>
      <c r="X147" s="365"/>
      <c r="Y147" s="365"/>
      <c r="Z147" s="155">
        <f>SUM(Z97:Z146)</f>
        <v>0</v>
      </c>
      <c r="AA147" s="102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</row>
    <row r="148" spans="1:62" ht="15.75">
      <c r="A148" s="193"/>
      <c r="B148" s="208"/>
      <c r="C148" s="209"/>
      <c r="D148" s="209"/>
      <c r="E148" s="209"/>
      <c r="F148" s="209"/>
      <c r="G148" s="209"/>
      <c r="H148" s="210"/>
      <c r="I148" s="193"/>
      <c r="J148" s="4"/>
      <c r="K148" s="4"/>
      <c r="L148" s="4"/>
      <c r="M148" s="4"/>
      <c r="N148" s="4"/>
      <c r="O148" s="4"/>
      <c r="P148" s="4"/>
      <c r="Q148" s="4"/>
      <c r="R148" s="29" t="s">
        <v>16</v>
      </c>
      <c r="T148" s="102"/>
      <c r="U148" s="137"/>
      <c r="V148" s="137"/>
      <c r="W148" s="137"/>
      <c r="X148" s="137"/>
      <c r="Y148" s="137"/>
      <c r="Z148" s="137"/>
      <c r="AA148" s="102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</row>
    <row r="149" spans="1:62" ht="15.75" customHeight="1">
      <c r="A149" s="193"/>
      <c r="B149" s="338" t="s">
        <v>71</v>
      </c>
      <c r="C149" s="339"/>
      <c r="D149" s="339"/>
      <c r="E149" s="339"/>
      <c r="F149" s="339"/>
      <c r="G149" s="462"/>
      <c r="H149" s="31"/>
      <c r="I149" s="193"/>
      <c r="J149" s="4"/>
      <c r="K149" s="338" t="s">
        <v>70</v>
      </c>
      <c r="L149" s="339"/>
      <c r="M149" s="339"/>
      <c r="N149" s="339"/>
      <c r="O149" s="339"/>
      <c r="P149" s="32"/>
      <c r="Q149" s="4"/>
      <c r="R149" s="169"/>
      <c r="S149" s="105"/>
      <c r="T149" s="102"/>
      <c r="U149" s="525" t="s">
        <v>101</v>
      </c>
      <c r="V149" s="526"/>
      <c r="W149" s="526"/>
      <c r="X149" s="527"/>
      <c r="Y149" s="156"/>
      <c r="Z149" s="156">
        <f>IF(Y149="",P149,IF(P149="",Y149,P149+Y149))</f>
        <v>0</v>
      </c>
      <c r="AA149" s="102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</row>
    <row r="150" spans="1:62" ht="16.5" customHeight="1">
      <c r="A150" s="193"/>
      <c r="B150" s="208"/>
      <c r="C150" s="209"/>
      <c r="D150" s="209"/>
      <c r="E150" s="209"/>
      <c r="F150" s="209"/>
      <c r="G150" s="209"/>
      <c r="H150" s="210"/>
      <c r="I150" s="193"/>
      <c r="J150" s="4"/>
      <c r="K150" s="4"/>
      <c r="L150" s="4"/>
      <c r="M150" s="4"/>
      <c r="N150" s="4"/>
      <c r="O150" s="4"/>
      <c r="P150" s="4"/>
      <c r="Q150" s="4"/>
      <c r="R150" s="105"/>
      <c r="S150" s="105"/>
      <c r="T150" s="102"/>
      <c r="U150" s="137"/>
      <c r="V150" s="137"/>
      <c r="W150" s="137"/>
      <c r="X150" s="137"/>
      <c r="Y150" s="137"/>
      <c r="Z150" s="137"/>
      <c r="AA150" s="102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</row>
    <row r="151" spans="1:62" ht="15.75" customHeight="1">
      <c r="A151" s="193"/>
      <c r="B151" s="475" t="s">
        <v>86</v>
      </c>
      <c r="C151" s="476"/>
      <c r="D151" s="476"/>
      <c r="E151" s="476"/>
      <c r="F151" s="476"/>
      <c r="G151" s="476"/>
      <c r="H151" s="477"/>
      <c r="I151" s="193"/>
      <c r="J151" s="4"/>
      <c r="K151" s="322" t="s">
        <v>60</v>
      </c>
      <c r="L151" s="323"/>
      <c r="M151" s="323"/>
      <c r="N151" s="323"/>
      <c r="O151" s="323"/>
      <c r="P151" s="323"/>
      <c r="Q151" s="323"/>
      <c r="R151" s="324"/>
      <c r="S151" s="105"/>
      <c r="T151" s="102"/>
      <c r="U151" s="498" t="s">
        <v>60</v>
      </c>
      <c r="V151" s="523"/>
      <c r="W151" s="523"/>
      <c r="X151" s="523"/>
      <c r="Y151" s="523"/>
      <c r="Z151" s="499"/>
      <c r="AA151" s="102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</row>
    <row r="152" spans="1:62" ht="15" customHeight="1">
      <c r="A152" s="193"/>
      <c r="B152" s="481"/>
      <c r="C152" s="482"/>
      <c r="D152" s="482"/>
      <c r="E152" s="482"/>
      <c r="F152" s="482"/>
      <c r="G152" s="482"/>
      <c r="H152" s="483"/>
      <c r="I152" s="193"/>
      <c r="J152" s="4"/>
      <c r="K152" s="325"/>
      <c r="L152" s="326"/>
      <c r="M152" s="326"/>
      <c r="N152" s="326"/>
      <c r="O152" s="326"/>
      <c r="P152" s="326"/>
      <c r="Q152" s="326"/>
      <c r="R152" s="327"/>
      <c r="S152" s="105"/>
      <c r="T152" s="102"/>
      <c r="U152" s="500"/>
      <c r="V152" s="524"/>
      <c r="W152" s="524"/>
      <c r="X152" s="524"/>
      <c r="Y152" s="524"/>
      <c r="Z152" s="501"/>
      <c r="AA152" s="102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</row>
    <row r="153" spans="1:62" ht="15.75" customHeight="1">
      <c r="A153" s="193"/>
      <c r="B153" s="320" t="s">
        <v>2</v>
      </c>
      <c r="C153" s="314" t="s">
        <v>115</v>
      </c>
      <c r="D153" s="315"/>
      <c r="E153" s="336" t="s">
        <v>116</v>
      </c>
      <c r="F153" s="336" t="s">
        <v>10</v>
      </c>
      <c r="G153" s="336" t="s">
        <v>33</v>
      </c>
      <c r="H153" s="336" t="s">
        <v>46</v>
      </c>
      <c r="I153" s="193"/>
      <c r="J153" s="4"/>
      <c r="K153" s="320" t="s">
        <v>53</v>
      </c>
      <c r="L153" s="314" t="s">
        <v>17</v>
      </c>
      <c r="M153" s="314" t="s">
        <v>18</v>
      </c>
      <c r="N153" s="315"/>
      <c r="O153" s="345" t="s">
        <v>33</v>
      </c>
      <c r="P153" s="345" t="s">
        <v>15</v>
      </c>
      <c r="Q153" s="336" t="s">
        <v>148</v>
      </c>
      <c r="R153" s="343" t="s">
        <v>16</v>
      </c>
      <c r="S153" s="105"/>
      <c r="T153" s="102"/>
      <c r="U153" s="391" t="s">
        <v>106</v>
      </c>
      <c r="V153" s="375" t="s">
        <v>179</v>
      </c>
      <c r="W153" s="376"/>
      <c r="X153" s="376"/>
      <c r="Y153" s="377"/>
      <c r="Z153" s="403" t="s">
        <v>114</v>
      </c>
      <c r="AA153" s="102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</row>
    <row r="154" spans="1:62" ht="27.75" customHeight="1">
      <c r="A154" s="193"/>
      <c r="B154" s="321"/>
      <c r="C154" s="318"/>
      <c r="D154" s="319"/>
      <c r="E154" s="337"/>
      <c r="F154" s="337"/>
      <c r="G154" s="337"/>
      <c r="H154" s="337"/>
      <c r="I154" s="193"/>
      <c r="J154" s="4"/>
      <c r="K154" s="321"/>
      <c r="L154" s="318"/>
      <c r="M154" s="318"/>
      <c r="N154" s="319"/>
      <c r="O154" s="346"/>
      <c r="P154" s="346"/>
      <c r="Q154" s="337"/>
      <c r="R154" s="344"/>
      <c r="S154" s="105"/>
      <c r="T154" s="102"/>
      <c r="U154" s="392"/>
      <c r="V154" s="378"/>
      <c r="W154" s="379"/>
      <c r="X154" s="379"/>
      <c r="Y154" s="380"/>
      <c r="Z154" s="405"/>
      <c r="AA154" s="102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</row>
    <row r="155" spans="1:62" ht="15.75">
      <c r="A155" s="193"/>
      <c r="B155" s="39"/>
      <c r="C155" s="467"/>
      <c r="D155" s="467"/>
      <c r="E155" s="40"/>
      <c r="F155" s="41"/>
      <c r="G155" s="100" t="str">
        <f t="shared" ref="G155:G169" si="20">IF(C155="Yes", "No", "")</f>
        <v/>
      </c>
      <c r="H155" s="101"/>
      <c r="I155" s="193"/>
      <c r="J155" s="4"/>
      <c r="K155" s="134"/>
      <c r="L155" s="128"/>
      <c r="M155" s="302" t="str">
        <f>IF(K155="Yes",E155,IF(K155="Part Pay", L155, "£0.00"))</f>
        <v>£0.00</v>
      </c>
      <c r="N155" s="302"/>
      <c r="O155" s="135"/>
      <c r="P155" s="135"/>
      <c r="R155" s="167"/>
      <c r="S155" s="105"/>
      <c r="T155" s="102"/>
      <c r="U155" s="157"/>
      <c r="V155" s="508"/>
      <c r="W155" s="508"/>
      <c r="X155" s="508"/>
      <c r="Y155" s="508"/>
      <c r="Z155" s="158" t="str">
        <f>IF(U155="",M155,IF(M155="",U155,U155+M155))</f>
        <v>£0.00</v>
      </c>
      <c r="AA155" s="102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</row>
    <row r="156" spans="1:62" ht="15.75">
      <c r="A156" s="193"/>
      <c r="B156" s="27"/>
      <c r="C156" s="310"/>
      <c r="D156" s="310"/>
      <c r="E156" s="25"/>
      <c r="F156" s="25"/>
      <c r="G156" s="100" t="str">
        <f t="shared" si="20"/>
        <v/>
      </c>
      <c r="H156" s="97"/>
      <c r="I156" s="193"/>
      <c r="J156" s="4"/>
      <c r="K156" s="134"/>
      <c r="L156" s="128"/>
      <c r="M156" s="293" t="str">
        <f t="shared" ref="M156:M169" si="21">IF(K156="Yes",E156,IF(K156="Part Pay", L156, "£0.00"))</f>
        <v>£0.00</v>
      </c>
      <c r="N156" s="293"/>
      <c r="O156" s="135"/>
      <c r="P156" s="135"/>
      <c r="R156" s="167"/>
      <c r="S156" s="105"/>
      <c r="T156" s="102"/>
      <c r="U156" s="157"/>
      <c r="V156" s="492"/>
      <c r="W156" s="492"/>
      <c r="X156" s="492"/>
      <c r="Y156" s="492"/>
      <c r="Z156" s="159" t="str">
        <f>IF(U156="",M156,IF(M156="",U156,U156+M156))</f>
        <v>£0.00</v>
      </c>
      <c r="AA156" s="102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</row>
    <row r="157" spans="1:62" ht="15.75">
      <c r="A157" s="193"/>
      <c r="B157" s="27"/>
      <c r="C157" s="310"/>
      <c r="D157" s="310"/>
      <c r="E157" s="25"/>
      <c r="F157" s="25"/>
      <c r="G157" s="100" t="str">
        <f t="shared" si="20"/>
        <v/>
      </c>
      <c r="H157" s="97"/>
      <c r="I157" s="193"/>
      <c r="J157" s="4"/>
      <c r="K157" s="134"/>
      <c r="L157" s="128"/>
      <c r="M157" s="293" t="str">
        <f t="shared" si="21"/>
        <v>£0.00</v>
      </c>
      <c r="N157" s="293"/>
      <c r="O157" s="135"/>
      <c r="P157" s="135"/>
      <c r="R157" s="167"/>
      <c r="S157" s="105"/>
      <c r="T157" s="102"/>
      <c r="U157" s="157"/>
      <c r="V157" s="492"/>
      <c r="W157" s="492"/>
      <c r="X157" s="492"/>
      <c r="Y157" s="492"/>
      <c r="Z157" s="159" t="str">
        <f t="shared" ref="Z157:Z169" si="22">IF(U157="",M157,IF(M157="",U157,U157+M157))</f>
        <v>£0.00</v>
      </c>
      <c r="AA157" s="102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</row>
    <row r="158" spans="1:62" ht="15.75">
      <c r="A158" s="193"/>
      <c r="B158" s="27"/>
      <c r="C158" s="310"/>
      <c r="D158" s="310"/>
      <c r="E158" s="25"/>
      <c r="F158" s="25"/>
      <c r="G158" s="100" t="str">
        <f t="shared" si="20"/>
        <v/>
      </c>
      <c r="H158" s="97"/>
      <c r="I158" s="193"/>
      <c r="J158" s="4"/>
      <c r="K158" s="134"/>
      <c r="L158" s="128"/>
      <c r="M158" s="293" t="str">
        <f t="shared" si="21"/>
        <v>£0.00</v>
      </c>
      <c r="N158" s="293"/>
      <c r="O158" s="135"/>
      <c r="P158" s="135"/>
      <c r="R158" s="167"/>
      <c r="S158" s="105"/>
      <c r="T158" s="102"/>
      <c r="U158" s="157"/>
      <c r="V158" s="492"/>
      <c r="W158" s="492"/>
      <c r="X158" s="492"/>
      <c r="Y158" s="492"/>
      <c r="Z158" s="159" t="str">
        <f t="shared" si="22"/>
        <v>£0.00</v>
      </c>
      <c r="AA158" s="102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</row>
    <row r="159" spans="1:62" ht="15.75">
      <c r="A159" s="193"/>
      <c r="B159" s="27"/>
      <c r="C159" s="310"/>
      <c r="D159" s="310"/>
      <c r="E159" s="25"/>
      <c r="F159" s="25"/>
      <c r="G159" s="100" t="str">
        <f t="shared" si="20"/>
        <v/>
      </c>
      <c r="H159" s="97"/>
      <c r="I159" s="193"/>
      <c r="J159" s="4"/>
      <c r="K159" s="134"/>
      <c r="L159" s="128"/>
      <c r="M159" s="293" t="str">
        <f t="shared" si="21"/>
        <v>£0.00</v>
      </c>
      <c r="N159" s="293"/>
      <c r="O159" s="135"/>
      <c r="P159" s="135"/>
      <c r="R159" s="167"/>
      <c r="S159" s="105"/>
      <c r="T159" s="102"/>
      <c r="U159" s="157"/>
      <c r="V159" s="492"/>
      <c r="W159" s="492"/>
      <c r="X159" s="492"/>
      <c r="Y159" s="492"/>
      <c r="Z159" s="159" t="str">
        <f t="shared" si="22"/>
        <v>£0.00</v>
      </c>
      <c r="AA159" s="102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</row>
    <row r="160" spans="1:62" ht="15.75">
      <c r="A160" s="193"/>
      <c r="B160" s="27"/>
      <c r="C160" s="310"/>
      <c r="D160" s="310"/>
      <c r="E160" s="25"/>
      <c r="F160" s="25"/>
      <c r="G160" s="100" t="str">
        <f t="shared" si="20"/>
        <v/>
      </c>
      <c r="H160" s="97"/>
      <c r="I160" s="193"/>
      <c r="J160" s="4"/>
      <c r="K160" s="134"/>
      <c r="L160" s="128"/>
      <c r="M160" s="293" t="str">
        <f t="shared" si="21"/>
        <v>£0.00</v>
      </c>
      <c r="N160" s="293"/>
      <c r="O160" s="135"/>
      <c r="P160" s="135"/>
      <c r="R160" s="167"/>
      <c r="S160" s="105"/>
      <c r="T160" s="102"/>
      <c r="U160" s="157"/>
      <c r="V160" s="492"/>
      <c r="W160" s="492"/>
      <c r="X160" s="492"/>
      <c r="Y160" s="492"/>
      <c r="Z160" s="159" t="str">
        <f t="shared" si="22"/>
        <v>£0.00</v>
      </c>
      <c r="AA160" s="102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</row>
    <row r="161" spans="1:62" ht="15.75">
      <c r="A161" s="193"/>
      <c r="B161" s="27"/>
      <c r="C161" s="310"/>
      <c r="D161" s="310"/>
      <c r="E161" s="25"/>
      <c r="F161" s="25"/>
      <c r="G161" s="100" t="str">
        <f t="shared" si="20"/>
        <v/>
      </c>
      <c r="H161" s="97"/>
      <c r="I161" s="193"/>
      <c r="J161" s="4"/>
      <c r="K161" s="134"/>
      <c r="L161" s="128"/>
      <c r="M161" s="293" t="str">
        <f t="shared" si="21"/>
        <v>£0.00</v>
      </c>
      <c r="N161" s="293"/>
      <c r="O161" s="135"/>
      <c r="P161" s="135"/>
      <c r="R161" s="167"/>
      <c r="S161" s="105"/>
      <c r="T161" s="102"/>
      <c r="U161" s="157"/>
      <c r="V161" s="492"/>
      <c r="W161" s="492"/>
      <c r="X161" s="492"/>
      <c r="Y161" s="492"/>
      <c r="Z161" s="159" t="str">
        <f t="shared" si="22"/>
        <v>£0.00</v>
      </c>
      <c r="AA161" s="102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</row>
    <row r="162" spans="1:62" ht="15.75">
      <c r="A162" s="193"/>
      <c r="B162" s="27"/>
      <c r="C162" s="310"/>
      <c r="D162" s="310"/>
      <c r="E162" s="25"/>
      <c r="F162" s="25"/>
      <c r="G162" s="100" t="str">
        <f t="shared" si="20"/>
        <v/>
      </c>
      <c r="H162" s="97"/>
      <c r="I162" s="193"/>
      <c r="J162" s="4"/>
      <c r="K162" s="134"/>
      <c r="L162" s="128"/>
      <c r="M162" s="293" t="str">
        <f t="shared" si="21"/>
        <v>£0.00</v>
      </c>
      <c r="N162" s="293"/>
      <c r="O162" s="135"/>
      <c r="P162" s="135"/>
      <c r="R162" s="167"/>
      <c r="S162" s="105"/>
      <c r="T162" s="102"/>
      <c r="U162" s="157"/>
      <c r="V162" s="492"/>
      <c r="W162" s="492"/>
      <c r="X162" s="492"/>
      <c r="Y162" s="492"/>
      <c r="Z162" s="159" t="str">
        <f t="shared" si="22"/>
        <v>£0.00</v>
      </c>
      <c r="AA162" s="102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</row>
    <row r="163" spans="1:62" ht="15.75">
      <c r="A163" s="193"/>
      <c r="B163" s="27"/>
      <c r="C163" s="310"/>
      <c r="D163" s="310"/>
      <c r="E163" s="25"/>
      <c r="F163" s="25"/>
      <c r="G163" s="100" t="str">
        <f t="shared" si="20"/>
        <v/>
      </c>
      <c r="H163" s="97"/>
      <c r="I163" s="193"/>
      <c r="J163" s="4"/>
      <c r="K163" s="134"/>
      <c r="L163" s="128"/>
      <c r="M163" s="293" t="str">
        <f t="shared" si="21"/>
        <v>£0.00</v>
      </c>
      <c r="N163" s="293"/>
      <c r="O163" s="135"/>
      <c r="P163" s="135"/>
      <c r="R163" s="167"/>
      <c r="S163" s="105"/>
      <c r="T163" s="102"/>
      <c r="U163" s="157"/>
      <c r="V163" s="492"/>
      <c r="W163" s="492"/>
      <c r="X163" s="492"/>
      <c r="Y163" s="492"/>
      <c r="Z163" s="159" t="str">
        <f t="shared" si="22"/>
        <v>£0.00</v>
      </c>
      <c r="AA163" s="102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</row>
    <row r="164" spans="1:62" ht="15.75">
      <c r="A164" s="193"/>
      <c r="B164" s="27"/>
      <c r="C164" s="310"/>
      <c r="D164" s="310"/>
      <c r="E164" s="25"/>
      <c r="F164" s="25"/>
      <c r="G164" s="100" t="str">
        <f t="shared" si="20"/>
        <v/>
      </c>
      <c r="H164" s="97"/>
      <c r="I164" s="193"/>
      <c r="J164" s="4"/>
      <c r="K164" s="134"/>
      <c r="L164" s="128"/>
      <c r="M164" s="293" t="str">
        <f t="shared" si="21"/>
        <v>£0.00</v>
      </c>
      <c r="N164" s="293"/>
      <c r="O164" s="135"/>
      <c r="P164" s="135"/>
      <c r="R164" s="167"/>
      <c r="S164" s="105"/>
      <c r="T164" s="102"/>
      <c r="U164" s="157"/>
      <c r="V164" s="492"/>
      <c r="W164" s="492"/>
      <c r="X164" s="492"/>
      <c r="Y164" s="492"/>
      <c r="Z164" s="159" t="str">
        <f t="shared" si="22"/>
        <v>£0.00</v>
      </c>
      <c r="AA164" s="102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</row>
    <row r="165" spans="1:62" ht="15.75">
      <c r="A165" s="193"/>
      <c r="B165" s="27"/>
      <c r="C165" s="310"/>
      <c r="D165" s="310"/>
      <c r="E165" s="25"/>
      <c r="F165" s="25"/>
      <c r="G165" s="100" t="str">
        <f t="shared" si="20"/>
        <v/>
      </c>
      <c r="H165" s="97"/>
      <c r="I165" s="193"/>
      <c r="J165" s="4"/>
      <c r="K165" s="134"/>
      <c r="L165" s="128"/>
      <c r="M165" s="293" t="str">
        <f t="shared" si="21"/>
        <v>£0.00</v>
      </c>
      <c r="N165" s="293"/>
      <c r="O165" s="135"/>
      <c r="P165" s="135"/>
      <c r="R165" s="167"/>
      <c r="S165" s="105"/>
      <c r="T165" s="102"/>
      <c r="U165" s="157"/>
      <c r="V165" s="492"/>
      <c r="W165" s="492"/>
      <c r="X165" s="492"/>
      <c r="Y165" s="492"/>
      <c r="Z165" s="159" t="str">
        <f t="shared" si="22"/>
        <v>£0.00</v>
      </c>
      <c r="AA165" s="102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</row>
    <row r="166" spans="1:62" ht="15.75">
      <c r="A166" s="193"/>
      <c r="B166" s="27"/>
      <c r="C166" s="310"/>
      <c r="D166" s="310"/>
      <c r="E166" s="25"/>
      <c r="F166" s="25"/>
      <c r="G166" s="100" t="str">
        <f t="shared" si="20"/>
        <v/>
      </c>
      <c r="H166" s="97"/>
      <c r="I166" s="193"/>
      <c r="J166" s="4"/>
      <c r="K166" s="134"/>
      <c r="L166" s="128"/>
      <c r="M166" s="293" t="str">
        <f t="shared" si="21"/>
        <v>£0.00</v>
      </c>
      <c r="N166" s="293"/>
      <c r="O166" s="135"/>
      <c r="P166" s="135"/>
      <c r="R166" s="167"/>
      <c r="S166" s="105"/>
      <c r="T166" s="102"/>
      <c r="U166" s="157"/>
      <c r="V166" s="492"/>
      <c r="W166" s="492"/>
      <c r="X166" s="492"/>
      <c r="Y166" s="492"/>
      <c r="Z166" s="159" t="str">
        <f t="shared" si="22"/>
        <v>£0.00</v>
      </c>
      <c r="AA166" s="102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</row>
    <row r="167" spans="1:62" ht="15.75">
      <c r="A167" s="193"/>
      <c r="B167" s="27"/>
      <c r="C167" s="310"/>
      <c r="D167" s="310"/>
      <c r="E167" s="25"/>
      <c r="F167" s="25"/>
      <c r="G167" s="100" t="str">
        <f t="shared" si="20"/>
        <v/>
      </c>
      <c r="H167" s="97"/>
      <c r="I167" s="193"/>
      <c r="J167" s="4"/>
      <c r="K167" s="134"/>
      <c r="L167" s="128"/>
      <c r="M167" s="293" t="str">
        <f t="shared" si="21"/>
        <v>£0.00</v>
      </c>
      <c r="N167" s="293"/>
      <c r="O167" s="135"/>
      <c r="P167" s="135"/>
      <c r="R167" s="167"/>
      <c r="S167" s="105"/>
      <c r="T167" s="102"/>
      <c r="U167" s="157"/>
      <c r="V167" s="492"/>
      <c r="W167" s="492"/>
      <c r="X167" s="492"/>
      <c r="Y167" s="492"/>
      <c r="Z167" s="159" t="str">
        <f t="shared" si="22"/>
        <v>£0.00</v>
      </c>
      <c r="AA167" s="102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</row>
    <row r="168" spans="1:62" ht="15.75">
      <c r="A168" s="193"/>
      <c r="B168" s="27"/>
      <c r="C168" s="310"/>
      <c r="D168" s="310"/>
      <c r="E168" s="25"/>
      <c r="F168" s="25"/>
      <c r="G168" s="100" t="str">
        <f t="shared" si="20"/>
        <v/>
      </c>
      <c r="H168" s="97"/>
      <c r="I168" s="193"/>
      <c r="J168" s="4"/>
      <c r="K168" s="134"/>
      <c r="L168" s="128"/>
      <c r="M168" s="293" t="str">
        <f t="shared" si="21"/>
        <v>£0.00</v>
      </c>
      <c r="N168" s="293"/>
      <c r="O168" s="135"/>
      <c r="P168" s="135"/>
      <c r="R168" s="167"/>
      <c r="S168" s="105"/>
      <c r="T168" s="102"/>
      <c r="U168" s="157"/>
      <c r="V168" s="492"/>
      <c r="W168" s="492"/>
      <c r="X168" s="492"/>
      <c r="Y168" s="492"/>
      <c r="Z168" s="159" t="str">
        <f t="shared" si="22"/>
        <v>£0.00</v>
      </c>
      <c r="AA168" s="102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</row>
    <row r="169" spans="1:62" ht="15.75">
      <c r="A169" s="193"/>
      <c r="B169" s="27"/>
      <c r="C169" s="310"/>
      <c r="D169" s="310"/>
      <c r="E169" s="25"/>
      <c r="F169" s="25"/>
      <c r="G169" s="100" t="str">
        <f t="shared" si="20"/>
        <v/>
      </c>
      <c r="H169" s="97"/>
      <c r="I169" s="193"/>
      <c r="J169" s="4"/>
      <c r="K169" s="134"/>
      <c r="L169" s="127"/>
      <c r="M169" s="395" t="str">
        <f t="shared" si="21"/>
        <v>£0.00</v>
      </c>
      <c r="N169" s="395"/>
      <c r="O169" s="135"/>
      <c r="P169" s="9"/>
      <c r="R169" s="170"/>
      <c r="S169" s="105"/>
      <c r="T169" s="102"/>
      <c r="U169" s="157"/>
      <c r="V169" s="540" t="str">
        <f>IF(U169="Yes",N169,IF(U169="Part Pay",#REF!, " "))</f>
        <v xml:space="preserve"> </v>
      </c>
      <c r="W169" s="540"/>
      <c r="X169" s="540"/>
      <c r="Y169" s="540"/>
      <c r="Z169" s="159" t="str">
        <f t="shared" si="22"/>
        <v>£0.00</v>
      </c>
      <c r="AA169" s="102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</row>
    <row r="170" spans="1:62" ht="15.75">
      <c r="A170" s="193"/>
      <c r="B170" s="340" t="s">
        <v>110</v>
      </c>
      <c r="C170" s="341"/>
      <c r="D170" s="342"/>
      <c r="E170" s="10">
        <f>SUM(E155:E169)</f>
        <v>0</v>
      </c>
      <c r="F170" s="106"/>
      <c r="G170" s="106"/>
      <c r="H170" s="107"/>
      <c r="I170" s="193"/>
      <c r="J170" s="4"/>
      <c r="K170" s="340" t="s">
        <v>109</v>
      </c>
      <c r="L170" s="341"/>
      <c r="M170" s="549">
        <f>SUM(M155:M169)</f>
        <v>0</v>
      </c>
      <c r="N170" s="550"/>
      <c r="O170" s="278"/>
      <c r="P170" s="279"/>
      <c r="Q170" s="279"/>
      <c r="R170" s="280"/>
      <c r="S170" s="105"/>
      <c r="T170" s="102"/>
      <c r="U170" s="160">
        <f>SUM(U155:U169)</f>
        <v>0</v>
      </c>
      <c r="V170" s="381" t="s">
        <v>113</v>
      </c>
      <c r="W170" s="382"/>
      <c r="X170" s="382"/>
      <c r="Y170" s="382"/>
      <c r="Z170" s="383"/>
      <c r="AA170" s="102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</row>
    <row r="171" spans="1:62" ht="21" customHeight="1">
      <c r="A171" s="193"/>
      <c r="B171" s="193"/>
      <c r="C171" s="193"/>
      <c r="D171" s="193"/>
      <c r="E171" s="193"/>
      <c r="F171" s="193"/>
      <c r="G171" s="193"/>
      <c r="H171" s="193"/>
      <c r="I171" s="193"/>
      <c r="J171" s="4"/>
      <c r="K171" s="4"/>
      <c r="L171" s="4"/>
      <c r="M171" s="4"/>
      <c r="N171" s="4"/>
      <c r="O171" s="4"/>
      <c r="P171" s="4"/>
      <c r="Q171" s="4"/>
      <c r="R171" s="105"/>
      <c r="S171" s="105"/>
      <c r="T171" s="102"/>
      <c r="U171" s="137"/>
      <c r="V171" s="137"/>
      <c r="W171" s="137"/>
      <c r="X171" s="137"/>
      <c r="Y171" s="137"/>
      <c r="Z171" s="137"/>
      <c r="AA171" s="102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</row>
    <row r="172" spans="1:62" ht="15.75" customHeight="1">
      <c r="A172" s="193"/>
      <c r="B172" s="475" t="s">
        <v>73</v>
      </c>
      <c r="C172" s="476"/>
      <c r="D172" s="476"/>
      <c r="E172" s="476"/>
      <c r="F172" s="476"/>
      <c r="G172" s="477"/>
      <c r="H172" s="459"/>
      <c r="I172" s="193"/>
      <c r="J172" s="4"/>
      <c r="K172" s="475" t="s">
        <v>59</v>
      </c>
      <c r="L172" s="476"/>
      <c r="M172" s="476"/>
      <c r="N172" s="476"/>
      <c r="O172" s="477"/>
      <c r="P172" s="334"/>
      <c r="Q172" s="4"/>
      <c r="R172" s="30" t="s">
        <v>16</v>
      </c>
      <c r="S172" s="105"/>
      <c r="T172" s="102"/>
      <c r="U172" s="375" t="s">
        <v>107</v>
      </c>
      <c r="V172" s="376"/>
      <c r="W172" s="376"/>
      <c r="X172" s="376"/>
      <c r="Y172" s="377"/>
      <c r="Z172" s="515"/>
      <c r="AA172" s="102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</row>
    <row r="173" spans="1:62" ht="24" customHeight="1">
      <c r="A173" s="193"/>
      <c r="B173" s="481"/>
      <c r="C173" s="482"/>
      <c r="D173" s="482"/>
      <c r="E173" s="482"/>
      <c r="F173" s="482"/>
      <c r="G173" s="483"/>
      <c r="H173" s="460"/>
      <c r="I173" s="193"/>
      <c r="J173" s="4"/>
      <c r="K173" s="478"/>
      <c r="L173" s="479"/>
      <c r="M173" s="479"/>
      <c r="N173" s="479"/>
      <c r="O173" s="480"/>
      <c r="P173" s="335"/>
      <c r="Q173" s="4"/>
      <c r="R173" s="136"/>
      <c r="S173" s="105"/>
      <c r="T173" s="102"/>
      <c r="U173" s="378"/>
      <c r="V173" s="379"/>
      <c r="W173" s="379"/>
      <c r="X173" s="379"/>
      <c r="Y173" s="380"/>
      <c r="Z173" s="516"/>
      <c r="AA173" s="102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</row>
    <row r="174" spans="1:62">
      <c r="A174" s="193"/>
      <c r="B174" s="469"/>
      <c r="C174" s="470"/>
      <c r="D174" s="470"/>
      <c r="E174" s="470"/>
      <c r="F174" s="470"/>
      <c r="G174" s="470"/>
      <c r="H174" s="471"/>
      <c r="I174" s="206"/>
      <c r="J174" s="186"/>
      <c r="K174" s="269"/>
      <c r="L174" s="270"/>
      <c r="M174" s="270"/>
      <c r="N174" s="270"/>
      <c r="O174" s="270"/>
      <c r="P174" s="270"/>
      <c r="Q174" s="270"/>
      <c r="R174" s="271"/>
      <c r="S174" s="187"/>
      <c r="T174" s="188"/>
      <c r="U174" s="517"/>
      <c r="V174" s="518"/>
      <c r="W174" s="518"/>
      <c r="X174" s="518"/>
      <c r="Y174" s="518"/>
      <c r="Z174" s="519"/>
      <c r="AA174" s="102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</row>
    <row r="175" spans="1:62">
      <c r="A175" s="193"/>
      <c r="B175" s="469"/>
      <c r="C175" s="470"/>
      <c r="D175" s="470"/>
      <c r="E175" s="470"/>
      <c r="F175" s="470"/>
      <c r="G175" s="470"/>
      <c r="H175" s="471"/>
      <c r="I175" s="206"/>
      <c r="J175" s="186"/>
      <c r="K175" s="272"/>
      <c r="L175" s="273"/>
      <c r="M175" s="273"/>
      <c r="N175" s="273"/>
      <c r="O175" s="273"/>
      <c r="P175" s="273"/>
      <c r="Q175" s="273"/>
      <c r="R175" s="274"/>
      <c r="S175" s="187"/>
      <c r="T175" s="188"/>
      <c r="U175" s="517"/>
      <c r="V175" s="518"/>
      <c r="W175" s="518"/>
      <c r="X175" s="518"/>
      <c r="Y175" s="518"/>
      <c r="Z175" s="519"/>
      <c r="AA175" s="102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</row>
    <row r="176" spans="1:62">
      <c r="A176" s="193"/>
      <c r="B176" s="469"/>
      <c r="C176" s="470"/>
      <c r="D176" s="470"/>
      <c r="E176" s="470"/>
      <c r="F176" s="470"/>
      <c r="G176" s="470"/>
      <c r="H176" s="471"/>
      <c r="I176" s="206"/>
      <c r="J176" s="186"/>
      <c r="K176" s="272"/>
      <c r="L176" s="273"/>
      <c r="M176" s="273"/>
      <c r="N176" s="273"/>
      <c r="O176" s="273"/>
      <c r="P176" s="273"/>
      <c r="Q176" s="273"/>
      <c r="R176" s="274"/>
      <c r="S176" s="187"/>
      <c r="T176" s="188"/>
      <c r="U176" s="517"/>
      <c r="V176" s="518"/>
      <c r="W176" s="518"/>
      <c r="X176" s="518"/>
      <c r="Y176" s="518"/>
      <c r="Z176" s="519"/>
      <c r="AA176" s="102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  <c r="BH176" s="103"/>
      <c r="BI176" s="103"/>
      <c r="BJ176" s="103"/>
    </row>
    <row r="177" spans="1:62">
      <c r="A177" s="193"/>
      <c r="B177" s="469"/>
      <c r="C177" s="470"/>
      <c r="D177" s="470"/>
      <c r="E177" s="470"/>
      <c r="F177" s="470"/>
      <c r="G177" s="470"/>
      <c r="H177" s="471"/>
      <c r="I177" s="206"/>
      <c r="J177" s="186"/>
      <c r="K177" s="272"/>
      <c r="L177" s="273"/>
      <c r="M177" s="273"/>
      <c r="N177" s="273"/>
      <c r="O177" s="273"/>
      <c r="P177" s="273"/>
      <c r="Q177" s="273"/>
      <c r="R177" s="274"/>
      <c r="S177" s="187"/>
      <c r="T177" s="188"/>
      <c r="U177" s="517"/>
      <c r="V177" s="518"/>
      <c r="W177" s="518"/>
      <c r="X177" s="518"/>
      <c r="Y177" s="518"/>
      <c r="Z177" s="519"/>
      <c r="AA177" s="102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</row>
    <row r="178" spans="1:62">
      <c r="A178" s="193"/>
      <c r="B178" s="469"/>
      <c r="C178" s="470"/>
      <c r="D178" s="470"/>
      <c r="E178" s="470"/>
      <c r="F178" s="470"/>
      <c r="G178" s="470"/>
      <c r="H178" s="471"/>
      <c r="I178" s="206"/>
      <c r="J178" s="186"/>
      <c r="K178" s="272"/>
      <c r="L178" s="273"/>
      <c r="M178" s="273"/>
      <c r="N178" s="273"/>
      <c r="O178" s="273"/>
      <c r="P178" s="273"/>
      <c r="Q178" s="273"/>
      <c r="R178" s="274"/>
      <c r="S178" s="187"/>
      <c r="T178" s="188"/>
      <c r="U178" s="517"/>
      <c r="V178" s="518"/>
      <c r="W178" s="518"/>
      <c r="X178" s="518"/>
      <c r="Y178" s="518"/>
      <c r="Z178" s="519"/>
      <c r="AA178" s="102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</row>
    <row r="179" spans="1:62">
      <c r="A179" s="193"/>
      <c r="B179" s="469"/>
      <c r="C179" s="470"/>
      <c r="D179" s="470"/>
      <c r="E179" s="470"/>
      <c r="F179" s="470"/>
      <c r="G179" s="470"/>
      <c r="H179" s="471"/>
      <c r="I179" s="206"/>
      <c r="J179" s="186"/>
      <c r="K179" s="272"/>
      <c r="L179" s="273"/>
      <c r="M179" s="273"/>
      <c r="N179" s="273"/>
      <c r="O179" s="273"/>
      <c r="P179" s="273"/>
      <c r="Q179" s="273"/>
      <c r="R179" s="274"/>
      <c r="S179" s="187"/>
      <c r="T179" s="188"/>
      <c r="U179" s="517"/>
      <c r="V179" s="518"/>
      <c r="W179" s="518"/>
      <c r="X179" s="518"/>
      <c r="Y179" s="518"/>
      <c r="Z179" s="519"/>
      <c r="AA179" s="102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  <c r="BH179" s="103"/>
      <c r="BI179" s="103"/>
      <c r="BJ179" s="103"/>
    </row>
    <row r="180" spans="1:62">
      <c r="A180" s="193"/>
      <c r="B180" s="472"/>
      <c r="C180" s="473"/>
      <c r="D180" s="473"/>
      <c r="E180" s="473"/>
      <c r="F180" s="473"/>
      <c r="G180" s="473"/>
      <c r="H180" s="474"/>
      <c r="I180" s="206"/>
      <c r="J180" s="186"/>
      <c r="K180" s="275"/>
      <c r="L180" s="276"/>
      <c r="M180" s="276"/>
      <c r="N180" s="276"/>
      <c r="O180" s="276"/>
      <c r="P180" s="276"/>
      <c r="Q180" s="276"/>
      <c r="R180" s="277"/>
      <c r="S180" s="187"/>
      <c r="T180" s="188"/>
      <c r="U180" s="520"/>
      <c r="V180" s="521"/>
      <c r="W180" s="521"/>
      <c r="X180" s="521"/>
      <c r="Y180" s="521"/>
      <c r="Z180" s="522"/>
      <c r="AA180" s="102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</row>
    <row r="181" spans="1:62" ht="18" customHeight="1">
      <c r="A181" s="193"/>
      <c r="B181" s="193"/>
      <c r="C181" s="193"/>
      <c r="D181" s="193"/>
      <c r="E181" s="193"/>
      <c r="F181" s="193"/>
      <c r="G181" s="193"/>
      <c r="H181" s="193"/>
      <c r="I181" s="193"/>
      <c r="J181" s="4"/>
      <c r="K181" s="4"/>
      <c r="L181" s="4"/>
      <c r="M181" s="4"/>
      <c r="N181" s="4"/>
      <c r="O181" s="4"/>
      <c r="P181" s="4"/>
      <c r="Q181" s="4"/>
      <c r="R181" s="105"/>
      <c r="S181" s="105"/>
      <c r="T181" s="102"/>
      <c r="U181" s="137"/>
      <c r="V181" s="137"/>
      <c r="W181" s="137"/>
      <c r="X181" s="137"/>
      <c r="Y181" s="137"/>
      <c r="Z181" s="137"/>
      <c r="AA181" s="102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  <c r="BI181" s="103"/>
      <c r="BJ181" s="103"/>
    </row>
    <row r="182" spans="1:62" ht="15.75" customHeight="1">
      <c r="A182" s="193"/>
      <c r="B182" s="266" t="s">
        <v>144</v>
      </c>
      <c r="C182" s="267"/>
      <c r="D182" s="267"/>
      <c r="E182" s="267"/>
      <c r="F182" s="267"/>
      <c r="G182" s="267"/>
      <c r="H182" s="268"/>
      <c r="I182" s="193"/>
      <c r="J182" s="4"/>
      <c r="K182" s="266" t="s">
        <v>64</v>
      </c>
      <c r="L182" s="267"/>
      <c r="M182" s="267"/>
      <c r="N182" s="267"/>
      <c r="O182" s="267"/>
      <c r="P182" s="267"/>
      <c r="Q182" s="267"/>
      <c r="R182" s="268"/>
      <c r="S182" s="105"/>
      <c r="T182" s="102"/>
      <c r="U182" s="528" t="s">
        <v>108</v>
      </c>
      <c r="V182" s="529"/>
      <c r="W182" s="529"/>
      <c r="X182" s="529"/>
      <c r="Y182" s="529"/>
      <c r="Z182" s="530"/>
      <c r="AA182" s="102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  <c r="BH182" s="103"/>
      <c r="BI182" s="103"/>
      <c r="BJ182" s="103"/>
    </row>
    <row r="183" spans="1:62">
      <c r="A183" s="193"/>
      <c r="B183" s="469"/>
      <c r="C183" s="470"/>
      <c r="D183" s="470"/>
      <c r="E183" s="470"/>
      <c r="F183" s="470"/>
      <c r="G183" s="470"/>
      <c r="H183" s="471"/>
      <c r="I183" s="193"/>
      <c r="J183" s="4"/>
      <c r="K183" s="269"/>
      <c r="L183" s="270"/>
      <c r="M183" s="270"/>
      <c r="N183" s="270"/>
      <c r="O183" s="270"/>
      <c r="P183" s="270"/>
      <c r="Q183" s="270"/>
      <c r="R183" s="271"/>
      <c r="T183" s="102"/>
      <c r="U183" s="531"/>
      <c r="V183" s="532"/>
      <c r="W183" s="532"/>
      <c r="X183" s="532"/>
      <c r="Y183" s="532"/>
      <c r="Z183" s="533"/>
      <c r="AA183" s="102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  <c r="BI183" s="103"/>
      <c r="BJ183" s="103"/>
    </row>
    <row r="184" spans="1:62">
      <c r="A184" s="193"/>
      <c r="B184" s="469"/>
      <c r="C184" s="470"/>
      <c r="D184" s="470"/>
      <c r="E184" s="470"/>
      <c r="F184" s="470"/>
      <c r="G184" s="470"/>
      <c r="H184" s="471"/>
      <c r="I184" s="193"/>
      <c r="J184" s="4"/>
      <c r="K184" s="272"/>
      <c r="L184" s="273"/>
      <c r="M184" s="273"/>
      <c r="N184" s="273"/>
      <c r="O184" s="273"/>
      <c r="P184" s="273"/>
      <c r="Q184" s="273"/>
      <c r="R184" s="274"/>
      <c r="T184" s="102"/>
      <c r="U184" s="534"/>
      <c r="V184" s="535"/>
      <c r="W184" s="535"/>
      <c r="X184" s="535"/>
      <c r="Y184" s="535"/>
      <c r="Z184" s="536"/>
      <c r="AA184" s="102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  <c r="BG184" s="103"/>
      <c r="BH184" s="103"/>
      <c r="BI184" s="103"/>
      <c r="BJ184" s="103"/>
    </row>
    <row r="185" spans="1:62">
      <c r="A185" s="193"/>
      <c r="B185" s="469"/>
      <c r="C185" s="470"/>
      <c r="D185" s="470"/>
      <c r="E185" s="470"/>
      <c r="F185" s="470"/>
      <c r="G185" s="470"/>
      <c r="H185" s="471"/>
      <c r="I185" s="193"/>
      <c r="J185" s="4"/>
      <c r="K185" s="272"/>
      <c r="L185" s="273"/>
      <c r="M185" s="273"/>
      <c r="N185" s="273"/>
      <c r="O185" s="273"/>
      <c r="P185" s="273"/>
      <c r="Q185" s="273"/>
      <c r="R185" s="274"/>
      <c r="T185" s="102"/>
      <c r="U185" s="534"/>
      <c r="V185" s="535"/>
      <c r="W185" s="535"/>
      <c r="X185" s="535"/>
      <c r="Y185" s="535"/>
      <c r="Z185" s="536"/>
      <c r="AA185" s="102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</row>
    <row r="186" spans="1:62">
      <c r="A186" s="193"/>
      <c r="B186" s="469"/>
      <c r="C186" s="470"/>
      <c r="D186" s="470"/>
      <c r="E186" s="470"/>
      <c r="F186" s="470"/>
      <c r="G186" s="470"/>
      <c r="H186" s="471"/>
      <c r="I186" s="193"/>
      <c r="J186" s="4"/>
      <c r="K186" s="272"/>
      <c r="L186" s="273"/>
      <c r="M186" s="273"/>
      <c r="N186" s="273"/>
      <c r="O186" s="273"/>
      <c r="P186" s="273"/>
      <c r="Q186" s="273"/>
      <c r="R186" s="274"/>
      <c r="T186" s="102"/>
      <c r="U186" s="534"/>
      <c r="V186" s="535"/>
      <c r="W186" s="535"/>
      <c r="X186" s="535"/>
      <c r="Y186" s="535"/>
      <c r="Z186" s="536"/>
      <c r="AA186" s="102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</row>
    <row r="187" spans="1:62">
      <c r="A187" s="193"/>
      <c r="B187" s="469"/>
      <c r="C187" s="470"/>
      <c r="D187" s="470"/>
      <c r="E187" s="470"/>
      <c r="F187" s="470"/>
      <c r="G187" s="470"/>
      <c r="H187" s="471"/>
      <c r="I187" s="193"/>
      <c r="J187" s="4"/>
      <c r="K187" s="272"/>
      <c r="L187" s="273"/>
      <c r="M187" s="273"/>
      <c r="N187" s="273"/>
      <c r="O187" s="273"/>
      <c r="P187" s="273"/>
      <c r="Q187" s="273"/>
      <c r="R187" s="274"/>
      <c r="T187" s="102"/>
      <c r="U187" s="534"/>
      <c r="V187" s="535"/>
      <c r="W187" s="535"/>
      <c r="X187" s="535"/>
      <c r="Y187" s="535"/>
      <c r="Z187" s="536"/>
      <c r="AA187" s="102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  <c r="BD187" s="103"/>
      <c r="BE187" s="103"/>
      <c r="BF187" s="103"/>
      <c r="BG187" s="103"/>
      <c r="BH187" s="103"/>
      <c r="BI187" s="103"/>
      <c r="BJ187" s="103"/>
    </row>
    <row r="188" spans="1:62">
      <c r="A188" s="193"/>
      <c r="B188" s="469"/>
      <c r="C188" s="470"/>
      <c r="D188" s="470"/>
      <c r="E188" s="470"/>
      <c r="F188" s="470"/>
      <c r="G188" s="470"/>
      <c r="H188" s="471"/>
      <c r="I188" s="193"/>
      <c r="J188" s="4"/>
      <c r="K188" s="272"/>
      <c r="L188" s="273"/>
      <c r="M188" s="273"/>
      <c r="N188" s="273"/>
      <c r="O188" s="273"/>
      <c r="P188" s="273"/>
      <c r="Q188" s="273"/>
      <c r="R188" s="274"/>
      <c r="T188" s="102"/>
      <c r="U188" s="534"/>
      <c r="V188" s="535"/>
      <c r="W188" s="535"/>
      <c r="X188" s="535"/>
      <c r="Y188" s="535"/>
      <c r="Z188" s="536"/>
      <c r="AA188" s="102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BJ188" s="103"/>
    </row>
    <row r="189" spans="1:62">
      <c r="A189" s="193"/>
      <c r="B189" s="469"/>
      <c r="C189" s="470"/>
      <c r="D189" s="470"/>
      <c r="E189" s="470"/>
      <c r="F189" s="470"/>
      <c r="G189" s="470"/>
      <c r="H189" s="471"/>
      <c r="I189" s="193"/>
      <c r="J189" s="4"/>
      <c r="K189" s="272"/>
      <c r="L189" s="273"/>
      <c r="M189" s="273"/>
      <c r="N189" s="273"/>
      <c r="O189" s="273"/>
      <c r="P189" s="273"/>
      <c r="Q189" s="273"/>
      <c r="R189" s="274"/>
      <c r="T189" s="102"/>
      <c r="U189" s="534"/>
      <c r="V189" s="535"/>
      <c r="W189" s="535"/>
      <c r="X189" s="535"/>
      <c r="Y189" s="535"/>
      <c r="Z189" s="536"/>
      <c r="AA189" s="102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  <c r="BG189" s="103"/>
      <c r="BH189" s="103"/>
      <c r="BI189" s="103"/>
      <c r="BJ189" s="103"/>
    </row>
    <row r="190" spans="1:62">
      <c r="A190" s="193"/>
      <c r="B190" s="469"/>
      <c r="C190" s="470"/>
      <c r="D190" s="470"/>
      <c r="E190" s="470"/>
      <c r="F190" s="470"/>
      <c r="G190" s="470"/>
      <c r="H190" s="471"/>
      <c r="I190" s="193"/>
      <c r="J190" s="4"/>
      <c r="K190" s="272"/>
      <c r="L190" s="273"/>
      <c r="M190" s="273"/>
      <c r="N190" s="273"/>
      <c r="O190" s="273"/>
      <c r="P190" s="273"/>
      <c r="Q190" s="273"/>
      <c r="R190" s="274"/>
      <c r="T190" s="102"/>
      <c r="U190" s="534"/>
      <c r="V190" s="535"/>
      <c r="W190" s="535"/>
      <c r="X190" s="535"/>
      <c r="Y190" s="535"/>
      <c r="Z190" s="536"/>
      <c r="AA190" s="102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3"/>
      <c r="BH190" s="103"/>
      <c r="BI190" s="103"/>
      <c r="BJ190" s="103"/>
    </row>
    <row r="191" spans="1:62">
      <c r="A191" s="193"/>
      <c r="B191" s="469"/>
      <c r="C191" s="470"/>
      <c r="D191" s="470"/>
      <c r="E191" s="470"/>
      <c r="F191" s="470"/>
      <c r="G191" s="470"/>
      <c r="H191" s="471"/>
      <c r="I191" s="193"/>
      <c r="J191" s="4"/>
      <c r="K191" s="272"/>
      <c r="L191" s="273"/>
      <c r="M191" s="273"/>
      <c r="N191" s="273"/>
      <c r="O191" s="273"/>
      <c r="P191" s="273"/>
      <c r="Q191" s="273"/>
      <c r="R191" s="274"/>
      <c r="T191" s="102"/>
      <c r="U191" s="534"/>
      <c r="V191" s="535"/>
      <c r="W191" s="535"/>
      <c r="X191" s="535"/>
      <c r="Y191" s="535"/>
      <c r="Z191" s="536"/>
      <c r="AA191" s="102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  <c r="BD191" s="103"/>
      <c r="BE191" s="103"/>
      <c r="BF191" s="103"/>
      <c r="BG191" s="103"/>
      <c r="BH191" s="103"/>
      <c r="BI191" s="103"/>
      <c r="BJ191" s="103"/>
    </row>
    <row r="192" spans="1:62">
      <c r="A192" s="193"/>
      <c r="B192" s="469"/>
      <c r="C192" s="470"/>
      <c r="D192" s="470"/>
      <c r="E192" s="470"/>
      <c r="F192" s="470"/>
      <c r="G192" s="470"/>
      <c r="H192" s="471"/>
      <c r="I192" s="193"/>
      <c r="J192" s="4"/>
      <c r="K192" s="272"/>
      <c r="L192" s="273"/>
      <c r="M192" s="273"/>
      <c r="N192" s="273"/>
      <c r="O192" s="273"/>
      <c r="P192" s="273"/>
      <c r="Q192" s="273"/>
      <c r="R192" s="274"/>
      <c r="T192" s="102"/>
      <c r="U192" s="534"/>
      <c r="V192" s="535"/>
      <c r="W192" s="535"/>
      <c r="X192" s="535"/>
      <c r="Y192" s="535"/>
      <c r="Z192" s="536"/>
      <c r="AA192" s="102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  <c r="BG192" s="103"/>
      <c r="BH192" s="103"/>
      <c r="BI192" s="103"/>
      <c r="BJ192" s="103"/>
    </row>
    <row r="193" spans="1:62">
      <c r="A193" s="193"/>
      <c r="B193" s="469"/>
      <c r="C193" s="470"/>
      <c r="D193" s="470"/>
      <c r="E193" s="470"/>
      <c r="F193" s="470"/>
      <c r="G193" s="470"/>
      <c r="H193" s="471"/>
      <c r="I193" s="193"/>
      <c r="J193" s="4"/>
      <c r="K193" s="272"/>
      <c r="L193" s="273"/>
      <c r="M193" s="273"/>
      <c r="N193" s="273"/>
      <c r="O193" s="273"/>
      <c r="P193" s="273"/>
      <c r="Q193" s="273"/>
      <c r="R193" s="274"/>
      <c r="T193" s="102"/>
      <c r="U193" s="534"/>
      <c r="V193" s="535"/>
      <c r="W193" s="535"/>
      <c r="X193" s="535"/>
      <c r="Y193" s="535"/>
      <c r="Z193" s="536"/>
      <c r="AA193" s="102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  <c r="BJ193" s="103"/>
    </row>
    <row r="194" spans="1:62">
      <c r="A194" s="193"/>
      <c r="B194" s="469"/>
      <c r="C194" s="470"/>
      <c r="D194" s="470"/>
      <c r="E194" s="470"/>
      <c r="F194" s="470"/>
      <c r="G194" s="470"/>
      <c r="H194" s="471"/>
      <c r="I194" s="193"/>
      <c r="J194" s="4"/>
      <c r="K194" s="272"/>
      <c r="L194" s="273"/>
      <c r="M194" s="273"/>
      <c r="N194" s="273"/>
      <c r="O194" s="273"/>
      <c r="P194" s="273"/>
      <c r="Q194" s="273"/>
      <c r="R194" s="274"/>
      <c r="T194" s="102"/>
      <c r="U194" s="534"/>
      <c r="V194" s="535"/>
      <c r="W194" s="535"/>
      <c r="X194" s="535"/>
      <c r="Y194" s="535"/>
      <c r="Z194" s="536"/>
      <c r="AA194" s="102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  <c r="BD194" s="103"/>
      <c r="BE194" s="103"/>
      <c r="BF194" s="103"/>
      <c r="BG194" s="103"/>
      <c r="BH194" s="103"/>
      <c r="BI194" s="103"/>
      <c r="BJ194" s="103"/>
    </row>
    <row r="195" spans="1:62">
      <c r="A195" s="193"/>
      <c r="B195" s="469"/>
      <c r="C195" s="470"/>
      <c r="D195" s="470"/>
      <c r="E195" s="470"/>
      <c r="F195" s="470"/>
      <c r="G195" s="470"/>
      <c r="H195" s="471"/>
      <c r="I195" s="193"/>
      <c r="J195" s="4"/>
      <c r="K195" s="272"/>
      <c r="L195" s="273"/>
      <c r="M195" s="273"/>
      <c r="N195" s="273"/>
      <c r="O195" s="273"/>
      <c r="P195" s="273"/>
      <c r="Q195" s="273"/>
      <c r="R195" s="274"/>
      <c r="T195" s="102"/>
      <c r="U195" s="534"/>
      <c r="V195" s="535"/>
      <c r="W195" s="535"/>
      <c r="X195" s="535"/>
      <c r="Y195" s="535"/>
      <c r="Z195" s="536"/>
      <c r="AA195" s="102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</row>
    <row r="196" spans="1:62">
      <c r="A196" s="193"/>
      <c r="B196" s="469"/>
      <c r="C196" s="470"/>
      <c r="D196" s="470"/>
      <c r="E196" s="470"/>
      <c r="F196" s="470"/>
      <c r="G196" s="470"/>
      <c r="H196" s="471"/>
      <c r="I196" s="193"/>
      <c r="J196" s="4"/>
      <c r="K196" s="272"/>
      <c r="L196" s="273"/>
      <c r="M196" s="273"/>
      <c r="N196" s="273"/>
      <c r="O196" s="273"/>
      <c r="P196" s="273"/>
      <c r="Q196" s="273"/>
      <c r="R196" s="274"/>
      <c r="T196" s="102"/>
      <c r="U196" s="534"/>
      <c r="V196" s="535"/>
      <c r="W196" s="535"/>
      <c r="X196" s="535"/>
      <c r="Y196" s="535"/>
      <c r="Z196" s="536"/>
      <c r="AA196" s="102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  <c r="BD196" s="103"/>
      <c r="BE196" s="103"/>
      <c r="BF196" s="103"/>
      <c r="BG196" s="103"/>
      <c r="BH196" s="103"/>
      <c r="BI196" s="103"/>
      <c r="BJ196" s="103"/>
    </row>
    <row r="197" spans="1:62">
      <c r="A197" s="193"/>
      <c r="B197" s="469"/>
      <c r="C197" s="470"/>
      <c r="D197" s="470"/>
      <c r="E197" s="470"/>
      <c r="F197" s="470"/>
      <c r="G197" s="470"/>
      <c r="H197" s="471"/>
      <c r="I197" s="193"/>
      <c r="J197" s="4"/>
      <c r="K197" s="272"/>
      <c r="L197" s="273"/>
      <c r="M197" s="273"/>
      <c r="N197" s="273"/>
      <c r="O197" s="273"/>
      <c r="P197" s="273"/>
      <c r="Q197" s="273"/>
      <c r="R197" s="274"/>
      <c r="T197" s="102"/>
      <c r="U197" s="534"/>
      <c r="V197" s="535"/>
      <c r="W197" s="535"/>
      <c r="X197" s="535"/>
      <c r="Y197" s="535"/>
      <c r="Z197" s="536"/>
      <c r="AA197" s="102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3"/>
      <c r="BE197" s="103"/>
      <c r="BF197" s="103"/>
      <c r="BG197" s="103"/>
      <c r="BH197" s="103"/>
      <c r="BI197" s="103"/>
      <c r="BJ197" s="103"/>
    </row>
    <row r="198" spans="1:62">
      <c r="A198" s="193"/>
      <c r="B198" s="469"/>
      <c r="C198" s="470"/>
      <c r="D198" s="470"/>
      <c r="E198" s="470"/>
      <c r="F198" s="470"/>
      <c r="G198" s="470"/>
      <c r="H198" s="471"/>
      <c r="I198" s="193"/>
      <c r="J198" s="4"/>
      <c r="K198" s="272"/>
      <c r="L198" s="273"/>
      <c r="M198" s="273"/>
      <c r="N198" s="273"/>
      <c r="O198" s="273"/>
      <c r="P198" s="273"/>
      <c r="Q198" s="273"/>
      <c r="R198" s="274"/>
      <c r="T198" s="102"/>
      <c r="U198" s="534"/>
      <c r="V198" s="535"/>
      <c r="W198" s="535"/>
      <c r="X198" s="535"/>
      <c r="Y198" s="535"/>
      <c r="Z198" s="536"/>
      <c r="AA198" s="102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  <c r="BD198" s="103"/>
      <c r="BE198" s="103"/>
      <c r="BF198" s="103"/>
      <c r="BG198" s="103"/>
      <c r="BH198" s="103"/>
      <c r="BI198" s="103"/>
      <c r="BJ198" s="103"/>
    </row>
    <row r="199" spans="1:62" s="104" customFormat="1">
      <c r="A199" s="193"/>
      <c r="B199" s="469"/>
      <c r="C199" s="470"/>
      <c r="D199" s="470"/>
      <c r="E199" s="470"/>
      <c r="F199" s="470"/>
      <c r="G199" s="470"/>
      <c r="H199" s="471"/>
      <c r="I199" s="193"/>
      <c r="J199" s="4"/>
      <c r="K199" s="272"/>
      <c r="L199" s="273"/>
      <c r="M199" s="273"/>
      <c r="N199" s="273"/>
      <c r="O199" s="273"/>
      <c r="P199" s="273"/>
      <c r="Q199" s="273"/>
      <c r="R199" s="274"/>
      <c r="S199" s="4"/>
      <c r="T199" s="102"/>
      <c r="U199" s="534"/>
      <c r="V199" s="535"/>
      <c r="W199" s="535"/>
      <c r="X199" s="535"/>
      <c r="Y199" s="535"/>
      <c r="Z199" s="536"/>
      <c r="AA199" s="102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</row>
    <row r="200" spans="1:62">
      <c r="A200" s="193"/>
      <c r="B200" s="472"/>
      <c r="C200" s="473"/>
      <c r="D200" s="473"/>
      <c r="E200" s="473"/>
      <c r="F200" s="473"/>
      <c r="G200" s="473"/>
      <c r="H200" s="474"/>
      <c r="I200" s="193"/>
      <c r="J200" s="4"/>
      <c r="K200" s="275"/>
      <c r="L200" s="276"/>
      <c r="M200" s="276"/>
      <c r="N200" s="276"/>
      <c r="O200" s="276"/>
      <c r="P200" s="276"/>
      <c r="Q200" s="276"/>
      <c r="R200" s="277"/>
      <c r="T200" s="102"/>
      <c r="U200" s="537"/>
      <c r="V200" s="538"/>
      <c r="W200" s="538"/>
      <c r="X200" s="538"/>
      <c r="Y200" s="538"/>
      <c r="Z200" s="539"/>
      <c r="AA200" s="102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  <c r="BD200" s="103"/>
      <c r="BE200" s="103"/>
      <c r="BF200" s="103"/>
      <c r="BG200" s="103"/>
      <c r="BH200" s="103"/>
      <c r="BI200" s="103"/>
      <c r="BJ200" s="103"/>
    </row>
    <row r="201" spans="1:62">
      <c r="A201" s="193"/>
      <c r="B201" s="193"/>
      <c r="C201" s="193"/>
      <c r="D201" s="193"/>
      <c r="E201" s="193"/>
      <c r="F201" s="193"/>
      <c r="G201" s="193"/>
      <c r="H201" s="193"/>
      <c r="I201" s="193"/>
      <c r="J201" s="4"/>
      <c r="K201" s="4"/>
      <c r="L201" s="4"/>
      <c r="M201" s="4"/>
      <c r="N201" s="4"/>
      <c r="O201" s="4"/>
      <c r="P201" s="4"/>
      <c r="Q201" s="4"/>
      <c r="T201" s="102"/>
      <c r="U201" s="137"/>
      <c r="V201" s="137"/>
      <c r="W201" s="137"/>
      <c r="X201" s="137"/>
      <c r="Y201" s="137"/>
      <c r="Z201" s="137"/>
      <c r="AA201" s="102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  <c r="BD201" s="103"/>
      <c r="BE201" s="103"/>
      <c r="BF201" s="103"/>
      <c r="BG201" s="103"/>
      <c r="BH201" s="103"/>
      <c r="BI201" s="103"/>
      <c r="BJ201" s="103"/>
    </row>
    <row r="202" spans="1:62">
      <c r="A202" s="103"/>
      <c r="B202" s="103"/>
      <c r="C202" s="103"/>
      <c r="D202" s="103"/>
      <c r="E202" s="103"/>
      <c r="F202" s="103"/>
      <c r="G202" s="103"/>
      <c r="H202" s="103"/>
      <c r="I202" s="103"/>
      <c r="L202" s="103"/>
      <c r="M202" s="103"/>
      <c r="N202" s="103"/>
      <c r="O202" s="103"/>
      <c r="P202" s="103"/>
      <c r="Q202" s="103"/>
      <c r="R202" s="103"/>
      <c r="S202" s="103"/>
      <c r="V202" s="161"/>
      <c r="W202" s="161"/>
      <c r="X202" s="161"/>
      <c r="Y202" s="161"/>
      <c r="Z202" s="161"/>
      <c r="AA202" s="108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  <c r="BD202" s="103"/>
      <c r="BE202" s="103"/>
      <c r="BF202" s="103"/>
      <c r="BG202" s="103"/>
      <c r="BH202" s="103"/>
      <c r="BI202" s="103"/>
      <c r="BJ202" s="103"/>
    </row>
    <row r="203" spans="1:62" hidden="1">
      <c r="A203" s="103"/>
      <c r="B203" s="103"/>
      <c r="C203" s="103"/>
      <c r="D203" s="103"/>
      <c r="E203" s="103"/>
      <c r="F203" s="103"/>
      <c r="G203" s="103"/>
      <c r="H203" s="103"/>
      <c r="I203" s="103"/>
      <c r="L203" s="103"/>
      <c r="M203" s="103"/>
      <c r="N203" s="103"/>
      <c r="O203" s="103"/>
      <c r="P203" s="103"/>
      <c r="Q203" s="103"/>
      <c r="R203" s="103"/>
      <c r="S203" s="103"/>
      <c r="V203" s="161"/>
      <c r="W203" s="161"/>
      <c r="X203" s="161"/>
      <c r="Y203" s="161"/>
      <c r="Z203" s="161"/>
      <c r="AA203" s="108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  <c r="BD203" s="103"/>
      <c r="BE203" s="103"/>
      <c r="BF203" s="103"/>
      <c r="BG203" s="103"/>
      <c r="BH203" s="103"/>
      <c r="BI203" s="103"/>
      <c r="BJ203" s="103"/>
    </row>
    <row r="204" spans="1:62" hidden="1">
      <c r="A204" s="103"/>
      <c r="B204" s="103"/>
      <c r="C204" s="103"/>
      <c r="D204" s="103"/>
      <c r="E204" s="103"/>
      <c r="F204" s="103"/>
      <c r="G204" s="103"/>
      <c r="H204" s="103"/>
      <c r="I204" s="103"/>
      <c r="L204" s="103"/>
      <c r="M204" s="103"/>
      <c r="N204" s="103"/>
      <c r="O204" s="103"/>
      <c r="P204" s="103"/>
      <c r="Q204" s="103"/>
      <c r="R204" s="103"/>
      <c r="S204" s="103"/>
      <c r="V204" s="161"/>
      <c r="W204" s="161"/>
      <c r="X204" s="161"/>
      <c r="Y204" s="161"/>
      <c r="Z204" s="161"/>
      <c r="AA204" s="108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  <c r="BD204" s="103"/>
      <c r="BE204" s="103"/>
      <c r="BF204" s="103"/>
      <c r="BG204" s="103"/>
      <c r="BH204" s="103"/>
      <c r="BI204" s="103"/>
      <c r="BJ204" s="103"/>
    </row>
    <row r="205" spans="1:62" hidden="1">
      <c r="A205" s="103"/>
      <c r="B205" s="103"/>
      <c r="C205" s="103"/>
      <c r="D205" s="103"/>
      <c r="E205" s="103"/>
      <c r="F205" s="103"/>
      <c r="G205" s="103"/>
      <c r="H205" s="103"/>
      <c r="I205" s="103"/>
      <c r="L205" s="103"/>
      <c r="M205" s="103"/>
      <c r="N205" s="103"/>
      <c r="O205" s="103"/>
      <c r="P205" s="103"/>
      <c r="Q205" s="103"/>
      <c r="R205" s="103"/>
      <c r="S205" s="103"/>
      <c r="V205" s="161"/>
      <c r="W205" s="161"/>
      <c r="X205" s="161"/>
      <c r="Y205" s="161"/>
      <c r="Z205" s="161"/>
      <c r="AA205" s="108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  <c r="BD205" s="103"/>
      <c r="BE205" s="103"/>
      <c r="BF205" s="103"/>
      <c r="BG205" s="103"/>
      <c r="BH205" s="103"/>
      <c r="BI205" s="103"/>
      <c r="BJ205" s="103"/>
    </row>
    <row r="206" spans="1:62" hidden="1">
      <c r="A206" s="103"/>
      <c r="B206" s="103"/>
      <c r="C206" s="103"/>
      <c r="D206" s="103"/>
      <c r="E206" s="103"/>
      <c r="F206" s="103"/>
      <c r="G206" s="103"/>
      <c r="H206" s="103"/>
      <c r="I206" s="103"/>
      <c r="L206" s="103"/>
      <c r="M206" s="103"/>
      <c r="N206" s="103"/>
      <c r="O206" s="103"/>
      <c r="P206" s="103"/>
      <c r="Q206" s="103"/>
      <c r="R206" s="103"/>
      <c r="S206" s="103"/>
      <c r="V206" s="161"/>
      <c r="W206" s="161"/>
      <c r="X206" s="161"/>
      <c r="Y206" s="161"/>
      <c r="Z206" s="161"/>
      <c r="AA206" s="108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  <c r="BD206" s="103"/>
      <c r="BE206" s="103"/>
      <c r="BF206" s="103"/>
      <c r="BG206" s="103"/>
      <c r="BH206" s="103"/>
      <c r="BI206" s="103"/>
      <c r="BJ206" s="103"/>
    </row>
    <row r="207" spans="1:62" hidden="1">
      <c r="A207" s="103"/>
      <c r="B207" s="103"/>
      <c r="C207" s="103"/>
      <c r="D207" s="103"/>
      <c r="E207" s="103"/>
      <c r="F207" s="103"/>
      <c r="G207" s="103"/>
      <c r="H207" s="103"/>
      <c r="I207" s="103"/>
      <c r="L207" s="103"/>
      <c r="M207" s="103"/>
      <c r="N207" s="103"/>
      <c r="O207" s="103"/>
      <c r="P207" s="103"/>
      <c r="Q207" s="103"/>
      <c r="R207" s="103"/>
      <c r="S207" s="103"/>
      <c r="V207" s="161"/>
      <c r="W207" s="161"/>
      <c r="X207" s="161"/>
      <c r="Y207" s="161"/>
      <c r="Z207" s="161"/>
      <c r="AA207" s="108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  <c r="BD207" s="103"/>
      <c r="BE207" s="103"/>
      <c r="BF207" s="103"/>
      <c r="BG207" s="103"/>
      <c r="BH207" s="103"/>
      <c r="BI207" s="103"/>
      <c r="BJ207" s="103"/>
    </row>
    <row r="208" spans="1:62" hidden="1">
      <c r="A208" s="103"/>
      <c r="B208" s="103"/>
      <c r="C208" s="103"/>
      <c r="D208" s="103"/>
      <c r="E208" s="103"/>
      <c r="F208" s="103"/>
      <c r="G208" s="103"/>
      <c r="H208" s="103"/>
      <c r="I208" s="103"/>
      <c r="L208" s="103"/>
      <c r="M208" s="103"/>
      <c r="N208" s="103"/>
      <c r="O208" s="103"/>
      <c r="P208" s="103"/>
      <c r="Q208" s="103"/>
      <c r="R208" s="103"/>
      <c r="S208" s="103"/>
      <c r="V208" s="161"/>
      <c r="W208" s="161"/>
      <c r="X208" s="161"/>
      <c r="Y208" s="161"/>
      <c r="Z208" s="161"/>
      <c r="AA208" s="108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  <c r="BD208" s="103"/>
      <c r="BE208" s="103"/>
      <c r="BF208" s="103"/>
      <c r="BG208" s="103"/>
      <c r="BH208" s="103"/>
      <c r="BI208" s="103"/>
      <c r="BJ208" s="103"/>
    </row>
    <row r="209" spans="1:62" hidden="1">
      <c r="A209" s="103"/>
      <c r="B209" s="103"/>
      <c r="C209" s="103"/>
      <c r="D209" s="103"/>
      <c r="E209" s="103"/>
      <c r="F209" s="103"/>
      <c r="G209" s="103"/>
      <c r="H209" s="103"/>
      <c r="I209" s="103"/>
      <c r="L209" s="103"/>
      <c r="M209" s="103"/>
      <c r="N209" s="103"/>
      <c r="O209" s="103"/>
      <c r="P209" s="103"/>
      <c r="Q209" s="103"/>
      <c r="R209" s="103"/>
      <c r="S209" s="103"/>
      <c r="V209" s="161"/>
      <c r="W209" s="161"/>
      <c r="X209" s="161"/>
      <c r="Y209" s="161"/>
      <c r="Z209" s="161"/>
      <c r="AA209" s="108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  <c r="BD209" s="103"/>
      <c r="BE209" s="103"/>
      <c r="BF209" s="103"/>
      <c r="BG209" s="103"/>
      <c r="BH209" s="103"/>
      <c r="BI209" s="103"/>
      <c r="BJ209" s="103"/>
    </row>
    <row r="210" spans="1:62" hidden="1">
      <c r="A210" s="103"/>
      <c r="B210" s="103"/>
      <c r="C210" s="103"/>
      <c r="D210" s="103"/>
      <c r="E210" s="103"/>
      <c r="F210" s="103"/>
      <c r="G210" s="103"/>
      <c r="H210" s="103"/>
      <c r="I210" s="103"/>
      <c r="L210" s="103"/>
      <c r="M210" s="103"/>
      <c r="N210" s="103"/>
      <c r="O210" s="103"/>
      <c r="P210" s="103"/>
      <c r="Q210" s="103"/>
      <c r="R210" s="103"/>
      <c r="S210" s="103"/>
      <c r="V210" s="161"/>
      <c r="W210" s="161"/>
      <c r="X210" s="161"/>
      <c r="Y210" s="161"/>
      <c r="Z210" s="161"/>
      <c r="AA210" s="108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  <c r="BD210" s="103"/>
      <c r="BE210" s="103"/>
      <c r="BF210" s="103"/>
      <c r="BG210" s="103"/>
      <c r="BH210" s="103"/>
      <c r="BI210" s="103"/>
      <c r="BJ210" s="103"/>
    </row>
    <row r="211" spans="1:62" hidden="1">
      <c r="A211" s="103"/>
      <c r="B211" s="103"/>
      <c r="C211" s="103"/>
      <c r="D211" s="103"/>
      <c r="E211" s="103"/>
      <c r="F211" s="103"/>
      <c r="G211" s="103"/>
      <c r="H211" s="103"/>
      <c r="I211" s="103"/>
      <c r="L211" s="103"/>
      <c r="M211" s="103"/>
      <c r="N211" s="103"/>
      <c r="O211" s="103"/>
      <c r="P211" s="103"/>
      <c r="Q211" s="103"/>
      <c r="R211" s="103"/>
      <c r="S211" s="103"/>
      <c r="V211" s="161"/>
      <c r="W211" s="161"/>
      <c r="X211" s="161"/>
      <c r="Y211" s="161"/>
      <c r="Z211" s="161"/>
      <c r="AA211" s="108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  <c r="BG211" s="103"/>
      <c r="BH211" s="103"/>
      <c r="BI211" s="103"/>
      <c r="BJ211" s="103"/>
    </row>
    <row r="212" spans="1:62" hidden="1">
      <c r="A212" s="103"/>
      <c r="B212" s="103"/>
      <c r="C212" s="103"/>
      <c r="D212" s="103"/>
      <c r="E212" s="103"/>
      <c r="F212" s="103"/>
      <c r="G212" s="103"/>
      <c r="H212" s="103"/>
      <c r="I212" s="103"/>
      <c r="L212" s="103"/>
      <c r="M212" s="103"/>
      <c r="N212" s="103"/>
      <c r="O212" s="103"/>
      <c r="P212" s="103"/>
      <c r="Q212" s="103"/>
      <c r="R212" s="103"/>
      <c r="S212" s="103"/>
      <c r="V212" s="161"/>
      <c r="W212" s="161"/>
      <c r="X212" s="161"/>
      <c r="Y212" s="161"/>
      <c r="Z212" s="161"/>
      <c r="AA212" s="108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  <c r="BH212" s="103"/>
      <c r="BI212" s="103"/>
      <c r="BJ212" s="103"/>
    </row>
    <row r="213" spans="1:62" hidden="1">
      <c r="A213" s="103"/>
      <c r="B213" s="103"/>
      <c r="C213" s="103"/>
      <c r="D213" s="103"/>
      <c r="E213" s="103"/>
      <c r="F213" s="103"/>
      <c r="G213" s="103"/>
      <c r="H213" s="103"/>
      <c r="I213" s="103"/>
      <c r="L213" s="103"/>
      <c r="M213" s="103"/>
      <c r="N213" s="103"/>
      <c r="O213" s="103"/>
      <c r="P213" s="103"/>
      <c r="Q213" s="103"/>
      <c r="R213" s="103"/>
      <c r="S213" s="103"/>
      <c r="V213" s="161"/>
      <c r="W213" s="161"/>
      <c r="X213" s="161"/>
      <c r="Y213" s="161"/>
      <c r="Z213" s="161"/>
      <c r="AA213" s="108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  <c r="BD213" s="103"/>
      <c r="BE213" s="103"/>
      <c r="BF213" s="103"/>
      <c r="BG213" s="103"/>
      <c r="BH213" s="103"/>
      <c r="BI213" s="103"/>
      <c r="BJ213" s="103"/>
    </row>
    <row r="214" spans="1:62" hidden="1">
      <c r="A214" s="103"/>
      <c r="B214" s="103"/>
      <c r="C214" s="103"/>
      <c r="D214" s="103"/>
      <c r="E214" s="103"/>
      <c r="F214" s="103"/>
      <c r="G214" s="103"/>
      <c r="H214" s="103"/>
      <c r="I214" s="103"/>
      <c r="L214" s="103"/>
      <c r="M214" s="103"/>
      <c r="N214" s="103"/>
      <c r="O214" s="103"/>
      <c r="P214" s="103"/>
      <c r="Q214" s="103"/>
      <c r="R214" s="103"/>
      <c r="S214" s="103"/>
      <c r="V214" s="161"/>
      <c r="W214" s="161"/>
      <c r="X214" s="161"/>
      <c r="Y214" s="161"/>
      <c r="Z214" s="161"/>
      <c r="AA214" s="108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</row>
    <row r="215" spans="1:62" hidden="1">
      <c r="A215" s="103"/>
      <c r="B215" s="103"/>
      <c r="C215" s="103"/>
      <c r="D215" s="103"/>
      <c r="E215" s="103"/>
      <c r="F215" s="103"/>
      <c r="G215" s="103"/>
      <c r="H215" s="103"/>
      <c r="I215" s="103"/>
      <c r="L215" s="103"/>
      <c r="M215" s="103"/>
      <c r="N215" s="103"/>
      <c r="O215" s="103"/>
      <c r="P215" s="103"/>
      <c r="Q215" s="103"/>
      <c r="R215" s="103"/>
      <c r="S215" s="103"/>
      <c r="V215" s="161"/>
      <c r="W215" s="161"/>
      <c r="X215" s="161"/>
      <c r="Y215" s="161"/>
      <c r="Z215" s="161"/>
      <c r="AA215" s="108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  <c r="BD215" s="103"/>
      <c r="BE215" s="103"/>
      <c r="BF215" s="103"/>
      <c r="BG215" s="103"/>
      <c r="BH215" s="103"/>
      <c r="BI215" s="103"/>
      <c r="BJ215" s="103"/>
    </row>
    <row r="216" spans="1:62" hidden="1">
      <c r="A216" s="103"/>
      <c r="B216" s="103"/>
      <c r="C216" s="103"/>
      <c r="D216" s="103"/>
      <c r="E216" s="103"/>
      <c r="F216" s="103"/>
      <c r="G216" s="103"/>
      <c r="H216" s="103"/>
      <c r="I216" s="103"/>
      <c r="L216" s="103"/>
      <c r="M216" s="103"/>
      <c r="N216" s="103"/>
      <c r="O216" s="103"/>
      <c r="P216" s="103"/>
      <c r="Q216" s="103"/>
      <c r="R216" s="103"/>
      <c r="S216" s="103"/>
      <c r="V216" s="161"/>
      <c r="W216" s="161"/>
      <c r="X216" s="161"/>
      <c r="Y216" s="161"/>
      <c r="Z216" s="161"/>
      <c r="AA216" s="108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  <c r="BD216" s="103"/>
      <c r="BE216" s="103"/>
      <c r="BF216" s="103"/>
      <c r="BG216" s="103"/>
      <c r="BH216" s="103"/>
      <c r="BI216" s="103"/>
      <c r="BJ216" s="103"/>
    </row>
    <row r="217" spans="1:62" hidden="1">
      <c r="A217" s="103"/>
      <c r="B217" s="103"/>
      <c r="C217" s="103"/>
      <c r="D217" s="103"/>
      <c r="E217" s="103"/>
      <c r="F217" s="103"/>
      <c r="G217" s="103"/>
      <c r="H217" s="103"/>
      <c r="I217" s="103"/>
      <c r="L217" s="103"/>
      <c r="M217" s="103"/>
      <c r="N217" s="103"/>
      <c r="O217" s="103"/>
      <c r="P217" s="103"/>
      <c r="Q217" s="103"/>
      <c r="R217" s="103"/>
      <c r="S217" s="103"/>
      <c r="V217" s="161"/>
      <c r="W217" s="161"/>
      <c r="X217" s="161"/>
      <c r="Y217" s="161"/>
      <c r="Z217" s="161"/>
      <c r="AA217" s="108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  <c r="BH217" s="103"/>
      <c r="BI217" s="103"/>
      <c r="BJ217" s="103"/>
    </row>
    <row r="218" spans="1:62" hidden="1">
      <c r="A218" s="103"/>
      <c r="B218" s="103"/>
      <c r="C218" s="103"/>
      <c r="D218" s="103"/>
      <c r="E218" s="103"/>
      <c r="F218" s="103"/>
      <c r="G218" s="103"/>
      <c r="H218" s="103"/>
      <c r="I218" s="103"/>
      <c r="L218" s="103"/>
      <c r="M218" s="103"/>
      <c r="N218" s="103"/>
      <c r="O218" s="103"/>
      <c r="P218" s="103"/>
      <c r="Q218" s="103"/>
      <c r="R218" s="103"/>
      <c r="S218" s="103"/>
      <c r="V218" s="161"/>
      <c r="W218" s="161"/>
      <c r="X218" s="161"/>
      <c r="Y218" s="161"/>
      <c r="Z218" s="161"/>
      <c r="AA218" s="108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  <c r="BG218" s="103"/>
      <c r="BH218" s="103"/>
      <c r="BI218" s="103"/>
      <c r="BJ218" s="103"/>
    </row>
    <row r="219" spans="1:62" hidden="1">
      <c r="A219" s="103"/>
      <c r="B219" s="103"/>
      <c r="C219" s="103"/>
      <c r="D219" s="103"/>
      <c r="E219" s="103"/>
      <c r="F219" s="103"/>
      <c r="G219" s="103"/>
      <c r="H219" s="103"/>
      <c r="I219" s="103"/>
      <c r="L219" s="103"/>
      <c r="M219" s="103"/>
      <c r="N219" s="103"/>
      <c r="O219" s="103"/>
      <c r="P219" s="103"/>
      <c r="Q219" s="103"/>
      <c r="R219" s="103"/>
      <c r="S219" s="103"/>
      <c r="V219" s="161"/>
      <c r="W219" s="161"/>
      <c r="X219" s="161"/>
      <c r="Y219" s="161"/>
      <c r="Z219" s="161"/>
      <c r="AA219" s="108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</row>
    <row r="220" spans="1:62" hidden="1">
      <c r="A220" s="103"/>
      <c r="B220" s="103"/>
      <c r="C220" s="103"/>
      <c r="D220" s="103"/>
      <c r="E220" s="103"/>
      <c r="F220" s="103"/>
      <c r="G220" s="103"/>
      <c r="H220" s="103"/>
      <c r="I220" s="103"/>
      <c r="L220" s="103"/>
      <c r="M220" s="103"/>
      <c r="N220" s="103"/>
      <c r="O220" s="103"/>
      <c r="P220" s="103"/>
      <c r="Q220" s="103"/>
      <c r="R220" s="103"/>
      <c r="S220" s="103"/>
      <c r="V220" s="161"/>
      <c r="W220" s="161"/>
      <c r="X220" s="161"/>
      <c r="Y220" s="161"/>
      <c r="Z220" s="161"/>
      <c r="AA220" s="108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</row>
    <row r="221" spans="1:62" hidden="1">
      <c r="A221" s="103"/>
      <c r="B221" s="103"/>
      <c r="C221" s="103"/>
      <c r="D221" s="103"/>
      <c r="E221" s="103"/>
      <c r="F221" s="103"/>
      <c r="G221" s="103"/>
      <c r="H221" s="103"/>
      <c r="I221" s="103"/>
      <c r="L221" s="103"/>
      <c r="M221" s="103"/>
      <c r="N221" s="103"/>
      <c r="O221" s="103"/>
      <c r="P221" s="103"/>
      <c r="Q221" s="103"/>
      <c r="R221" s="103"/>
      <c r="S221" s="103"/>
      <c r="V221" s="161"/>
      <c r="W221" s="161"/>
      <c r="X221" s="161"/>
      <c r="Y221" s="161"/>
      <c r="Z221" s="161"/>
      <c r="AA221" s="108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3"/>
      <c r="BI221" s="103"/>
      <c r="BJ221" s="103"/>
    </row>
    <row r="222" spans="1:62" hidden="1">
      <c r="A222" s="103"/>
      <c r="B222" s="103"/>
      <c r="C222" s="103"/>
      <c r="D222" s="103"/>
      <c r="E222" s="103"/>
      <c r="F222" s="103"/>
      <c r="G222" s="103"/>
      <c r="H222" s="103"/>
      <c r="I222" s="103"/>
      <c r="L222" s="103"/>
      <c r="M222" s="103"/>
      <c r="N222" s="103"/>
      <c r="O222" s="103"/>
      <c r="P222" s="103"/>
      <c r="Q222" s="103"/>
      <c r="R222" s="103"/>
      <c r="S222" s="103"/>
      <c r="V222" s="161"/>
      <c r="W222" s="161"/>
      <c r="X222" s="161"/>
      <c r="Y222" s="161"/>
      <c r="Z222" s="161"/>
      <c r="AA222" s="108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  <c r="BG222" s="103"/>
      <c r="BH222" s="103"/>
      <c r="BI222" s="103"/>
      <c r="BJ222" s="103"/>
    </row>
    <row r="223" spans="1:62" hidden="1">
      <c r="A223" s="103"/>
      <c r="B223" s="103"/>
      <c r="C223" s="103"/>
      <c r="D223" s="103"/>
      <c r="E223" s="103"/>
      <c r="F223" s="103"/>
      <c r="G223" s="103"/>
      <c r="H223" s="103"/>
      <c r="I223" s="103"/>
      <c r="L223" s="103"/>
      <c r="M223" s="103"/>
      <c r="N223" s="103"/>
      <c r="O223" s="103"/>
      <c r="P223" s="103"/>
      <c r="Q223" s="103"/>
      <c r="R223" s="103"/>
      <c r="S223" s="103"/>
      <c r="V223" s="161"/>
      <c r="W223" s="161"/>
      <c r="X223" s="161"/>
      <c r="Y223" s="161"/>
      <c r="Z223" s="161"/>
      <c r="AA223" s="108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  <c r="BD223" s="103"/>
      <c r="BE223" s="103"/>
      <c r="BF223" s="103"/>
      <c r="BG223" s="103"/>
      <c r="BH223" s="103"/>
      <c r="BI223" s="103"/>
      <c r="BJ223" s="103"/>
    </row>
    <row r="224" spans="1:62" hidden="1">
      <c r="A224" s="103"/>
      <c r="B224" s="103"/>
      <c r="C224" s="103"/>
      <c r="D224" s="103"/>
      <c r="E224" s="103"/>
      <c r="F224" s="103"/>
      <c r="G224" s="103"/>
      <c r="H224" s="103"/>
      <c r="I224" s="103"/>
      <c r="L224" s="103"/>
      <c r="M224" s="103"/>
      <c r="N224" s="103"/>
      <c r="O224" s="103"/>
      <c r="P224" s="103"/>
      <c r="Q224" s="103"/>
      <c r="R224" s="103"/>
      <c r="S224" s="103"/>
      <c r="V224" s="161"/>
      <c r="W224" s="161"/>
      <c r="X224" s="161"/>
      <c r="Y224" s="161"/>
      <c r="Z224" s="161"/>
      <c r="AA224" s="108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  <c r="BD224" s="103"/>
      <c r="BE224" s="103"/>
      <c r="BF224" s="103"/>
      <c r="BG224" s="103"/>
      <c r="BH224" s="103"/>
      <c r="BI224" s="103"/>
      <c r="BJ224" s="103"/>
    </row>
    <row r="225" spans="1:62" hidden="1">
      <c r="A225" s="103"/>
      <c r="B225" s="103"/>
      <c r="C225" s="103"/>
      <c r="D225" s="103"/>
      <c r="E225" s="103"/>
      <c r="F225" s="103"/>
      <c r="G225" s="103"/>
      <c r="H225" s="103"/>
      <c r="I225" s="103"/>
      <c r="L225" s="103"/>
      <c r="M225" s="103"/>
      <c r="N225" s="103"/>
      <c r="O225" s="103"/>
      <c r="P225" s="103"/>
      <c r="Q225" s="103"/>
      <c r="R225" s="103"/>
      <c r="S225" s="103"/>
      <c r="V225" s="161"/>
      <c r="W225" s="161"/>
      <c r="X225" s="161"/>
      <c r="Y225" s="161"/>
      <c r="Z225" s="161"/>
      <c r="AA225" s="108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103"/>
      <c r="BG225" s="103"/>
      <c r="BH225" s="103"/>
      <c r="BI225" s="103"/>
      <c r="BJ225" s="103"/>
    </row>
    <row r="226" spans="1:62" hidden="1">
      <c r="A226" s="103"/>
      <c r="B226" s="103"/>
      <c r="C226" s="103"/>
      <c r="D226" s="103"/>
      <c r="E226" s="103"/>
      <c r="F226" s="103"/>
      <c r="G226" s="103"/>
      <c r="H226" s="103"/>
      <c r="I226" s="103"/>
      <c r="L226" s="103"/>
      <c r="M226" s="103"/>
      <c r="N226" s="103"/>
      <c r="O226" s="103"/>
      <c r="P226" s="103"/>
      <c r="Q226" s="103"/>
      <c r="R226" s="103"/>
      <c r="S226" s="103"/>
      <c r="V226" s="161"/>
      <c r="W226" s="161"/>
      <c r="X226" s="161"/>
      <c r="Y226" s="161"/>
      <c r="Z226" s="161"/>
      <c r="AA226" s="108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  <c r="BD226" s="103"/>
      <c r="BE226" s="103"/>
      <c r="BF226" s="103"/>
      <c r="BG226" s="103"/>
      <c r="BH226" s="103"/>
      <c r="BI226" s="103"/>
      <c r="BJ226" s="103"/>
    </row>
    <row r="227" spans="1:62" hidden="1">
      <c r="A227" s="103"/>
      <c r="B227" s="103"/>
      <c r="C227" s="103"/>
      <c r="D227" s="103"/>
      <c r="E227" s="103"/>
      <c r="F227" s="103"/>
      <c r="G227" s="103"/>
      <c r="H227" s="103"/>
      <c r="I227" s="103"/>
      <c r="L227" s="103"/>
      <c r="M227" s="103"/>
      <c r="N227" s="103"/>
      <c r="O227" s="103"/>
      <c r="P227" s="103"/>
      <c r="Q227" s="103"/>
      <c r="R227" s="103"/>
      <c r="S227" s="103"/>
      <c r="V227" s="161"/>
      <c r="W227" s="161"/>
      <c r="X227" s="161"/>
      <c r="Y227" s="161"/>
      <c r="Z227" s="161"/>
      <c r="AA227" s="108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  <c r="BD227" s="103"/>
      <c r="BE227" s="103"/>
      <c r="BF227" s="103"/>
      <c r="BG227" s="103"/>
      <c r="BH227" s="103"/>
      <c r="BI227" s="103"/>
      <c r="BJ227" s="103"/>
    </row>
    <row r="228" spans="1:62" hidden="1">
      <c r="A228" s="103"/>
      <c r="B228" s="103"/>
      <c r="C228" s="103"/>
      <c r="D228" s="103"/>
      <c r="E228" s="103"/>
      <c r="F228" s="103"/>
      <c r="G228" s="103"/>
      <c r="H228" s="103"/>
      <c r="I228" s="103"/>
      <c r="L228" s="103"/>
      <c r="M228" s="103"/>
      <c r="N228" s="103"/>
      <c r="O228" s="103"/>
      <c r="P228" s="103"/>
      <c r="Q228" s="103"/>
      <c r="R228" s="103"/>
      <c r="S228" s="103"/>
      <c r="V228" s="161"/>
      <c r="W228" s="161"/>
      <c r="X228" s="161"/>
      <c r="Y228" s="161"/>
      <c r="Z228" s="161"/>
      <c r="AA228" s="108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  <c r="BD228" s="103"/>
      <c r="BE228" s="103"/>
      <c r="BF228" s="103"/>
      <c r="BG228" s="103"/>
      <c r="BH228" s="103"/>
      <c r="BI228" s="103"/>
      <c r="BJ228" s="103"/>
    </row>
    <row r="229" spans="1:62" hidden="1">
      <c r="A229" s="103"/>
      <c r="B229" s="103"/>
      <c r="C229" s="103"/>
      <c r="D229" s="103"/>
      <c r="E229" s="103"/>
      <c r="F229" s="103"/>
      <c r="G229" s="103"/>
      <c r="H229" s="103"/>
      <c r="I229" s="103"/>
      <c r="L229" s="103"/>
      <c r="M229" s="103"/>
      <c r="N229" s="103"/>
      <c r="O229" s="103"/>
      <c r="P229" s="103"/>
      <c r="Q229" s="103"/>
      <c r="R229" s="103"/>
      <c r="S229" s="103"/>
      <c r="V229" s="161"/>
      <c r="W229" s="161"/>
      <c r="X229" s="161"/>
      <c r="Y229" s="161"/>
      <c r="Z229" s="161"/>
      <c r="AA229" s="108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  <c r="BD229" s="103"/>
      <c r="BE229" s="103"/>
      <c r="BF229" s="103"/>
      <c r="BG229" s="103"/>
      <c r="BH229" s="103"/>
      <c r="BI229" s="103"/>
      <c r="BJ229" s="103"/>
    </row>
    <row r="230" spans="1:62" hidden="1">
      <c r="A230" s="103"/>
      <c r="B230" s="103"/>
      <c r="C230" s="103"/>
      <c r="D230" s="103"/>
      <c r="E230" s="103"/>
      <c r="F230" s="103"/>
      <c r="G230" s="103"/>
      <c r="H230" s="103"/>
      <c r="I230" s="103"/>
      <c r="L230" s="103"/>
      <c r="M230" s="103"/>
      <c r="N230" s="103"/>
      <c r="O230" s="103"/>
      <c r="P230" s="103"/>
      <c r="Q230" s="103"/>
      <c r="R230" s="103"/>
      <c r="S230" s="103"/>
      <c r="V230" s="161"/>
      <c r="W230" s="161"/>
      <c r="X230" s="161"/>
      <c r="Y230" s="161"/>
      <c r="Z230" s="161"/>
      <c r="AA230" s="108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  <c r="BD230" s="103"/>
      <c r="BE230" s="103"/>
      <c r="BF230" s="103"/>
      <c r="BG230" s="103"/>
      <c r="BH230" s="103"/>
      <c r="BI230" s="103"/>
      <c r="BJ230" s="103"/>
    </row>
    <row r="231" spans="1:62" hidden="1">
      <c r="A231" s="103"/>
      <c r="B231" s="103"/>
      <c r="C231" s="103"/>
      <c r="D231" s="103"/>
      <c r="E231" s="103"/>
      <c r="F231" s="103"/>
      <c r="G231" s="103"/>
      <c r="H231" s="103"/>
      <c r="I231" s="103"/>
      <c r="L231" s="103"/>
      <c r="M231" s="103"/>
      <c r="N231" s="103"/>
      <c r="O231" s="103"/>
      <c r="P231" s="103"/>
      <c r="Q231" s="103"/>
      <c r="R231" s="103"/>
      <c r="S231" s="103"/>
      <c r="V231" s="161"/>
      <c r="W231" s="161"/>
      <c r="X231" s="161"/>
      <c r="Y231" s="161"/>
      <c r="Z231" s="161"/>
      <c r="AA231" s="108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  <c r="BD231" s="103"/>
      <c r="BE231" s="103"/>
      <c r="BF231" s="103"/>
      <c r="BG231" s="103"/>
      <c r="BH231" s="103"/>
      <c r="BI231" s="103"/>
      <c r="BJ231" s="103"/>
    </row>
    <row r="232" spans="1:62" hidden="1">
      <c r="A232" s="103"/>
      <c r="B232" s="103"/>
      <c r="C232" s="103"/>
      <c r="D232" s="103"/>
      <c r="E232" s="103"/>
      <c r="F232" s="103"/>
      <c r="G232" s="103"/>
      <c r="H232" s="103"/>
      <c r="I232" s="103"/>
      <c r="L232" s="103"/>
      <c r="M232" s="103"/>
      <c r="N232" s="103"/>
      <c r="O232" s="103"/>
      <c r="P232" s="103"/>
      <c r="Q232" s="103"/>
      <c r="R232" s="103"/>
      <c r="S232" s="103"/>
      <c r="V232" s="161"/>
      <c r="W232" s="161"/>
      <c r="X232" s="161"/>
      <c r="Y232" s="161"/>
      <c r="Z232" s="161"/>
      <c r="AA232" s="108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  <c r="BD232" s="103"/>
      <c r="BE232" s="103"/>
      <c r="BF232" s="103"/>
      <c r="BG232" s="103"/>
      <c r="BH232" s="103"/>
      <c r="BI232" s="103"/>
      <c r="BJ232" s="103"/>
    </row>
    <row r="233" spans="1:62" hidden="1">
      <c r="A233" s="103"/>
      <c r="B233" s="103"/>
      <c r="C233" s="103"/>
      <c r="D233" s="103"/>
      <c r="E233" s="103"/>
      <c r="F233" s="103"/>
      <c r="G233" s="103"/>
      <c r="H233" s="103"/>
      <c r="I233" s="103"/>
      <c r="L233" s="103"/>
      <c r="M233" s="103"/>
      <c r="N233" s="103"/>
      <c r="O233" s="103"/>
      <c r="P233" s="103"/>
      <c r="Q233" s="103"/>
      <c r="R233" s="103"/>
      <c r="S233" s="103"/>
      <c r="V233" s="161"/>
      <c r="W233" s="161"/>
      <c r="X233" s="161"/>
      <c r="Y233" s="161"/>
      <c r="Z233" s="161"/>
      <c r="AA233" s="108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  <c r="BD233" s="103"/>
      <c r="BE233" s="103"/>
      <c r="BF233" s="103"/>
      <c r="BG233" s="103"/>
      <c r="BH233" s="103"/>
      <c r="BI233" s="103"/>
      <c r="BJ233" s="103"/>
    </row>
    <row r="234" spans="1:62" hidden="1">
      <c r="A234" s="103"/>
      <c r="B234" s="103"/>
      <c r="C234" s="103"/>
      <c r="D234" s="103"/>
      <c r="E234" s="103"/>
      <c r="F234" s="103"/>
      <c r="G234" s="103"/>
      <c r="H234" s="103"/>
      <c r="I234" s="103"/>
      <c r="L234" s="103"/>
      <c r="M234" s="103"/>
      <c r="N234" s="103"/>
      <c r="O234" s="103"/>
      <c r="P234" s="103"/>
      <c r="Q234" s="103"/>
      <c r="R234" s="103"/>
      <c r="S234" s="103"/>
      <c r="V234" s="161"/>
      <c r="W234" s="161"/>
      <c r="X234" s="161"/>
      <c r="Y234" s="161"/>
      <c r="Z234" s="161"/>
      <c r="AA234" s="108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  <c r="BD234" s="103"/>
      <c r="BE234" s="103"/>
      <c r="BF234" s="103"/>
      <c r="BG234" s="103"/>
      <c r="BH234" s="103"/>
      <c r="BI234" s="103"/>
      <c r="BJ234" s="103"/>
    </row>
    <row r="235" spans="1:62" hidden="1">
      <c r="A235" s="103"/>
      <c r="B235" s="103"/>
      <c r="C235" s="103"/>
      <c r="D235" s="103"/>
      <c r="E235" s="103"/>
      <c r="F235" s="103"/>
      <c r="G235" s="103"/>
      <c r="H235" s="103"/>
      <c r="I235" s="103"/>
      <c r="L235" s="103"/>
      <c r="M235" s="103"/>
      <c r="N235" s="103"/>
      <c r="O235" s="103"/>
      <c r="P235" s="103"/>
      <c r="Q235" s="103"/>
      <c r="R235" s="103"/>
      <c r="S235" s="103"/>
      <c r="V235" s="161"/>
      <c r="W235" s="161"/>
      <c r="X235" s="161"/>
      <c r="Y235" s="161"/>
      <c r="Z235" s="161"/>
      <c r="AA235" s="108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  <c r="BD235" s="103"/>
      <c r="BE235" s="103"/>
      <c r="BF235" s="103"/>
      <c r="BG235" s="103"/>
      <c r="BH235" s="103"/>
      <c r="BI235" s="103"/>
      <c r="BJ235" s="103"/>
    </row>
    <row r="236" spans="1:62" hidden="1">
      <c r="A236" s="103"/>
      <c r="B236" s="103"/>
      <c r="C236" s="103"/>
      <c r="D236" s="103"/>
      <c r="E236" s="103"/>
      <c r="F236" s="103"/>
      <c r="G236" s="103"/>
      <c r="H236" s="103"/>
      <c r="I236" s="103"/>
      <c r="L236" s="103"/>
      <c r="M236" s="103"/>
      <c r="N236" s="103"/>
      <c r="O236" s="103"/>
      <c r="P236" s="103"/>
      <c r="Q236" s="103"/>
      <c r="R236" s="103"/>
      <c r="S236" s="103"/>
      <c r="V236" s="161"/>
      <c r="W236" s="161"/>
      <c r="X236" s="161"/>
      <c r="Y236" s="161"/>
      <c r="Z236" s="161"/>
      <c r="AA236" s="108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  <c r="BD236" s="103"/>
      <c r="BE236" s="103"/>
      <c r="BF236" s="103"/>
      <c r="BG236" s="103"/>
      <c r="BH236" s="103"/>
      <c r="BI236" s="103"/>
      <c r="BJ236" s="103"/>
    </row>
    <row r="237" spans="1:62" hidden="1">
      <c r="A237" s="103"/>
      <c r="B237" s="103"/>
      <c r="C237" s="103"/>
      <c r="D237" s="103"/>
      <c r="E237" s="103"/>
      <c r="F237" s="103"/>
      <c r="G237" s="103"/>
      <c r="H237" s="103"/>
      <c r="I237" s="103"/>
      <c r="L237" s="103"/>
      <c r="M237" s="103"/>
      <c r="N237" s="103"/>
      <c r="O237" s="103"/>
      <c r="P237" s="103"/>
      <c r="Q237" s="103"/>
      <c r="R237" s="103"/>
      <c r="S237" s="103"/>
      <c r="V237" s="161"/>
      <c r="W237" s="161"/>
      <c r="X237" s="161"/>
      <c r="Y237" s="161"/>
      <c r="Z237" s="161"/>
      <c r="AA237" s="108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  <c r="BD237" s="103"/>
      <c r="BE237" s="103"/>
      <c r="BF237" s="103"/>
      <c r="BG237" s="103"/>
      <c r="BH237" s="103"/>
      <c r="BI237" s="103"/>
      <c r="BJ237" s="103"/>
    </row>
    <row r="238" spans="1:62" hidden="1">
      <c r="A238" s="103"/>
      <c r="B238" s="103"/>
      <c r="C238" s="103"/>
      <c r="D238" s="103"/>
      <c r="E238" s="103"/>
      <c r="F238" s="103"/>
      <c r="G238" s="103"/>
      <c r="H238" s="103"/>
      <c r="I238" s="103"/>
      <c r="L238" s="103"/>
      <c r="M238" s="103"/>
      <c r="N238" s="103"/>
      <c r="O238" s="103"/>
      <c r="P238" s="103"/>
      <c r="Q238" s="103"/>
      <c r="R238" s="103"/>
      <c r="S238" s="103"/>
      <c r="V238" s="161"/>
      <c r="W238" s="161"/>
      <c r="X238" s="161"/>
      <c r="Y238" s="161"/>
      <c r="Z238" s="161"/>
      <c r="AA238" s="108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  <c r="BD238" s="103"/>
      <c r="BE238" s="103"/>
      <c r="BF238" s="103"/>
      <c r="BG238" s="103"/>
      <c r="BH238" s="103"/>
      <c r="BI238" s="103"/>
      <c r="BJ238" s="103"/>
    </row>
    <row r="239" spans="1:62" hidden="1">
      <c r="A239" s="103"/>
      <c r="B239" s="103"/>
      <c r="C239" s="103"/>
      <c r="D239" s="103"/>
      <c r="E239" s="103"/>
      <c r="F239" s="103"/>
      <c r="G239" s="103"/>
      <c r="H239" s="103"/>
      <c r="I239" s="103"/>
      <c r="L239" s="103"/>
      <c r="M239" s="103"/>
      <c r="N239" s="103"/>
      <c r="O239" s="103"/>
      <c r="P239" s="103"/>
      <c r="Q239" s="103"/>
      <c r="R239" s="103"/>
      <c r="S239" s="103"/>
      <c r="V239" s="161"/>
      <c r="W239" s="161"/>
      <c r="X239" s="161"/>
      <c r="Y239" s="161"/>
      <c r="Z239" s="161"/>
      <c r="AA239" s="108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  <c r="BD239" s="103"/>
      <c r="BE239" s="103"/>
      <c r="BF239" s="103"/>
      <c r="BG239" s="103"/>
      <c r="BH239" s="103"/>
      <c r="BI239" s="103"/>
      <c r="BJ239" s="103"/>
    </row>
    <row r="240" spans="1:62" hidden="1">
      <c r="A240" s="103"/>
      <c r="B240" s="103"/>
      <c r="C240" s="103"/>
      <c r="D240" s="103"/>
      <c r="E240" s="103"/>
      <c r="F240" s="103"/>
      <c r="G240" s="103"/>
      <c r="H240" s="103"/>
      <c r="I240" s="103"/>
      <c r="L240" s="103"/>
      <c r="M240" s="103"/>
      <c r="N240" s="103"/>
      <c r="O240" s="103"/>
      <c r="P240" s="103"/>
      <c r="Q240" s="103"/>
      <c r="R240" s="103"/>
      <c r="S240" s="103"/>
      <c r="V240" s="161"/>
      <c r="W240" s="161"/>
      <c r="X240" s="161"/>
      <c r="Y240" s="161"/>
      <c r="Z240" s="161"/>
      <c r="AA240" s="108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  <c r="BD240" s="103"/>
      <c r="BE240" s="103"/>
      <c r="BF240" s="103"/>
      <c r="BG240" s="103"/>
      <c r="BH240" s="103"/>
      <c r="BI240" s="103"/>
      <c r="BJ240" s="103"/>
    </row>
    <row r="241" spans="1:88" hidden="1">
      <c r="A241" s="103"/>
      <c r="B241" s="103"/>
      <c r="C241" s="103"/>
      <c r="D241" s="103"/>
      <c r="E241" s="103"/>
      <c r="F241" s="103"/>
      <c r="G241" s="103"/>
      <c r="H241" s="103"/>
      <c r="I241" s="103"/>
      <c r="L241" s="103"/>
      <c r="M241" s="103"/>
      <c r="N241" s="103"/>
      <c r="O241" s="103"/>
      <c r="P241" s="103"/>
      <c r="Q241" s="103"/>
      <c r="R241" s="103"/>
      <c r="S241" s="103"/>
      <c r="V241" s="161"/>
      <c r="W241" s="161"/>
      <c r="X241" s="161"/>
      <c r="Y241" s="161"/>
      <c r="Z241" s="161"/>
      <c r="AA241" s="108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  <c r="BD241" s="103"/>
      <c r="BE241" s="103"/>
      <c r="BF241" s="103"/>
      <c r="BG241" s="103"/>
      <c r="BH241" s="103"/>
      <c r="BI241" s="103"/>
      <c r="BJ241" s="103"/>
    </row>
    <row r="242" spans="1:88" hidden="1">
      <c r="A242" s="103"/>
      <c r="B242" s="103"/>
      <c r="C242" s="103"/>
      <c r="D242" s="103"/>
      <c r="E242" s="103"/>
      <c r="F242" s="103"/>
      <c r="G242" s="103"/>
      <c r="H242" s="103"/>
      <c r="I242" s="103"/>
      <c r="L242" s="103"/>
      <c r="M242" s="103"/>
      <c r="N242" s="103"/>
      <c r="O242" s="103"/>
      <c r="P242" s="103"/>
      <c r="Q242" s="103"/>
      <c r="R242" s="103"/>
      <c r="S242" s="103"/>
      <c r="V242" s="161"/>
      <c r="W242" s="161"/>
      <c r="X242" s="161"/>
      <c r="Y242" s="161"/>
      <c r="Z242" s="161"/>
      <c r="AA242" s="108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  <c r="BD242" s="103"/>
      <c r="BE242" s="103"/>
      <c r="BF242" s="103"/>
      <c r="BG242" s="103"/>
      <c r="BH242" s="103"/>
      <c r="BI242" s="103"/>
      <c r="BJ242" s="103"/>
    </row>
    <row r="243" spans="1:88" hidden="1">
      <c r="A243" s="103"/>
      <c r="B243" s="103"/>
      <c r="C243" s="103"/>
      <c r="D243" s="103"/>
      <c r="E243" s="103"/>
      <c r="F243" s="103"/>
      <c r="G243" s="103"/>
      <c r="H243" s="103"/>
      <c r="I243" s="103"/>
      <c r="L243" s="103"/>
      <c r="M243" s="103"/>
      <c r="N243" s="103"/>
      <c r="O243" s="103"/>
      <c r="P243" s="103"/>
      <c r="Q243" s="103"/>
      <c r="R243" s="103"/>
      <c r="S243" s="103"/>
      <c r="V243" s="161"/>
      <c r="W243" s="161"/>
      <c r="X243" s="161"/>
      <c r="Y243" s="161"/>
      <c r="Z243" s="161"/>
      <c r="AA243" s="108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</row>
    <row r="244" spans="1:88" hidden="1">
      <c r="A244" s="103"/>
      <c r="B244" s="103"/>
      <c r="C244" s="103"/>
      <c r="D244" s="103"/>
      <c r="E244" s="103"/>
      <c r="F244" s="103"/>
      <c r="G244" s="103"/>
      <c r="H244" s="103"/>
      <c r="I244" s="103"/>
      <c r="L244" s="103"/>
      <c r="M244" s="103"/>
      <c r="N244" s="103"/>
      <c r="O244" s="103"/>
      <c r="P244" s="103"/>
      <c r="Q244" s="103"/>
      <c r="R244" s="103"/>
      <c r="S244" s="103"/>
      <c r="V244" s="161"/>
      <c r="W244" s="161"/>
      <c r="X244" s="161"/>
      <c r="Y244" s="161"/>
      <c r="Z244" s="161"/>
      <c r="AA244" s="108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  <c r="BD244" s="103"/>
      <c r="BE244" s="103"/>
      <c r="BF244" s="103"/>
      <c r="BG244" s="103"/>
      <c r="BH244" s="103"/>
      <c r="BI244" s="103"/>
      <c r="BJ244" s="103"/>
    </row>
    <row r="245" spans="1:88" hidden="1">
      <c r="A245" s="103"/>
      <c r="B245" s="103"/>
      <c r="C245" s="103"/>
      <c r="D245" s="103"/>
      <c r="E245" s="103"/>
      <c r="F245" s="103"/>
      <c r="G245" s="103"/>
      <c r="H245" s="103"/>
      <c r="I245" s="103"/>
      <c r="L245" s="103"/>
      <c r="M245" s="103"/>
      <c r="N245" s="103"/>
      <c r="O245" s="103"/>
      <c r="P245" s="103"/>
      <c r="Q245" s="103"/>
      <c r="R245" s="103"/>
      <c r="S245" s="103"/>
      <c r="V245" s="161"/>
      <c r="W245" s="161"/>
      <c r="X245" s="161"/>
      <c r="Y245" s="161"/>
      <c r="Z245" s="161"/>
      <c r="AA245" s="108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  <c r="BD245" s="103"/>
      <c r="BE245" s="103"/>
      <c r="BF245" s="103"/>
      <c r="BG245" s="103"/>
      <c r="BH245" s="103"/>
      <c r="BI245" s="103"/>
      <c r="BJ245" s="103"/>
    </row>
    <row r="246" spans="1:88" hidden="1">
      <c r="A246" s="103"/>
      <c r="B246" s="103"/>
      <c r="C246" s="103"/>
      <c r="D246" s="103"/>
      <c r="E246" s="103"/>
      <c r="F246" s="103"/>
      <c r="G246" s="103"/>
      <c r="H246" s="103"/>
      <c r="I246" s="103"/>
      <c r="L246" s="103"/>
      <c r="M246" s="103"/>
      <c r="N246" s="103"/>
      <c r="O246" s="103"/>
      <c r="P246" s="103"/>
      <c r="Q246" s="103"/>
      <c r="R246" s="103"/>
      <c r="S246" s="103"/>
      <c r="V246" s="161"/>
      <c r="W246" s="161"/>
      <c r="X246" s="161"/>
      <c r="Y246" s="161"/>
      <c r="Z246" s="161"/>
      <c r="AA246" s="108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  <c r="BD246" s="103"/>
      <c r="BE246" s="103"/>
      <c r="BF246" s="103"/>
      <c r="BG246" s="103"/>
      <c r="BH246" s="103"/>
      <c r="BI246" s="103"/>
      <c r="BJ246" s="103"/>
    </row>
    <row r="247" spans="1:88" hidden="1">
      <c r="A247" s="103"/>
      <c r="B247" s="103"/>
      <c r="C247" s="103"/>
      <c r="D247" s="103"/>
      <c r="E247" s="103"/>
      <c r="F247" s="103"/>
      <c r="G247" s="103"/>
      <c r="H247" s="103"/>
      <c r="I247" s="103"/>
      <c r="L247" s="103"/>
      <c r="M247" s="103"/>
      <c r="N247" s="103"/>
      <c r="O247" s="103"/>
      <c r="P247" s="103"/>
      <c r="Q247" s="103"/>
      <c r="R247" s="103"/>
      <c r="S247" s="103"/>
      <c r="V247" s="161"/>
      <c r="W247" s="161"/>
      <c r="X247" s="161"/>
      <c r="Y247" s="161"/>
      <c r="Z247" s="161"/>
      <c r="AA247" s="108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  <c r="BD247" s="103"/>
      <c r="BE247" s="103"/>
      <c r="BF247" s="103"/>
      <c r="BG247" s="103"/>
      <c r="BH247" s="103"/>
      <c r="BI247" s="103"/>
      <c r="BJ247" s="103"/>
    </row>
    <row r="248" spans="1:88" hidden="1">
      <c r="A248" s="103"/>
      <c r="B248" s="103"/>
      <c r="C248" s="103"/>
      <c r="D248" s="103"/>
      <c r="E248" s="103"/>
      <c r="F248" s="103"/>
      <c r="G248" s="103"/>
      <c r="H248" s="103"/>
      <c r="I248" s="103"/>
      <c r="L248" s="103"/>
      <c r="M248" s="103"/>
      <c r="N248" s="103"/>
      <c r="O248" s="103"/>
      <c r="P248" s="103"/>
      <c r="Q248" s="103"/>
      <c r="R248" s="103"/>
      <c r="S248" s="103"/>
      <c r="V248" s="161"/>
      <c r="W248" s="161"/>
      <c r="X248" s="161"/>
      <c r="Y248" s="161"/>
      <c r="Z248" s="161"/>
      <c r="AA248" s="108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  <c r="BD248" s="103"/>
      <c r="BE248" s="103"/>
      <c r="BF248" s="103"/>
      <c r="BG248" s="103"/>
      <c r="BH248" s="103"/>
      <c r="BI248" s="103"/>
      <c r="BJ248" s="103"/>
    </row>
    <row r="249" spans="1:88" hidden="1">
      <c r="A249" s="103"/>
      <c r="B249" s="103"/>
      <c r="C249" s="103"/>
      <c r="D249" s="103"/>
      <c r="E249" s="103"/>
      <c r="F249" s="103"/>
      <c r="G249" s="103"/>
      <c r="H249" s="103"/>
      <c r="I249" s="103"/>
      <c r="L249" s="103"/>
      <c r="M249" s="103"/>
      <c r="N249" s="103"/>
      <c r="O249" s="103"/>
      <c r="P249" s="103"/>
      <c r="Q249" s="103"/>
      <c r="R249" s="103"/>
      <c r="S249" s="103"/>
      <c r="V249" s="161"/>
      <c r="W249" s="161"/>
      <c r="X249" s="161"/>
      <c r="Y249" s="161"/>
      <c r="Z249" s="161"/>
      <c r="AA249" s="108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  <c r="BD249" s="103"/>
      <c r="BE249" s="103"/>
      <c r="BF249" s="103"/>
      <c r="BG249" s="103"/>
      <c r="BH249" s="103"/>
      <c r="BI249" s="103"/>
      <c r="BJ249" s="103"/>
    </row>
    <row r="250" spans="1:88" hidden="1">
      <c r="A250" s="103"/>
      <c r="B250" s="103"/>
      <c r="C250" s="103"/>
      <c r="D250" s="103"/>
      <c r="E250" s="103"/>
      <c r="F250" s="103"/>
      <c r="G250" s="103"/>
      <c r="H250" s="103"/>
      <c r="I250" s="103"/>
      <c r="L250" s="103"/>
      <c r="M250" s="103"/>
      <c r="N250" s="103"/>
      <c r="O250" s="103"/>
      <c r="P250" s="103"/>
      <c r="Q250" s="103"/>
      <c r="R250" s="103"/>
      <c r="S250" s="103"/>
      <c r="V250" s="161"/>
      <c r="W250" s="161"/>
      <c r="X250" s="161"/>
      <c r="Y250" s="161"/>
      <c r="Z250" s="161"/>
      <c r="AA250" s="108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  <c r="BD250" s="103"/>
      <c r="BE250" s="103"/>
      <c r="BF250" s="103"/>
      <c r="BG250" s="103"/>
      <c r="BH250" s="103"/>
      <c r="BI250" s="103"/>
      <c r="BJ250" s="103"/>
    </row>
    <row r="251" spans="1:88" hidden="1">
      <c r="A251" s="103"/>
      <c r="B251" s="103"/>
      <c r="C251" s="103"/>
      <c r="D251" s="103"/>
      <c r="E251" s="103"/>
      <c r="F251" s="103"/>
      <c r="G251" s="103"/>
      <c r="H251" s="103"/>
      <c r="I251" s="103"/>
      <c r="L251" s="103"/>
      <c r="M251" s="103"/>
      <c r="N251" s="103"/>
      <c r="O251" s="103"/>
      <c r="P251" s="103"/>
      <c r="Q251" s="103"/>
      <c r="R251" s="103"/>
      <c r="S251" s="103"/>
      <c r="V251" s="161"/>
      <c r="W251" s="161"/>
      <c r="X251" s="161"/>
      <c r="Y251" s="161"/>
      <c r="Z251" s="161"/>
      <c r="AA251" s="108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  <c r="BD251" s="103"/>
      <c r="BE251" s="103"/>
      <c r="BF251" s="103"/>
      <c r="BG251" s="103"/>
      <c r="BH251" s="103"/>
      <c r="BI251" s="103"/>
      <c r="BJ251" s="103"/>
    </row>
    <row r="252" spans="1:88" hidden="1">
      <c r="A252" s="103"/>
      <c r="B252" s="103"/>
      <c r="C252" s="103"/>
      <c r="D252" s="103"/>
      <c r="E252" s="103"/>
      <c r="F252" s="103"/>
      <c r="G252" s="103"/>
      <c r="H252" s="103"/>
      <c r="I252" s="103"/>
      <c r="L252" s="103"/>
      <c r="M252" s="103"/>
      <c r="N252" s="103"/>
      <c r="O252" s="103"/>
      <c r="P252" s="103"/>
      <c r="Q252" s="103"/>
      <c r="R252" s="103"/>
      <c r="S252" s="103"/>
      <c r="V252" s="161"/>
      <c r="W252" s="161"/>
      <c r="X252" s="161"/>
      <c r="Y252" s="161"/>
      <c r="Z252" s="161"/>
      <c r="AA252" s="108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  <c r="BD252" s="103"/>
      <c r="BE252" s="103"/>
      <c r="BF252" s="103"/>
      <c r="BG252" s="103"/>
      <c r="BH252" s="103"/>
      <c r="BI252" s="103"/>
      <c r="BJ252" s="103"/>
      <c r="BK252" s="103"/>
      <c r="BL252" s="103"/>
      <c r="BM252" s="103"/>
      <c r="BN252" s="103"/>
      <c r="BO252" s="103"/>
      <c r="BP252" s="103"/>
      <c r="BQ252" s="103"/>
      <c r="BR252" s="103"/>
      <c r="BS252" s="103"/>
      <c r="BT252" s="103"/>
      <c r="BU252" s="103"/>
      <c r="BV252" s="103"/>
      <c r="BW252" s="103"/>
      <c r="BX252" s="103"/>
      <c r="BY252" s="103"/>
      <c r="BZ252" s="103"/>
      <c r="CA252" s="103"/>
      <c r="CB252" s="103"/>
      <c r="CC252" s="103"/>
      <c r="CD252" s="103"/>
      <c r="CE252" s="103"/>
      <c r="CF252" s="103"/>
      <c r="CG252" s="103"/>
      <c r="CH252" s="103"/>
      <c r="CI252" s="103"/>
      <c r="CJ252" s="103"/>
    </row>
    <row r="253" spans="1:88" hidden="1">
      <c r="A253" s="103"/>
      <c r="B253" s="103"/>
      <c r="C253" s="103"/>
      <c r="D253" s="103"/>
      <c r="E253" s="103"/>
      <c r="F253" s="103"/>
      <c r="G253" s="103"/>
      <c r="H253" s="103"/>
      <c r="I253" s="103"/>
      <c r="L253" s="103"/>
      <c r="M253" s="103"/>
      <c r="N253" s="103"/>
      <c r="O253" s="103"/>
      <c r="P253" s="103"/>
      <c r="Q253" s="103"/>
      <c r="R253" s="103"/>
      <c r="S253" s="103"/>
      <c r="V253" s="161"/>
      <c r="W253" s="161"/>
      <c r="X253" s="161"/>
      <c r="Y253" s="161"/>
      <c r="Z253" s="161"/>
      <c r="AA253" s="108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  <c r="BD253" s="103"/>
      <c r="BE253" s="103"/>
      <c r="BF253" s="103"/>
      <c r="BG253" s="103"/>
      <c r="BH253" s="103"/>
      <c r="BI253" s="103"/>
      <c r="BJ253" s="103"/>
      <c r="BK253" s="103"/>
      <c r="BL253" s="103"/>
      <c r="BM253" s="103"/>
      <c r="BN253" s="103"/>
      <c r="BO253" s="103"/>
      <c r="BP253" s="103"/>
      <c r="BQ253" s="103"/>
      <c r="BR253" s="103"/>
      <c r="BS253" s="103"/>
      <c r="BT253" s="103"/>
      <c r="BU253" s="103"/>
      <c r="BV253" s="103"/>
      <c r="BW253" s="103"/>
      <c r="BX253" s="103"/>
      <c r="BY253" s="103"/>
      <c r="BZ253" s="103"/>
      <c r="CA253" s="103"/>
      <c r="CB253" s="103"/>
      <c r="CC253" s="103"/>
      <c r="CD253" s="103"/>
      <c r="CE253" s="103"/>
      <c r="CF253" s="103"/>
      <c r="CG253" s="103"/>
      <c r="CH253" s="103"/>
      <c r="CI253" s="103"/>
      <c r="CJ253" s="103"/>
    </row>
    <row r="254" spans="1:88" hidden="1">
      <c r="A254" s="103"/>
      <c r="B254" s="103"/>
      <c r="C254" s="103"/>
      <c r="D254" s="103"/>
      <c r="E254" s="103"/>
      <c r="F254" s="103"/>
      <c r="G254" s="103"/>
      <c r="H254" s="103"/>
      <c r="I254" s="103"/>
      <c r="L254" s="103"/>
      <c r="M254" s="103"/>
      <c r="N254" s="103"/>
      <c r="O254" s="103"/>
      <c r="P254" s="103"/>
      <c r="Q254" s="103"/>
      <c r="R254" s="103"/>
      <c r="S254" s="103"/>
      <c r="V254" s="161"/>
      <c r="W254" s="161"/>
      <c r="X254" s="161"/>
      <c r="Y254" s="161"/>
      <c r="Z254" s="161"/>
      <c r="AA254" s="108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3"/>
      <c r="BQ254" s="103"/>
      <c r="BR254" s="103"/>
      <c r="BS254" s="103"/>
      <c r="BT254" s="103"/>
      <c r="BU254" s="103"/>
      <c r="BV254" s="103"/>
      <c r="BW254" s="103"/>
      <c r="BX254" s="103"/>
      <c r="BY254" s="103"/>
      <c r="BZ254" s="103"/>
      <c r="CA254" s="103"/>
      <c r="CB254" s="103"/>
      <c r="CC254" s="103"/>
      <c r="CD254" s="103"/>
      <c r="CE254" s="103"/>
      <c r="CF254" s="103"/>
      <c r="CG254" s="103"/>
      <c r="CH254" s="103"/>
      <c r="CI254" s="103"/>
      <c r="CJ254" s="103"/>
    </row>
    <row r="255" spans="1:88" hidden="1">
      <c r="A255" s="103"/>
      <c r="B255" s="103"/>
      <c r="C255" s="103"/>
      <c r="D255" s="103"/>
      <c r="E255" s="103"/>
      <c r="F255" s="103"/>
      <c r="G255" s="103"/>
      <c r="H255" s="103"/>
      <c r="I255" s="103"/>
      <c r="L255" s="103"/>
      <c r="M255" s="103"/>
      <c r="N255" s="103"/>
      <c r="O255" s="103"/>
      <c r="P255" s="103"/>
      <c r="Q255" s="103"/>
      <c r="R255" s="103"/>
      <c r="S255" s="103"/>
      <c r="V255" s="161"/>
      <c r="W255" s="161"/>
      <c r="X255" s="161"/>
      <c r="Y255" s="161"/>
      <c r="Z255" s="161"/>
      <c r="AA255" s="108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  <c r="BD255" s="103"/>
      <c r="BE255" s="103"/>
      <c r="BF255" s="103"/>
      <c r="BG255" s="103"/>
      <c r="BH255" s="103"/>
      <c r="BI255" s="103"/>
      <c r="BJ255" s="103"/>
      <c r="BK255" s="103"/>
      <c r="BL255" s="103"/>
      <c r="BM255" s="103"/>
      <c r="BN255" s="103"/>
      <c r="BO255" s="103"/>
      <c r="BP255" s="103"/>
      <c r="BQ255" s="103"/>
      <c r="BR255" s="103"/>
      <c r="BS255" s="103"/>
      <c r="BT255" s="103"/>
      <c r="BU255" s="103"/>
      <c r="BV255" s="103"/>
      <c r="BW255" s="103"/>
      <c r="BX255" s="103"/>
      <c r="BY255" s="103"/>
      <c r="BZ255" s="103"/>
      <c r="CA255" s="103"/>
      <c r="CB255" s="103"/>
      <c r="CC255" s="103"/>
      <c r="CD255" s="103"/>
      <c r="CE255" s="103"/>
      <c r="CF255" s="103"/>
      <c r="CG255" s="103"/>
      <c r="CH255" s="103"/>
      <c r="CI255" s="103"/>
      <c r="CJ255" s="103"/>
    </row>
    <row r="256" spans="1:88" hidden="1">
      <c r="A256" s="103"/>
      <c r="B256" s="103"/>
      <c r="C256" s="103"/>
      <c r="D256" s="103"/>
      <c r="E256" s="103"/>
      <c r="F256" s="103"/>
      <c r="G256" s="103"/>
      <c r="H256" s="103"/>
      <c r="I256" s="103"/>
      <c r="L256" s="103"/>
      <c r="M256" s="103"/>
      <c r="N256" s="103"/>
      <c r="O256" s="103"/>
      <c r="P256" s="103"/>
      <c r="Q256" s="103"/>
      <c r="R256" s="103"/>
      <c r="S256" s="103"/>
      <c r="V256" s="161"/>
      <c r="W256" s="161"/>
      <c r="X256" s="161"/>
      <c r="Y256" s="161"/>
      <c r="Z256" s="161"/>
      <c r="AA256" s="108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  <c r="BD256" s="103"/>
      <c r="BE256" s="103"/>
      <c r="BF256" s="103"/>
      <c r="BG256" s="103"/>
      <c r="BH256" s="103"/>
      <c r="BI256" s="103"/>
      <c r="BJ256" s="103"/>
      <c r="BK256" s="103"/>
      <c r="BL256" s="103"/>
      <c r="BM256" s="103"/>
      <c r="BN256" s="103"/>
      <c r="BO256" s="103"/>
      <c r="BP256" s="103"/>
      <c r="BQ256" s="103"/>
      <c r="BR256" s="103"/>
      <c r="BS256" s="103"/>
      <c r="BT256" s="103"/>
      <c r="BU256" s="103"/>
      <c r="BV256" s="103"/>
      <c r="BW256" s="103"/>
      <c r="BX256" s="103"/>
      <c r="BY256" s="103"/>
      <c r="BZ256" s="103"/>
      <c r="CA256" s="103"/>
      <c r="CB256" s="103"/>
      <c r="CC256" s="103"/>
      <c r="CD256" s="103"/>
      <c r="CE256" s="103"/>
      <c r="CF256" s="103"/>
      <c r="CG256" s="103"/>
      <c r="CH256" s="103"/>
      <c r="CI256" s="103"/>
      <c r="CJ256" s="103"/>
    </row>
    <row r="257" spans="1:88" hidden="1">
      <c r="A257" s="103"/>
      <c r="B257" s="103"/>
      <c r="C257" s="103"/>
      <c r="D257" s="103"/>
      <c r="E257" s="103"/>
      <c r="F257" s="103"/>
      <c r="G257" s="103"/>
      <c r="H257" s="103"/>
      <c r="I257" s="103"/>
      <c r="L257" s="103"/>
      <c r="M257" s="103"/>
      <c r="N257" s="103"/>
      <c r="O257" s="103"/>
      <c r="P257" s="103"/>
      <c r="Q257" s="103"/>
      <c r="R257" s="103"/>
      <c r="S257" s="103"/>
      <c r="V257" s="161"/>
      <c r="W257" s="161"/>
      <c r="X257" s="161"/>
      <c r="Y257" s="161"/>
      <c r="Z257" s="161"/>
      <c r="AA257" s="108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  <c r="BD257" s="103"/>
      <c r="BE257" s="103"/>
      <c r="BF257" s="103"/>
      <c r="BG257" s="103"/>
      <c r="BH257" s="103"/>
      <c r="BI257" s="103"/>
      <c r="BJ257" s="103"/>
      <c r="BK257" s="103"/>
      <c r="BL257" s="103"/>
      <c r="BM257" s="103"/>
      <c r="BN257" s="103"/>
      <c r="BO257" s="103"/>
      <c r="BP257" s="103"/>
      <c r="BQ257" s="103"/>
      <c r="BR257" s="103"/>
      <c r="BS257" s="103"/>
      <c r="BT257" s="103"/>
      <c r="BU257" s="103"/>
      <c r="BV257" s="103"/>
      <c r="BW257" s="103"/>
      <c r="BX257" s="103"/>
      <c r="BY257" s="103"/>
      <c r="BZ257" s="103"/>
      <c r="CA257" s="103"/>
      <c r="CB257" s="103"/>
      <c r="CC257" s="103"/>
      <c r="CD257" s="103"/>
      <c r="CE257" s="103"/>
      <c r="CF257" s="103"/>
      <c r="CG257" s="103"/>
      <c r="CH257" s="103"/>
      <c r="CI257" s="103"/>
      <c r="CJ257" s="103"/>
    </row>
    <row r="258" spans="1:88" hidden="1">
      <c r="A258" s="103"/>
      <c r="B258" s="103"/>
      <c r="C258" s="103"/>
      <c r="D258" s="103"/>
      <c r="E258" s="103"/>
      <c r="F258" s="103"/>
      <c r="G258" s="103"/>
      <c r="H258" s="103"/>
      <c r="I258" s="103"/>
      <c r="L258" s="103"/>
      <c r="M258" s="103"/>
      <c r="N258" s="103"/>
      <c r="O258" s="103"/>
      <c r="P258" s="103"/>
      <c r="Q258" s="103"/>
      <c r="R258" s="103"/>
      <c r="S258" s="103"/>
      <c r="V258" s="161"/>
      <c r="W258" s="161"/>
      <c r="X258" s="161"/>
      <c r="Y258" s="161"/>
      <c r="Z258" s="161"/>
      <c r="AA258" s="108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  <c r="BD258" s="103"/>
      <c r="BE258" s="103"/>
      <c r="BF258" s="103"/>
      <c r="BG258" s="103"/>
      <c r="BH258" s="103"/>
      <c r="BI258" s="103"/>
      <c r="BJ258" s="103"/>
      <c r="BK258" s="103"/>
      <c r="BL258" s="103"/>
      <c r="BM258" s="103"/>
      <c r="BN258" s="103"/>
      <c r="BO258" s="103"/>
      <c r="BP258" s="103"/>
      <c r="BQ258" s="103"/>
      <c r="BR258" s="103"/>
      <c r="BS258" s="103"/>
      <c r="BT258" s="103"/>
      <c r="BU258" s="103"/>
      <c r="BV258" s="103"/>
      <c r="BW258" s="103"/>
      <c r="BX258" s="103"/>
      <c r="BY258" s="103"/>
      <c r="BZ258" s="103"/>
      <c r="CA258" s="103"/>
      <c r="CB258" s="103"/>
      <c r="CC258" s="103"/>
      <c r="CD258" s="103"/>
      <c r="CE258" s="103"/>
      <c r="CF258" s="103"/>
      <c r="CG258" s="103"/>
      <c r="CH258" s="103"/>
      <c r="CI258" s="103"/>
      <c r="CJ258" s="103"/>
    </row>
    <row r="259" spans="1:88" hidden="1">
      <c r="A259" s="103"/>
      <c r="B259" s="103"/>
      <c r="C259" s="103"/>
      <c r="D259" s="103"/>
      <c r="E259" s="103"/>
      <c r="F259" s="103"/>
      <c r="G259" s="103"/>
      <c r="H259" s="103"/>
      <c r="I259" s="103"/>
      <c r="L259" s="103"/>
      <c r="M259" s="103"/>
      <c r="N259" s="103"/>
      <c r="O259" s="103"/>
      <c r="P259" s="103"/>
      <c r="Q259" s="103"/>
      <c r="R259" s="103"/>
      <c r="S259" s="103"/>
      <c r="V259" s="161"/>
      <c r="W259" s="161"/>
      <c r="X259" s="161"/>
      <c r="Y259" s="161"/>
      <c r="Z259" s="161"/>
      <c r="AA259" s="108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  <c r="BD259" s="103"/>
      <c r="BE259" s="103"/>
      <c r="BF259" s="103"/>
      <c r="BG259" s="103"/>
      <c r="BH259" s="103"/>
      <c r="BI259" s="103"/>
      <c r="BJ259" s="103"/>
      <c r="BK259" s="103"/>
      <c r="BL259" s="103"/>
      <c r="BM259" s="103"/>
      <c r="BN259" s="103"/>
      <c r="BO259" s="103"/>
      <c r="BP259" s="103"/>
      <c r="BQ259" s="103"/>
      <c r="BR259" s="103"/>
      <c r="BS259" s="103"/>
      <c r="BT259" s="103"/>
      <c r="BU259" s="103"/>
      <c r="BV259" s="103"/>
      <c r="BW259" s="103"/>
      <c r="BX259" s="103"/>
      <c r="BY259" s="103"/>
      <c r="BZ259" s="103"/>
      <c r="CA259" s="103"/>
      <c r="CB259" s="103"/>
      <c r="CC259" s="103"/>
      <c r="CD259" s="103"/>
      <c r="CE259" s="103"/>
      <c r="CF259" s="103"/>
      <c r="CG259" s="103"/>
      <c r="CH259" s="103"/>
      <c r="CI259" s="103"/>
      <c r="CJ259" s="103"/>
    </row>
    <row r="260" spans="1:88" hidden="1">
      <c r="A260" s="103"/>
      <c r="B260" s="103"/>
      <c r="C260" s="103"/>
      <c r="D260" s="103"/>
      <c r="E260" s="103"/>
      <c r="F260" s="103"/>
      <c r="G260" s="103"/>
      <c r="H260" s="103"/>
      <c r="I260" s="103"/>
      <c r="L260" s="103"/>
      <c r="M260" s="103"/>
      <c r="N260" s="103"/>
      <c r="O260" s="103"/>
      <c r="P260" s="103"/>
      <c r="Q260" s="103"/>
      <c r="R260" s="103"/>
      <c r="S260" s="103"/>
      <c r="V260" s="161"/>
      <c r="W260" s="161"/>
      <c r="X260" s="161"/>
      <c r="Y260" s="161"/>
      <c r="Z260" s="161"/>
      <c r="AA260" s="108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  <c r="BD260" s="103"/>
      <c r="BE260" s="103"/>
      <c r="BF260" s="103"/>
      <c r="BG260" s="103"/>
      <c r="BH260" s="103"/>
      <c r="BI260" s="103"/>
      <c r="BJ260" s="103"/>
      <c r="BK260" s="103"/>
      <c r="BL260" s="103"/>
      <c r="BM260" s="103"/>
      <c r="BN260" s="103"/>
      <c r="BO260" s="103"/>
      <c r="BP260" s="103"/>
      <c r="BQ260" s="103"/>
      <c r="BR260" s="103"/>
      <c r="BS260" s="103"/>
      <c r="BT260" s="103"/>
      <c r="BU260" s="103"/>
      <c r="BV260" s="103"/>
      <c r="BW260" s="103"/>
      <c r="BX260" s="103"/>
      <c r="BY260" s="103"/>
      <c r="BZ260" s="103"/>
      <c r="CA260" s="103"/>
      <c r="CB260" s="103"/>
      <c r="CC260" s="103"/>
      <c r="CD260" s="103"/>
      <c r="CE260" s="103"/>
      <c r="CF260" s="103"/>
      <c r="CG260" s="103"/>
      <c r="CH260" s="103"/>
      <c r="CI260" s="103"/>
      <c r="CJ260" s="103"/>
    </row>
    <row r="261" spans="1:88" hidden="1">
      <c r="A261" s="103"/>
      <c r="B261" s="103"/>
      <c r="C261" s="103"/>
      <c r="D261" s="103"/>
      <c r="E261" s="103"/>
      <c r="F261" s="103"/>
      <c r="G261" s="103"/>
      <c r="H261" s="103"/>
      <c r="I261" s="103"/>
      <c r="L261" s="103"/>
      <c r="M261" s="103"/>
      <c r="N261" s="103"/>
      <c r="O261" s="103"/>
      <c r="P261" s="103"/>
      <c r="Q261" s="103"/>
      <c r="R261" s="103"/>
      <c r="S261" s="103"/>
      <c r="V261" s="161"/>
      <c r="W261" s="161"/>
      <c r="X261" s="161"/>
      <c r="Y261" s="161"/>
      <c r="Z261" s="161"/>
      <c r="AA261" s="108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  <c r="BD261" s="103"/>
      <c r="BE261" s="103"/>
      <c r="BF261" s="103"/>
      <c r="BG261" s="103"/>
      <c r="BH261" s="103"/>
      <c r="BI261" s="103"/>
      <c r="BJ261" s="103"/>
      <c r="BK261" s="103"/>
      <c r="BL261" s="103"/>
      <c r="BM261" s="103"/>
      <c r="BN261" s="103"/>
      <c r="BO261" s="103"/>
      <c r="BP261" s="103"/>
      <c r="BQ261" s="103"/>
      <c r="BR261" s="103"/>
      <c r="BS261" s="103"/>
      <c r="BT261" s="103"/>
      <c r="BU261" s="103"/>
      <c r="BV261" s="103"/>
      <c r="BW261" s="103"/>
      <c r="BX261" s="103"/>
      <c r="BY261" s="103"/>
      <c r="BZ261" s="103"/>
      <c r="CA261" s="103"/>
      <c r="CB261" s="103"/>
      <c r="CC261" s="103"/>
      <c r="CD261" s="103"/>
      <c r="CE261" s="103"/>
      <c r="CF261" s="103"/>
      <c r="CG261" s="103"/>
      <c r="CH261" s="103"/>
      <c r="CI261" s="103"/>
      <c r="CJ261" s="103"/>
    </row>
    <row r="262" spans="1:88" hidden="1">
      <c r="A262" s="103"/>
      <c r="B262" s="103"/>
      <c r="C262" s="103"/>
      <c r="D262" s="103"/>
      <c r="E262" s="103"/>
      <c r="F262" s="103"/>
      <c r="G262" s="103"/>
      <c r="H262" s="103"/>
      <c r="I262" s="103"/>
      <c r="L262" s="103"/>
      <c r="M262" s="103"/>
      <c r="N262" s="103"/>
      <c r="O262" s="103"/>
      <c r="P262" s="103"/>
      <c r="Q262" s="103"/>
      <c r="R262" s="103"/>
      <c r="S262" s="103"/>
      <c r="V262" s="161"/>
      <c r="W262" s="161"/>
      <c r="X262" s="161"/>
      <c r="Y262" s="161"/>
      <c r="Z262" s="161"/>
      <c r="AA262" s="108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  <c r="BD262" s="103"/>
      <c r="BE262" s="103"/>
      <c r="BF262" s="103"/>
      <c r="BG262" s="103"/>
      <c r="BH262" s="103"/>
      <c r="BI262" s="103"/>
      <c r="BJ262" s="103"/>
      <c r="BK262" s="103"/>
      <c r="BL262" s="103"/>
      <c r="BM262" s="103"/>
      <c r="BN262" s="103"/>
      <c r="BO262" s="103"/>
      <c r="BP262" s="103"/>
      <c r="BQ262" s="103"/>
      <c r="BR262" s="103"/>
      <c r="BS262" s="103"/>
      <c r="BT262" s="103"/>
      <c r="BU262" s="103"/>
      <c r="BV262" s="103"/>
      <c r="BW262" s="103"/>
      <c r="BX262" s="103"/>
      <c r="BY262" s="103"/>
      <c r="BZ262" s="103"/>
      <c r="CA262" s="103"/>
      <c r="CB262" s="103"/>
      <c r="CC262" s="103"/>
      <c r="CD262" s="103"/>
      <c r="CE262" s="103"/>
      <c r="CF262" s="103"/>
      <c r="CG262" s="103"/>
      <c r="CH262" s="103"/>
      <c r="CI262" s="103"/>
      <c r="CJ262" s="103"/>
    </row>
    <row r="263" spans="1:88" hidden="1">
      <c r="A263" s="103"/>
      <c r="B263" s="103"/>
      <c r="C263" s="103"/>
      <c r="D263" s="103"/>
      <c r="E263" s="103"/>
      <c r="F263" s="103"/>
      <c r="G263" s="103"/>
      <c r="H263" s="103"/>
      <c r="I263" s="103"/>
      <c r="L263" s="103"/>
      <c r="M263" s="103"/>
      <c r="N263" s="103"/>
      <c r="O263" s="103"/>
      <c r="P263" s="103"/>
      <c r="Q263" s="103"/>
      <c r="R263" s="103"/>
      <c r="S263" s="103"/>
      <c r="V263" s="161"/>
      <c r="W263" s="161"/>
      <c r="X263" s="161"/>
      <c r="Y263" s="161"/>
      <c r="Z263" s="161"/>
      <c r="AA263" s="108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  <c r="BD263" s="103"/>
      <c r="BE263" s="103"/>
      <c r="BF263" s="103"/>
      <c r="BG263" s="103"/>
      <c r="BH263" s="103"/>
      <c r="BI263" s="103"/>
      <c r="BJ263" s="103"/>
      <c r="BK263" s="103"/>
      <c r="BL263" s="103"/>
      <c r="BM263" s="103"/>
      <c r="BN263" s="103"/>
      <c r="BO263" s="103"/>
      <c r="BP263" s="103"/>
      <c r="BQ263" s="103"/>
      <c r="BR263" s="103"/>
      <c r="BS263" s="103"/>
      <c r="BT263" s="103"/>
      <c r="BU263" s="103"/>
      <c r="BV263" s="103"/>
      <c r="BW263" s="103"/>
      <c r="BX263" s="103"/>
      <c r="BY263" s="103"/>
      <c r="BZ263" s="103"/>
      <c r="CA263" s="103"/>
      <c r="CB263" s="103"/>
      <c r="CC263" s="103"/>
      <c r="CD263" s="103"/>
      <c r="CE263" s="103"/>
      <c r="CF263" s="103"/>
      <c r="CG263" s="103"/>
      <c r="CH263" s="103"/>
      <c r="CI263" s="103"/>
      <c r="CJ263" s="103"/>
    </row>
    <row r="264" spans="1:88" hidden="1">
      <c r="A264" s="103"/>
      <c r="B264" s="103"/>
      <c r="C264" s="103"/>
      <c r="D264" s="103"/>
      <c r="E264" s="103"/>
      <c r="F264" s="103"/>
      <c r="G264" s="103"/>
      <c r="H264" s="103"/>
      <c r="I264" s="103"/>
      <c r="L264" s="103"/>
      <c r="M264" s="103"/>
      <c r="N264" s="103"/>
      <c r="O264" s="103"/>
      <c r="P264" s="103"/>
      <c r="Q264" s="103"/>
      <c r="R264" s="103"/>
      <c r="S264" s="103"/>
      <c r="V264" s="161"/>
      <c r="W264" s="161"/>
      <c r="X264" s="161"/>
      <c r="Y264" s="161"/>
      <c r="Z264" s="161"/>
      <c r="AA264" s="108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  <c r="BD264" s="103"/>
      <c r="BE264" s="103"/>
      <c r="BF264" s="103"/>
      <c r="BG264" s="103"/>
      <c r="BH264" s="103"/>
      <c r="BI264" s="103"/>
      <c r="BJ264" s="103"/>
      <c r="BK264" s="103"/>
      <c r="BL264" s="103"/>
      <c r="BM264" s="103"/>
      <c r="BN264" s="103"/>
      <c r="BO264" s="103"/>
      <c r="BP264" s="103"/>
      <c r="BQ264" s="103"/>
      <c r="BR264" s="103"/>
      <c r="BS264" s="103"/>
      <c r="BT264" s="103"/>
      <c r="BU264" s="103"/>
      <c r="BV264" s="103"/>
      <c r="BW264" s="103"/>
      <c r="BX264" s="103"/>
      <c r="BY264" s="103"/>
      <c r="BZ264" s="103"/>
      <c r="CA264" s="103"/>
      <c r="CB264" s="103"/>
      <c r="CC264" s="103"/>
      <c r="CD264" s="103"/>
      <c r="CE264" s="103"/>
      <c r="CF264" s="103"/>
      <c r="CG264" s="103"/>
      <c r="CH264" s="103"/>
      <c r="CI264" s="103"/>
      <c r="CJ264" s="103"/>
    </row>
    <row r="265" spans="1:88" hidden="1">
      <c r="A265" s="103"/>
      <c r="B265" s="103"/>
      <c r="C265" s="103"/>
      <c r="D265" s="103"/>
      <c r="E265" s="103"/>
      <c r="F265" s="103"/>
      <c r="G265" s="103"/>
      <c r="H265" s="103"/>
      <c r="I265" s="103"/>
      <c r="L265" s="103"/>
      <c r="M265" s="103"/>
      <c r="N265" s="103"/>
      <c r="O265" s="103"/>
      <c r="P265" s="103"/>
      <c r="Q265" s="103"/>
      <c r="R265" s="103"/>
      <c r="S265" s="103"/>
      <c r="V265" s="161"/>
      <c r="W265" s="161"/>
      <c r="X265" s="161"/>
      <c r="Y265" s="161"/>
      <c r="Z265" s="161"/>
      <c r="AA265" s="108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  <c r="BD265" s="103"/>
      <c r="BE265" s="103"/>
      <c r="BF265" s="103"/>
      <c r="BG265" s="103"/>
      <c r="BH265" s="103"/>
      <c r="BI265" s="103"/>
      <c r="BJ265" s="103"/>
      <c r="BK265" s="103"/>
      <c r="BL265" s="103"/>
      <c r="BM265" s="103"/>
      <c r="BN265" s="103"/>
      <c r="BO265" s="103"/>
      <c r="BP265" s="103"/>
      <c r="BQ265" s="103"/>
      <c r="BR265" s="103"/>
      <c r="BS265" s="103"/>
      <c r="BT265" s="103"/>
      <c r="BU265" s="103"/>
      <c r="BV265" s="103"/>
      <c r="BW265" s="103"/>
      <c r="BX265" s="103"/>
      <c r="BY265" s="103"/>
      <c r="BZ265" s="103"/>
      <c r="CA265" s="103"/>
      <c r="CB265" s="103"/>
      <c r="CC265" s="103"/>
      <c r="CD265" s="103"/>
      <c r="CE265" s="103"/>
      <c r="CF265" s="103"/>
      <c r="CG265" s="103"/>
      <c r="CH265" s="103"/>
      <c r="CI265" s="103"/>
      <c r="CJ265" s="103"/>
    </row>
    <row r="266" spans="1:88" hidden="1">
      <c r="A266" s="103"/>
      <c r="B266" s="103"/>
      <c r="C266" s="103"/>
      <c r="D266" s="103"/>
      <c r="E266" s="103"/>
      <c r="F266" s="103"/>
      <c r="G266" s="103"/>
      <c r="H266" s="103"/>
      <c r="I266" s="103"/>
      <c r="L266" s="103"/>
      <c r="M266" s="103"/>
      <c r="N266" s="103"/>
      <c r="O266" s="103"/>
      <c r="P266" s="103"/>
      <c r="Q266" s="103"/>
      <c r="R266" s="103"/>
      <c r="S266" s="103"/>
      <c r="V266" s="161"/>
      <c r="W266" s="161"/>
      <c r="X266" s="161"/>
      <c r="Y266" s="161"/>
      <c r="Z266" s="161"/>
      <c r="AA266" s="108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3"/>
      <c r="BQ266" s="103"/>
      <c r="BR266" s="103"/>
      <c r="BS266" s="103"/>
      <c r="BT266" s="103"/>
      <c r="BU266" s="103"/>
      <c r="BV266" s="103"/>
      <c r="BW266" s="103"/>
      <c r="BX266" s="103"/>
      <c r="BY266" s="103"/>
      <c r="BZ266" s="103"/>
      <c r="CA266" s="103"/>
      <c r="CB266" s="103"/>
      <c r="CC266" s="103"/>
      <c r="CD266" s="103"/>
      <c r="CE266" s="103"/>
      <c r="CF266" s="103"/>
      <c r="CG266" s="103"/>
      <c r="CH266" s="103"/>
      <c r="CI266" s="103"/>
      <c r="CJ266" s="103"/>
    </row>
    <row r="267" spans="1:88" hidden="1">
      <c r="A267" s="103"/>
      <c r="B267" s="103"/>
      <c r="C267" s="103"/>
      <c r="D267" s="103"/>
      <c r="E267" s="103"/>
      <c r="F267" s="103"/>
      <c r="G267" s="103"/>
      <c r="H267" s="103"/>
      <c r="I267" s="103"/>
      <c r="L267" s="103"/>
      <c r="M267" s="103"/>
      <c r="N267" s="103"/>
      <c r="O267" s="103"/>
      <c r="P267" s="103"/>
      <c r="Q267" s="103"/>
      <c r="R267" s="103"/>
      <c r="S267" s="103"/>
      <c r="V267" s="161"/>
      <c r="W267" s="161"/>
      <c r="X267" s="161"/>
      <c r="Y267" s="161"/>
      <c r="Z267" s="161"/>
      <c r="AA267" s="108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  <c r="BD267" s="103"/>
      <c r="BE267" s="103"/>
      <c r="BF267" s="103"/>
      <c r="BG267" s="103"/>
      <c r="BH267" s="103"/>
      <c r="BI267" s="103"/>
      <c r="BJ267" s="103"/>
      <c r="BK267" s="103"/>
      <c r="BL267" s="103"/>
      <c r="BM267" s="103"/>
      <c r="BN267" s="103"/>
      <c r="BO267" s="103"/>
      <c r="BP267" s="103"/>
      <c r="BQ267" s="103"/>
      <c r="BR267" s="103"/>
      <c r="BS267" s="103"/>
      <c r="BT267" s="103"/>
      <c r="BU267" s="103"/>
      <c r="BV267" s="103"/>
      <c r="BW267" s="103"/>
      <c r="BX267" s="103"/>
      <c r="BY267" s="103"/>
      <c r="BZ267" s="103"/>
      <c r="CA267" s="103"/>
      <c r="CB267" s="103"/>
      <c r="CC267" s="103"/>
      <c r="CD267" s="103"/>
      <c r="CE267" s="103"/>
      <c r="CF267" s="103"/>
      <c r="CG267" s="103"/>
      <c r="CH267" s="103"/>
      <c r="CI267" s="103"/>
      <c r="CJ267" s="103"/>
    </row>
    <row r="268" spans="1:88" hidden="1">
      <c r="A268" s="103"/>
      <c r="B268" s="103"/>
      <c r="C268" s="103"/>
      <c r="D268" s="103"/>
      <c r="E268" s="103"/>
      <c r="F268" s="103"/>
      <c r="G268" s="103"/>
      <c r="H268" s="103"/>
      <c r="I268" s="103"/>
      <c r="L268" s="103"/>
      <c r="M268" s="103"/>
      <c r="N268" s="103"/>
      <c r="O268" s="103"/>
      <c r="P268" s="103"/>
      <c r="Q268" s="103"/>
      <c r="R268" s="103"/>
      <c r="S268" s="103"/>
      <c r="V268" s="161"/>
      <c r="W268" s="161"/>
      <c r="X268" s="161"/>
      <c r="Y268" s="161"/>
      <c r="Z268" s="161"/>
      <c r="AA268" s="108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  <c r="BD268" s="103"/>
      <c r="BE268" s="103"/>
      <c r="BF268" s="103"/>
      <c r="BG268" s="103"/>
      <c r="BH268" s="103"/>
      <c r="BI268" s="103"/>
      <c r="BJ268" s="103"/>
      <c r="BK268" s="103"/>
      <c r="BL268" s="103"/>
      <c r="BM268" s="103"/>
      <c r="BN268" s="103"/>
      <c r="BO268" s="103"/>
      <c r="BP268" s="103"/>
      <c r="BQ268" s="103"/>
      <c r="BR268" s="103"/>
      <c r="BS268" s="103"/>
      <c r="BT268" s="103"/>
      <c r="BU268" s="103"/>
      <c r="BV268" s="103"/>
      <c r="BW268" s="103"/>
      <c r="BX268" s="103"/>
      <c r="BY268" s="103"/>
      <c r="BZ268" s="103"/>
      <c r="CA268" s="103"/>
      <c r="CB268" s="103"/>
      <c r="CC268" s="103"/>
      <c r="CD268" s="103"/>
      <c r="CE268" s="103"/>
      <c r="CF268" s="103"/>
      <c r="CG268" s="103"/>
      <c r="CH268" s="103"/>
      <c r="CI268" s="103"/>
      <c r="CJ268" s="103"/>
    </row>
    <row r="269" spans="1:88" hidden="1">
      <c r="A269" s="103"/>
      <c r="B269" s="103"/>
      <c r="C269" s="103"/>
      <c r="D269" s="103"/>
      <c r="E269" s="103"/>
      <c r="F269" s="103"/>
      <c r="G269" s="103"/>
      <c r="H269" s="103"/>
      <c r="I269" s="103"/>
      <c r="L269" s="103"/>
      <c r="M269" s="103"/>
      <c r="N269" s="103"/>
      <c r="O269" s="103"/>
      <c r="P269" s="103"/>
      <c r="Q269" s="103"/>
      <c r="R269" s="103"/>
      <c r="S269" s="103"/>
      <c r="V269" s="161"/>
      <c r="W269" s="161"/>
      <c r="X269" s="161"/>
      <c r="Y269" s="161"/>
      <c r="Z269" s="161"/>
      <c r="AA269" s="108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  <c r="BD269" s="103"/>
      <c r="BE269" s="103"/>
      <c r="BF269" s="103"/>
      <c r="BG269" s="103"/>
      <c r="BH269" s="103"/>
      <c r="BI269" s="103"/>
      <c r="BJ269" s="103"/>
      <c r="BK269" s="103"/>
      <c r="BL269" s="103"/>
      <c r="BM269" s="103"/>
      <c r="BN269" s="103"/>
      <c r="BO269" s="103"/>
      <c r="BP269" s="103"/>
      <c r="BQ269" s="103"/>
      <c r="BR269" s="103"/>
      <c r="BS269" s="103"/>
      <c r="BT269" s="103"/>
      <c r="BU269" s="103"/>
      <c r="BV269" s="103"/>
      <c r="BW269" s="103"/>
      <c r="BX269" s="103"/>
      <c r="BY269" s="103"/>
      <c r="BZ269" s="103"/>
      <c r="CA269" s="103"/>
      <c r="CB269" s="103"/>
      <c r="CC269" s="103"/>
      <c r="CD269" s="103"/>
      <c r="CE269" s="103"/>
      <c r="CF269" s="103"/>
      <c r="CG269" s="103"/>
      <c r="CH269" s="103"/>
      <c r="CI269" s="103"/>
      <c r="CJ269" s="103"/>
    </row>
    <row r="270" spans="1:88" hidden="1">
      <c r="A270" s="103"/>
      <c r="B270" s="103"/>
      <c r="C270" s="103"/>
      <c r="D270" s="103"/>
      <c r="E270" s="103"/>
      <c r="F270" s="103"/>
      <c r="G270" s="103"/>
      <c r="H270" s="103"/>
      <c r="I270" s="103"/>
      <c r="L270" s="103"/>
      <c r="M270" s="103"/>
      <c r="N270" s="103"/>
      <c r="O270" s="103"/>
      <c r="P270" s="103"/>
      <c r="Q270" s="103"/>
      <c r="R270" s="103"/>
      <c r="S270" s="103"/>
      <c r="V270" s="161"/>
      <c r="W270" s="161"/>
      <c r="X270" s="161"/>
      <c r="Y270" s="161"/>
      <c r="Z270" s="161"/>
      <c r="AA270" s="108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  <c r="BD270" s="103"/>
      <c r="BE270" s="103"/>
      <c r="BF270" s="103"/>
      <c r="BG270" s="103"/>
      <c r="BH270" s="103"/>
      <c r="BI270" s="103"/>
      <c r="BJ270" s="103"/>
      <c r="BK270" s="103"/>
      <c r="BL270" s="103"/>
      <c r="BM270" s="103"/>
      <c r="BN270" s="103"/>
      <c r="BO270" s="103"/>
      <c r="BP270" s="103"/>
      <c r="BQ270" s="103"/>
      <c r="BR270" s="103"/>
      <c r="BS270" s="103"/>
      <c r="BT270" s="103"/>
      <c r="BU270" s="103"/>
      <c r="BV270" s="103"/>
      <c r="BW270" s="103"/>
      <c r="BX270" s="103"/>
      <c r="BY270" s="103"/>
      <c r="BZ270" s="103"/>
      <c r="CA270" s="103"/>
      <c r="CB270" s="103"/>
      <c r="CC270" s="103"/>
      <c r="CD270" s="103"/>
      <c r="CE270" s="103"/>
      <c r="CF270" s="103"/>
      <c r="CG270" s="103"/>
      <c r="CH270" s="103"/>
      <c r="CI270" s="103"/>
      <c r="CJ270" s="103"/>
    </row>
    <row r="271" spans="1:88" hidden="1">
      <c r="A271" s="103"/>
      <c r="B271" s="103"/>
      <c r="C271" s="103"/>
      <c r="D271" s="103"/>
      <c r="E271" s="103"/>
      <c r="F271" s="103"/>
      <c r="G271" s="103"/>
      <c r="H271" s="103"/>
      <c r="I271" s="103"/>
      <c r="L271" s="103"/>
      <c r="M271" s="103"/>
      <c r="N271" s="103"/>
      <c r="O271" s="103"/>
      <c r="P271" s="103"/>
      <c r="Q271" s="103"/>
      <c r="R271" s="103"/>
      <c r="S271" s="103"/>
      <c r="V271" s="161"/>
      <c r="W271" s="161"/>
      <c r="X271" s="161"/>
      <c r="Y271" s="161"/>
      <c r="Z271" s="161"/>
      <c r="AA271" s="108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  <c r="BD271" s="103"/>
      <c r="BE271" s="103"/>
      <c r="BF271" s="103"/>
      <c r="BG271" s="103"/>
      <c r="BH271" s="103"/>
      <c r="BI271" s="103"/>
      <c r="BJ271" s="103"/>
      <c r="BK271" s="103"/>
      <c r="BL271" s="103"/>
      <c r="BM271" s="103"/>
      <c r="BN271" s="103"/>
      <c r="BO271" s="103"/>
      <c r="BP271" s="103"/>
      <c r="BQ271" s="103"/>
      <c r="BR271" s="103"/>
      <c r="BS271" s="103"/>
      <c r="BT271" s="103"/>
      <c r="BU271" s="103"/>
      <c r="BV271" s="103"/>
      <c r="BW271" s="103"/>
      <c r="BX271" s="103"/>
      <c r="BY271" s="103"/>
      <c r="BZ271" s="103"/>
      <c r="CA271" s="103"/>
      <c r="CB271" s="103"/>
      <c r="CC271" s="103"/>
      <c r="CD271" s="103"/>
      <c r="CE271" s="103"/>
      <c r="CF271" s="103"/>
      <c r="CG271" s="103"/>
      <c r="CH271" s="103"/>
      <c r="CI271" s="103"/>
      <c r="CJ271" s="103"/>
    </row>
    <row r="272" spans="1:88" hidden="1">
      <c r="A272" s="103"/>
      <c r="B272" s="103"/>
      <c r="C272" s="103"/>
      <c r="D272" s="103"/>
      <c r="E272" s="103"/>
      <c r="F272" s="103"/>
      <c r="G272" s="103"/>
      <c r="H272" s="103"/>
      <c r="I272" s="103"/>
      <c r="L272" s="103"/>
      <c r="M272" s="103"/>
      <c r="N272" s="103"/>
      <c r="O272" s="103"/>
      <c r="P272" s="103"/>
      <c r="Q272" s="103"/>
      <c r="R272" s="103"/>
      <c r="S272" s="103"/>
      <c r="V272" s="161"/>
      <c r="W272" s="161"/>
      <c r="X272" s="161"/>
      <c r="Y272" s="161"/>
      <c r="Z272" s="161"/>
      <c r="AA272" s="108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  <c r="BD272" s="103"/>
      <c r="BE272" s="103"/>
      <c r="BF272" s="103"/>
      <c r="BG272" s="103"/>
      <c r="BH272" s="103"/>
      <c r="BI272" s="103"/>
      <c r="BJ272" s="103"/>
      <c r="BK272" s="103"/>
      <c r="BL272" s="103"/>
      <c r="BM272" s="103"/>
      <c r="BN272" s="103"/>
      <c r="BO272" s="103"/>
      <c r="BP272" s="103"/>
      <c r="BQ272" s="103"/>
      <c r="BR272" s="103"/>
      <c r="BS272" s="103"/>
      <c r="BT272" s="103"/>
      <c r="BU272" s="103"/>
      <c r="BV272" s="103"/>
      <c r="BW272" s="103"/>
      <c r="BX272" s="103"/>
      <c r="BY272" s="103"/>
      <c r="BZ272" s="103"/>
      <c r="CA272" s="103"/>
      <c r="CB272" s="103"/>
      <c r="CC272" s="103"/>
      <c r="CD272" s="103"/>
      <c r="CE272" s="103"/>
      <c r="CF272" s="103"/>
      <c r="CG272" s="103"/>
      <c r="CH272" s="103"/>
      <c r="CI272" s="103"/>
      <c r="CJ272" s="103"/>
    </row>
    <row r="273" spans="1:88" hidden="1">
      <c r="A273" s="103"/>
      <c r="B273" s="103"/>
      <c r="C273" s="103"/>
      <c r="D273" s="103"/>
      <c r="E273" s="103"/>
      <c r="F273" s="103"/>
      <c r="G273" s="103"/>
      <c r="H273" s="103"/>
      <c r="I273" s="103"/>
      <c r="L273" s="103"/>
      <c r="M273" s="103"/>
      <c r="N273" s="103"/>
      <c r="O273" s="103"/>
      <c r="P273" s="103"/>
      <c r="Q273" s="103"/>
      <c r="R273" s="103"/>
      <c r="S273" s="103"/>
      <c r="V273" s="161"/>
      <c r="W273" s="161"/>
      <c r="X273" s="161"/>
      <c r="Y273" s="161"/>
      <c r="Z273" s="161"/>
      <c r="AA273" s="108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  <c r="BD273" s="103"/>
      <c r="BE273" s="103"/>
      <c r="BF273" s="103"/>
      <c r="BG273" s="103"/>
      <c r="BH273" s="103"/>
      <c r="BI273" s="103"/>
      <c r="BJ273" s="103"/>
      <c r="BK273" s="103"/>
      <c r="BL273" s="103"/>
      <c r="BM273" s="103"/>
      <c r="BN273" s="103"/>
      <c r="BO273" s="103"/>
      <c r="BP273" s="103"/>
      <c r="BQ273" s="103"/>
      <c r="BR273" s="103"/>
      <c r="BS273" s="103"/>
      <c r="BT273" s="103"/>
      <c r="BU273" s="103"/>
      <c r="BV273" s="103"/>
      <c r="BW273" s="103"/>
      <c r="BX273" s="103"/>
      <c r="BY273" s="103"/>
      <c r="BZ273" s="103"/>
      <c r="CA273" s="103"/>
      <c r="CB273" s="103"/>
      <c r="CC273" s="103"/>
      <c r="CD273" s="103"/>
      <c r="CE273" s="103"/>
      <c r="CF273" s="103"/>
      <c r="CG273" s="103"/>
      <c r="CH273" s="103"/>
      <c r="CI273" s="103"/>
      <c r="CJ273" s="103"/>
    </row>
    <row r="274" spans="1:88" hidden="1">
      <c r="A274" s="103"/>
      <c r="B274" s="103"/>
      <c r="C274" s="103"/>
      <c r="D274" s="103"/>
      <c r="E274" s="103"/>
      <c r="F274" s="103"/>
      <c r="G274" s="103"/>
      <c r="H274" s="103"/>
      <c r="I274" s="103"/>
      <c r="L274" s="103"/>
      <c r="M274" s="103"/>
      <c r="N274" s="103"/>
      <c r="O274" s="103"/>
      <c r="P274" s="103"/>
      <c r="Q274" s="103"/>
      <c r="R274" s="103"/>
      <c r="S274" s="103"/>
      <c r="V274" s="161"/>
      <c r="W274" s="161"/>
      <c r="X274" s="161"/>
      <c r="Y274" s="161"/>
      <c r="Z274" s="161"/>
      <c r="AA274" s="108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  <c r="BD274" s="103"/>
      <c r="BE274" s="103"/>
      <c r="BF274" s="103"/>
      <c r="BG274" s="103"/>
      <c r="BH274" s="103"/>
      <c r="BI274" s="103"/>
      <c r="BJ274" s="103"/>
      <c r="BK274" s="103"/>
      <c r="BL274" s="103"/>
      <c r="BM274" s="103"/>
      <c r="BN274" s="103"/>
      <c r="BO274" s="103"/>
      <c r="BP274" s="103"/>
      <c r="BQ274" s="103"/>
      <c r="BR274" s="103"/>
      <c r="BS274" s="103"/>
      <c r="BT274" s="103"/>
      <c r="BU274" s="103"/>
      <c r="BV274" s="103"/>
      <c r="BW274" s="103"/>
      <c r="BX274" s="103"/>
      <c r="BY274" s="103"/>
      <c r="BZ274" s="103"/>
      <c r="CA274" s="103"/>
      <c r="CB274" s="103"/>
      <c r="CC274" s="103"/>
      <c r="CD274" s="103"/>
      <c r="CE274" s="103"/>
      <c r="CF274" s="103"/>
      <c r="CG274" s="103"/>
      <c r="CH274" s="103"/>
      <c r="CI274" s="103"/>
      <c r="CJ274" s="103"/>
    </row>
    <row r="275" spans="1:88" hidden="1">
      <c r="A275" s="103"/>
      <c r="B275" s="103"/>
      <c r="C275" s="103"/>
      <c r="D275" s="103"/>
      <c r="E275" s="103"/>
      <c r="F275" s="103"/>
      <c r="G275" s="103"/>
      <c r="H275" s="103"/>
      <c r="I275" s="103"/>
      <c r="L275" s="103"/>
      <c r="M275" s="103"/>
      <c r="N275" s="103"/>
      <c r="O275" s="103"/>
      <c r="P275" s="103"/>
      <c r="Q275" s="103"/>
      <c r="R275" s="103"/>
      <c r="S275" s="103"/>
      <c r="V275" s="161"/>
      <c r="W275" s="161"/>
      <c r="X275" s="161"/>
      <c r="Y275" s="161"/>
      <c r="Z275" s="161"/>
      <c r="AA275" s="108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  <c r="BD275" s="103"/>
      <c r="BE275" s="103"/>
      <c r="BF275" s="103"/>
      <c r="BG275" s="103"/>
      <c r="BH275" s="103"/>
      <c r="BI275" s="103"/>
      <c r="BJ275" s="103"/>
      <c r="BK275" s="103"/>
      <c r="BL275" s="103"/>
      <c r="BM275" s="103"/>
      <c r="BN275" s="103"/>
      <c r="BO275" s="103"/>
      <c r="BP275" s="103"/>
      <c r="BQ275" s="103"/>
      <c r="BR275" s="103"/>
      <c r="BS275" s="103"/>
      <c r="BT275" s="103"/>
      <c r="BU275" s="103"/>
      <c r="BV275" s="103"/>
      <c r="BW275" s="103"/>
      <c r="BX275" s="103"/>
      <c r="BY275" s="103"/>
      <c r="BZ275" s="103"/>
      <c r="CA275" s="103"/>
      <c r="CB275" s="103"/>
      <c r="CC275" s="103"/>
      <c r="CD275" s="103"/>
      <c r="CE275" s="103"/>
      <c r="CF275" s="103"/>
      <c r="CG275" s="103"/>
      <c r="CH275" s="103"/>
      <c r="CI275" s="103"/>
      <c r="CJ275" s="103"/>
    </row>
    <row r="276" spans="1:88" hidden="1">
      <c r="A276" s="103"/>
      <c r="B276" s="103"/>
      <c r="C276" s="103"/>
      <c r="D276" s="103"/>
      <c r="E276" s="103"/>
      <c r="F276" s="103"/>
      <c r="G276" s="103"/>
      <c r="H276" s="103"/>
      <c r="I276" s="103"/>
      <c r="L276" s="103"/>
      <c r="M276" s="103"/>
      <c r="N276" s="103"/>
      <c r="O276" s="103"/>
      <c r="P276" s="103"/>
      <c r="Q276" s="103"/>
      <c r="R276" s="103"/>
      <c r="S276" s="103"/>
      <c r="V276" s="161"/>
      <c r="W276" s="161"/>
      <c r="X276" s="161"/>
      <c r="Y276" s="161"/>
      <c r="Z276" s="161"/>
      <c r="AA276" s="108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  <c r="BD276" s="103"/>
      <c r="BE276" s="103"/>
      <c r="BF276" s="103"/>
      <c r="BG276" s="103"/>
      <c r="BH276" s="103"/>
      <c r="BI276" s="103"/>
      <c r="BJ276" s="103"/>
      <c r="BK276" s="103"/>
      <c r="BL276" s="103"/>
      <c r="BM276" s="103"/>
      <c r="BN276" s="103"/>
      <c r="BO276" s="103"/>
      <c r="BP276" s="103"/>
      <c r="BQ276" s="103"/>
      <c r="BR276" s="103"/>
      <c r="BS276" s="103"/>
      <c r="BT276" s="103"/>
      <c r="BU276" s="103"/>
      <c r="BV276" s="103"/>
      <c r="BW276" s="103"/>
      <c r="BX276" s="103"/>
      <c r="BY276" s="103"/>
      <c r="BZ276" s="103"/>
      <c r="CA276" s="103"/>
      <c r="CB276" s="103"/>
      <c r="CC276" s="103"/>
      <c r="CD276" s="103"/>
      <c r="CE276" s="103"/>
      <c r="CF276" s="103"/>
      <c r="CG276" s="103"/>
      <c r="CH276" s="103"/>
      <c r="CI276" s="103"/>
      <c r="CJ276" s="103"/>
    </row>
    <row r="277" spans="1:88" hidden="1">
      <c r="A277" s="103"/>
      <c r="B277" s="103"/>
      <c r="C277" s="103"/>
      <c r="D277" s="103"/>
      <c r="E277" s="103"/>
      <c r="F277" s="103"/>
      <c r="G277" s="103"/>
      <c r="H277" s="103"/>
      <c r="I277" s="103"/>
      <c r="L277" s="103"/>
      <c r="M277" s="103"/>
      <c r="N277" s="103"/>
      <c r="O277" s="103"/>
      <c r="P277" s="103"/>
      <c r="Q277" s="103"/>
      <c r="R277" s="103"/>
      <c r="S277" s="103"/>
      <c r="V277" s="161"/>
      <c r="W277" s="161"/>
      <c r="X277" s="161"/>
      <c r="Y277" s="161"/>
      <c r="Z277" s="161"/>
      <c r="AA277" s="108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  <c r="BD277" s="103"/>
      <c r="BE277" s="103"/>
      <c r="BF277" s="103"/>
      <c r="BG277" s="103"/>
      <c r="BH277" s="103"/>
      <c r="BI277" s="103"/>
      <c r="BJ277" s="103"/>
      <c r="BK277" s="103"/>
      <c r="BL277" s="103"/>
      <c r="BM277" s="103"/>
      <c r="BN277" s="103"/>
      <c r="BO277" s="103"/>
      <c r="BP277" s="103"/>
      <c r="BQ277" s="103"/>
      <c r="BR277" s="103"/>
      <c r="BS277" s="103"/>
      <c r="BT277" s="103"/>
      <c r="BU277" s="103"/>
      <c r="BV277" s="103"/>
      <c r="BW277" s="103"/>
      <c r="BX277" s="103"/>
      <c r="BY277" s="103"/>
      <c r="BZ277" s="103"/>
      <c r="CA277" s="103"/>
      <c r="CB277" s="103"/>
      <c r="CC277" s="103"/>
      <c r="CD277" s="103"/>
      <c r="CE277" s="103"/>
      <c r="CF277" s="103"/>
      <c r="CG277" s="103"/>
      <c r="CH277" s="103"/>
      <c r="CI277" s="103"/>
      <c r="CJ277" s="103"/>
    </row>
    <row r="278" spans="1:88" hidden="1">
      <c r="A278" s="103"/>
      <c r="B278" s="103"/>
      <c r="C278" s="103"/>
      <c r="D278" s="103"/>
      <c r="E278" s="103"/>
      <c r="F278" s="103"/>
      <c r="G278" s="103"/>
      <c r="H278" s="103"/>
      <c r="I278" s="103"/>
      <c r="L278" s="103"/>
      <c r="M278" s="103"/>
      <c r="N278" s="103"/>
      <c r="O278" s="103"/>
      <c r="P278" s="103"/>
      <c r="Q278" s="103"/>
      <c r="R278" s="103"/>
      <c r="S278" s="103"/>
      <c r="V278" s="161"/>
      <c r="W278" s="161"/>
      <c r="X278" s="161"/>
      <c r="Y278" s="161"/>
      <c r="Z278" s="161"/>
      <c r="AA278" s="108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  <c r="BD278" s="103"/>
      <c r="BE278" s="103"/>
      <c r="BF278" s="103"/>
      <c r="BG278" s="103"/>
      <c r="BH278" s="103"/>
      <c r="BI278" s="103"/>
      <c r="BJ278" s="103"/>
      <c r="BK278" s="103"/>
      <c r="BL278" s="103"/>
      <c r="BM278" s="103"/>
      <c r="BN278" s="103"/>
      <c r="BO278" s="103"/>
      <c r="BP278" s="103"/>
      <c r="BQ278" s="103"/>
      <c r="BR278" s="103"/>
      <c r="BS278" s="103"/>
      <c r="BT278" s="103"/>
      <c r="BU278" s="103"/>
      <c r="BV278" s="103"/>
      <c r="BW278" s="103"/>
      <c r="BX278" s="103"/>
      <c r="BY278" s="103"/>
      <c r="BZ278" s="103"/>
      <c r="CA278" s="103"/>
      <c r="CB278" s="103"/>
      <c r="CC278" s="103"/>
      <c r="CD278" s="103"/>
      <c r="CE278" s="103"/>
      <c r="CF278" s="103"/>
      <c r="CG278" s="103"/>
      <c r="CH278" s="103"/>
      <c r="CI278" s="103"/>
      <c r="CJ278" s="103"/>
    </row>
    <row r="279" spans="1:88" hidden="1">
      <c r="A279" s="103"/>
      <c r="B279" s="103"/>
      <c r="C279" s="103"/>
      <c r="D279" s="103"/>
      <c r="E279" s="103"/>
      <c r="F279" s="103"/>
      <c r="G279" s="103"/>
      <c r="H279" s="103"/>
      <c r="I279" s="103"/>
      <c r="L279" s="103"/>
      <c r="M279" s="103"/>
      <c r="N279" s="103"/>
      <c r="O279" s="103"/>
      <c r="P279" s="103"/>
      <c r="Q279" s="103"/>
      <c r="R279" s="103"/>
      <c r="S279" s="103"/>
      <c r="V279" s="161"/>
      <c r="W279" s="161"/>
      <c r="X279" s="161"/>
      <c r="Y279" s="161"/>
      <c r="Z279" s="161"/>
      <c r="AA279" s="108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03"/>
      <c r="BQ279" s="103"/>
      <c r="BR279" s="103"/>
      <c r="BS279" s="103"/>
      <c r="BT279" s="103"/>
      <c r="BU279" s="103"/>
      <c r="BV279" s="103"/>
      <c r="BW279" s="103"/>
      <c r="BX279" s="103"/>
      <c r="BY279" s="103"/>
      <c r="BZ279" s="103"/>
      <c r="CA279" s="103"/>
      <c r="CB279" s="103"/>
      <c r="CC279" s="103"/>
      <c r="CD279" s="103"/>
      <c r="CE279" s="103"/>
      <c r="CF279" s="103"/>
      <c r="CG279" s="103"/>
      <c r="CH279" s="103"/>
      <c r="CI279" s="103"/>
      <c r="CJ279" s="103"/>
    </row>
    <row r="280" spans="1:88" hidden="1">
      <c r="A280" s="103"/>
      <c r="B280" s="103"/>
      <c r="C280" s="103"/>
      <c r="D280" s="103"/>
      <c r="E280" s="103"/>
      <c r="F280" s="103"/>
      <c r="G280" s="103"/>
      <c r="H280" s="103"/>
      <c r="I280" s="103"/>
      <c r="L280" s="103"/>
      <c r="M280" s="103"/>
      <c r="N280" s="103"/>
      <c r="O280" s="103"/>
      <c r="P280" s="103"/>
      <c r="Q280" s="103"/>
      <c r="R280" s="103"/>
      <c r="S280" s="103"/>
      <c r="V280" s="161"/>
      <c r="W280" s="161"/>
      <c r="X280" s="161"/>
      <c r="Y280" s="161"/>
      <c r="Z280" s="161"/>
      <c r="AA280" s="108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  <c r="BD280" s="103"/>
      <c r="BE280" s="103"/>
      <c r="BF280" s="103"/>
      <c r="BG280" s="103"/>
      <c r="BH280" s="103"/>
      <c r="BI280" s="103"/>
      <c r="BJ280" s="103"/>
      <c r="BK280" s="103"/>
      <c r="BL280" s="103"/>
      <c r="BM280" s="103"/>
      <c r="BN280" s="103"/>
      <c r="BO280" s="103"/>
      <c r="BP280" s="103"/>
      <c r="BQ280" s="103"/>
      <c r="BR280" s="103"/>
      <c r="BS280" s="103"/>
      <c r="BT280" s="103"/>
      <c r="BU280" s="103"/>
      <c r="BV280" s="103"/>
      <c r="BW280" s="103"/>
      <c r="BX280" s="103"/>
      <c r="BY280" s="103"/>
      <c r="BZ280" s="103"/>
      <c r="CA280" s="103"/>
      <c r="CB280" s="103"/>
      <c r="CC280" s="103"/>
      <c r="CD280" s="103"/>
      <c r="CE280" s="103"/>
      <c r="CF280" s="103"/>
      <c r="CG280" s="103"/>
      <c r="CH280" s="103"/>
      <c r="CI280" s="103"/>
      <c r="CJ280" s="103"/>
    </row>
    <row r="281" spans="1:88" hidden="1">
      <c r="A281" s="103"/>
      <c r="B281" s="103"/>
      <c r="C281" s="103"/>
      <c r="D281" s="103"/>
      <c r="E281" s="103"/>
      <c r="F281" s="103"/>
      <c r="G281" s="103"/>
      <c r="H281" s="103"/>
      <c r="I281" s="103"/>
      <c r="L281" s="103"/>
      <c r="M281" s="103"/>
      <c r="N281" s="103"/>
      <c r="O281" s="103"/>
      <c r="P281" s="103"/>
      <c r="Q281" s="103"/>
      <c r="R281" s="103"/>
      <c r="S281" s="103"/>
      <c r="V281" s="161"/>
      <c r="W281" s="161"/>
      <c r="X281" s="161"/>
      <c r="Y281" s="161"/>
      <c r="Z281" s="161"/>
      <c r="AA281" s="108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  <c r="BD281" s="103"/>
      <c r="BE281" s="103"/>
      <c r="BF281" s="103"/>
      <c r="BG281" s="103"/>
      <c r="BH281" s="103"/>
      <c r="BI281" s="103"/>
      <c r="BJ281" s="103"/>
      <c r="BK281" s="103"/>
      <c r="BL281" s="103"/>
      <c r="BM281" s="103"/>
      <c r="BN281" s="103"/>
      <c r="BO281" s="103"/>
      <c r="BP281" s="103"/>
      <c r="BQ281" s="103"/>
      <c r="BR281" s="103"/>
      <c r="BS281" s="103"/>
      <c r="BT281" s="103"/>
      <c r="BU281" s="103"/>
      <c r="BV281" s="103"/>
      <c r="BW281" s="103"/>
      <c r="BX281" s="103"/>
      <c r="BY281" s="103"/>
      <c r="BZ281" s="103"/>
      <c r="CA281" s="103"/>
      <c r="CB281" s="103"/>
      <c r="CC281" s="103"/>
      <c r="CD281" s="103"/>
      <c r="CE281" s="103"/>
      <c r="CF281" s="103"/>
      <c r="CG281" s="103"/>
      <c r="CH281" s="103"/>
      <c r="CI281" s="103"/>
      <c r="CJ281" s="103"/>
    </row>
    <row r="282" spans="1:88" hidden="1">
      <c r="A282" s="103"/>
      <c r="B282" s="103"/>
      <c r="C282" s="103"/>
      <c r="D282" s="103"/>
      <c r="E282" s="103"/>
      <c r="F282" s="103"/>
      <c r="G282" s="103"/>
      <c r="H282" s="103"/>
      <c r="I282" s="103"/>
      <c r="L282" s="103"/>
      <c r="M282" s="103"/>
      <c r="N282" s="103"/>
      <c r="O282" s="103"/>
      <c r="P282" s="103"/>
      <c r="Q282" s="103"/>
      <c r="R282" s="103"/>
      <c r="S282" s="103"/>
      <c r="V282" s="161"/>
      <c r="W282" s="161"/>
      <c r="X282" s="161"/>
      <c r="Y282" s="161"/>
      <c r="Z282" s="161"/>
      <c r="AA282" s="108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  <c r="BD282" s="103"/>
      <c r="BE282" s="103"/>
      <c r="BF282" s="103"/>
      <c r="BG282" s="103"/>
      <c r="BH282" s="103"/>
      <c r="BI282" s="103"/>
      <c r="BJ282" s="103"/>
      <c r="BK282" s="103"/>
      <c r="BL282" s="103"/>
      <c r="BM282" s="103"/>
      <c r="BN282" s="103"/>
      <c r="BO282" s="103"/>
      <c r="BP282" s="103"/>
      <c r="BQ282" s="103"/>
      <c r="BR282" s="103"/>
      <c r="BS282" s="103"/>
      <c r="BT282" s="103"/>
      <c r="BU282" s="103"/>
      <c r="BV282" s="103"/>
      <c r="BW282" s="103"/>
      <c r="BX282" s="103"/>
      <c r="BY282" s="103"/>
      <c r="BZ282" s="103"/>
      <c r="CA282" s="103"/>
      <c r="CB282" s="103"/>
      <c r="CC282" s="103"/>
      <c r="CD282" s="103"/>
      <c r="CE282" s="103"/>
      <c r="CF282" s="103"/>
      <c r="CG282" s="103"/>
      <c r="CH282" s="103"/>
      <c r="CI282" s="103"/>
      <c r="CJ282" s="103"/>
    </row>
    <row r="283" spans="1:88" hidden="1">
      <c r="A283" s="103"/>
      <c r="B283" s="103"/>
      <c r="C283" s="103"/>
      <c r="D283" s="103"/>
      <c r="E283" s="103"/>
      <c r="F283" s="103"/>
      <c r="G283" s="103"/>
      <c r="H283" s="103"/>
      <c r="I283" s="103"/>
      <c r="L283" s="103"/>
      <c r="M283" s="103"/>
      <c r="N283" s="103"/>
      <c r="O283" s="103"/>
      <c r="P283" s="103"/>
      <c r="Q283" s="103"/>
      <c r="R283" s="103"/>
      <c r="S283" s="103"/>
      <c r="V283" s="161"/>
      <c r="W283" s="161"/>
      <c r="X283" s="161"/>
      <c r="Y283" s="161"/>
      <c r="Z283" s="161"/>
      <c r="AA283" s="108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  <c r="BD283" s="103"/>
      <c r="BE283" s="103"/>
      <c r="BF283" s="103"/>
      <c r="BG283" s="103"/>
      <c r="BH283" s="103"/>
      <c r="BI283" s="103"/>
      <c r="BJ283" s="103"/>
      <c r="BK283" s="103"/>
      <c r="BL283" s="103"/>
      <c r="BM283" s="103"/>
      <c r="BN283" s="103"/>
      <c r="BO283" s="103"/>
      <c r="BP283" s="103"/>
      <c r="BQ283" s="103"/>
      <c r="BR283" s="103"/>
      <c r="BS283" s="103"/>
      <c r="BT283" s="103"/>
      <c r="BU283" s="103"/>
      <c r="BV283" s="103"/>
      <c r="BW283" s="103"/>
      <c r="BX283" s="103"/>
      <c r="BY283" s="103"/>
      <c r="BZ283" s="103"/>
      <c r="CA283" s="103"/>
      <c r="CB283" s="103"/>
      <c r="CC283" s="103"/>
      <c r="CD283" s="103"/>
      <c r="CE283" s="103"/>
      <c r="CF283" s="103"/>
      <c r="CG283" s="103"/>
      <c r="CH283" s="103"/>
      <c r="CI283" s="103"/>
      <c r="CJ283" s="103"/>
    </row>
    <row r="284" spans="1:88" hidden="1">
      <c r="A284" s="103"/>
      <c r="B284" s="103"/>
      <c r="C284" s="103"/>
      <c r="D284" s="103"/>
      <c r="E284" s="103"/>
      <c r="F284" s="103"/>
      <c r="G284" s="103"/>
      <c r="H284" s="103"/>
      <c r="I284" s="103"/>
      <c r="L284" s="103"/>
      <c r="M284" s="103"/>
      <c r="N284" s="103"/>
      <c r="O284" s="103"/>
      <c r="P284" s="103"/>
      <c r="Q284" s="103"/>
      <c r="R284" s="103"/>
      <c r="S284" s="103"/>
      <c r="V284" s="161"/>
      <c r="W284" s="161"/>
      <c r="X284" s="161"/>
      <c r="Y284" s="161"/>
      <c r="Z284" s="161"/>
      <c r="AA284" s="108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  <c r="BD284" s="103"/>
      <c r="BE284" s="103"/>
      <c r="BF284" s="103"/>
      <c r="BG284" s="103"/>
      <c r="BH284" s="103"/>
      <c r="BI284" s="103"/>
      <c r="BJ284" s="103"/>
      <c r="BK284" s="103"/>
      <c r="BL284" s="103"/>
      <c r="BM284" s="103"/>
      <c r="BN284" s="103"/>
      <c r="BO284" s="103"/>
      <c r="BP284" s="103"/>
      <c r="BQ284" s="103"/>
      <c r="BR284" s="103"/>
      <c r="BS284" s="103"/>
      <c r="BT284" s="103"/>
      <c r="BU284" s="103"/>
      <c r="BV284" s="103"/>
      <c r="BW284" s="103"/>
      <c r="BX284" s="103"/>
      <c r="BY284" s="103"/>
      <c r="BZ284" s="103"/>
      <c r="CA284" s="103"/>
      <c r="CB284" s="103"/>
      <c r="CC284" s="103"/>
      <c r="CD284" s="103"/>
      <c r="CE284" s="103"/>
      <c r="CF284" s="103"/>
      <c r="CG284" s="103"/>
      <c r="CH284" s="103"/>
      <c r="CI284" s="103"/>
      <c r="CJ284" s="103"/>
    </row>
    <row r="285" spans="1:88" hidden="1">
      <c r="A285" s="103"/>
      <c r="B285" s="103"/>
      <c r="C285" s="103"/>
      <c r="D285" s="103"/>
      <c r="E285" s="103"/>
      <c r="F285" s="103"/>
      <c r="G285" s="103"/>
      <c r="H285" s="103"/>
      <c r="I285" s="103"/>
      <c r="L285" s="103"/>
      <c r="M285" s="103"/>
      <c r="N285" s="103"/>
      <c r="O285" s="103"/>
      <c r="P285" s="103"/>
      <c r="Q285" s="103"/>
      <c r="R285" s="103"/>
      <c r="S285" s="103"/>
      <c r="V285" s="161"/>
      <c r="W285" s="161"/>
      <c r="X285" s="161"/>
      <c r="Y285" s="161"/>
      <c r="Z285" s="161"/>
      <c r="AA285" s="108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  <c r="BD285" s="103"/>
      <c r="BE285" s="103"/>
      <c r="BF285" s="103"/>
      <c r="BG285" s="103"/>
      <c r="BH285" s="103"/>
      <c r="BI285" s="103"/>
      <c r="BJ285" s="103"/>
      <c r="BK285" s="103"/>
      <c r="BL285" s="103"/>
      <c r="BM285" s="103"/>
      <c r="BN285" s="103"/>
      <c r="BO285" s="103"/>
      <c r="BP285" s="103"/>
      <c r="BQ285" s="103"/>
      <c r="BR285" s="103"/>
      <c r="BS285" s="103"/>
      <c r="BT285" s="103"/>
      <c r="BU285" s="103"/>
      <c r="BV285" s="103"/>
      <c r="BW285" s="103"/>
      <c r="BX285" s="103"/>
      <c r="BY285" s="103"/>
      <c r="BZ285" s="103"/>
      <c r="CA285" s="103"/>
      <c r="CB285" s="103"/>
      <c r="CC285" s="103"/>
      <c r="CD285" s="103"/>
      <c r="CE285" s="103"/>
      <c r="CF285" s="103"/>
      <c r="CG285" s="103"/>
      <c r="CH285" s="103"/>
      <c r="CI285" s="103"/>
      <c r="CJ285" s="103"/>
    </row>
    <row r="286" spans="1:88" hidden="1">
      <c r="A286" s="103"/>
      <c r="B286" s="103"/>
      <c r="C286" s="103"/>
      <c r="D286" s="103"/>
      <c r="E286" s="103"/>
      <c r="F286" s="103"/>
      <c r="G286" s="103"/>
      <c r="H286" s="103"/>
      <c r="I286" s="103"/>
      <c r="L286" s="103"/>
      <c r="M286" s="103"/>
      <c r="N286" s="103"/>
      <c r="O286" s="103"/>
      <c r="P286" s="103"/>
      <c r="Q286" s="103"/>
      <c r="R286" s="103"/>
      <c r="S286" s="103"/>
      <c r="V286" s="161"/>
      <c r="W286" s="161"/>
      <c r="X286" s="161"/>
      <c r="Y286" s="161"/>
      <c r="Z286" s="161"/>
      <c r="AA286" s="108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  <c r="BD286" s="103"/>
      <c r="BE286" s="103"/>
      <c r="BF286" s="103"/>
      <c r="BG286" s="103"/>
      <c r="BH286" s="103"/>
      <c r="BI286" s="103"/>
      <c r="BJ286" s="103"/>
      <c r="BK286" s="103"/>
      <c r="BL286" s="103"/>
      <c r="BM286" s="103"/>
      <c r="BN286" s="103"/>
      <c r="BO286" s="103"/>
      <c r="BP286" s="103"/>
      <c r="BQ286" s="103"/>
      <c r="BR286" s="103"/>
      <c r="BS286" s="103"/>
      <c r="BT286" s="103"/>
      <c r="BU286" s="103"/>
      <c r="BV286" s="103"/>
      <c r="BW286" s="103"/>
      <c r="BX286" s="103"/>
      <c r="BY286" s="103"/>
      <c r="BZ286" s="103"/>
      <c r="CA286" s="103"/>
      <c r="CB286" s="103"/>
      <c r="CC286" s="103"/>
      <c r="CD286" s="103"/>
      <c r="CE286" s="103"/>
      <c r="CF286" s="103"/>
      <c r="CG286" s="103"/>
      <c r="CH286" s="103"/>
      <c r="CI286" s="103"/>
      <c r="CJ286" s="103"/>
    </row>
    <row r="287" spans="1:88" hidden="1">
      <c r="A287" s="103"/>
      <c r="B287" s="103"/>
      <c r="C287" s="103"/>
      <c r="D287" s="103"/>
      <c r="E287" s="103"/>
      <c r="F287" s="103"/>
      <c r="G287" s="103"/>
      <c r="H287" s="103"/>
      <c r="I287" s="103"/>
      <c r="L287" s="103"/>
      <c r="M287" s="103"/>
      <c r="N287" s="103"/>
      <c r="O287" s="103"/>
      <c r="P287" s="103"/>
      <c r="Q287" s="103"/>
      <c r="R287" s="103"/>
      <c r="S287" s="103"/>
      <c r="V287" s="161"/>
      <c r="W287" s="161"/>
      <c r="X287" s="161"/>
      <c r="Y287" s="161"/>
      <c r="Z287" s="161"/>
      <c r="AA287" s="108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  <c r="BD287" s="103"/>
      <c r="BE287" s="103"/>
      <c r="BF287" s="103"/>
      <c r="BG287" s="103"/>
      <c r="BH287" s="103"/>
      <c r="BI287" s="103"/>
      <c r="BJ287" s="103"/>
      <c r="BK287" s="103"/>
      <c r="BL287" s="103"/>
      <c r="BM287" s="103"/>
      <c r="BN287" s="103"/>
      <c r="BO287" s="103"/>
      <c r="BP287" s="103"/>
      <c r="BQ287" s="103"/>
      <c r="BR287" s="103"/>
      <c r="BS287" s="103"/>
      <c r="BT287" s="103"/>
      <c r="BU287" s="103"/>
      <c r="BV287" s="103"/>
      <c r="BW287" s="103"/>
      <c r="BX287" s="103"/>
      <c r="BY287" s="103"/>
      <c r="BZ287" s="103"/>
      <c r="CA287" s="103"/>
      <c r="CB287" s="103"/>
      <c r="CC287" s="103"/>
      <c r="CD287" s="103"/>
      <c r="CE287" s="103"/>
      <c r="CF287" s="103"/>
      <c r="CG287" s="103"/>
      <c r="CH287" s="103"/>
      <c r="CI287" s="103"/>
      <c r="CJ287" s="103"/>
    </row>
    <row r="288" spans="1:88" hidden="1">
      <c r="A288" s="103"/>
      <c r="B288" s="103"/>
      <c r="C288" s="103"/>
      <c r="D288" s="103"/>
      <c r="E288" s="103"/>
      <c r="F288" s="103"/>
      <c r="G288" s="103"/>
      <c r="H288" s="103"/>
      <c r="I288" s="103"/>
      <c r="L288" s="103"/>
      <c r="M288" s="103"/>
      <c r="N288" s="103"/>
      <c r="O288" s="103"/>
      <c r="P288" s="103"/>
      <c r="Q288" s="103"/>
      <c r="R288" s="103"/>
      <c r="S288" s="103"/>
      <c r="V288" s="161"/>
      <c r="W288" s="161"/>
      <c r="X288" s="161"/>
      <c r="Y288" s="161"/>
      <c r="Z288" s="161"/>
      <c r="AA288" s="108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  <c r="BD288" s="103"/>
      <c r="BE288" s="103"/>
      <c r="BF288" s="103"/>
      <c r="BG288" s="103"/>
      <c r="BH288" s="103"/>
      <c r="BI288" s="103"/>
      <c r="BJ288" s="103"/>
      <c r="BK288" s="103"/>
      <c r="BL288" s="103"/>
      <c r="BM288" s="103"/>
      <c r="BN288" s="103"/>
      <c r="BO288" s="103"/>
      <c r="BP288" s="103"/>
      <c r="BQ288" s="103"/>
      <c r="BR288" s="103"/>
      <c r="BS288" s="103"/>
      <c r="BT288" s="103"/>
      <c r="BU288" s="103"/>
      <c r="BV288" s="103"/>
      <c r="BW288" s="103"/>
      <c r="BX288" s="103"/>
      <c r="BY288" s="103"/>
      <c r="BZ288" s="103"/>
      <c r="CA288" s="103"/>
      <c r="CB288" s="103"/>
      <c r="CC288" s="103"/>
      <c r="CD288" s="103"/>
      <c r="CE288" s="103"/>
      <c r="CF288" s="103"/>
      <c r="CG288" s="103"/>
      <c r="CH288" s="103"/>
      <c r="CI288" s="103"/>
      <c r="CJ288" s="103"/>
    </row>
    <row r="289" spans="1:88" hidden="1">
      <c r="A289" s="103"/>
      <c r="B289" s="103"/>
      <c r="C289" s="103"/>
      <c r="D289" s="103"/>
      <c r="E289" s="103"/>
      <c r="F289" s="103"/>
      <c r="G289" s="103"/>
      <c r="H289" s="103"/>
      <c r="I289" s="103"/>
      <c r="L289" s="103"/>
      <c r="M289" s="103"/>
      <c r="N289" s="103"/>
      <c r="O289" s="103"/>
      <c r="P289" s="103"/>
      <c r="Q289" s="103"/>
      <c r="R289" s="103"/>
      <c r="S289" s="103"/>
      <c r="V289" s="161"/>
      <c r="W289" s="161"/>
      <c r="X289" s="161"/>
      <c r="Y289" s="161"/>
      <c r="Z289" s="161"/>
      <c r="AA289" s="108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  <c r="BD289" s="103"/>
      <c r="BE289" s="103"/>
      <c r="BF289" s="103"/>
      <c r="BG289" s="103"/>
      <c r="BH289" s="103"/>
      <c r="BI289" s="103"/>
      <c r="BJ289" s="103"/>
      <c r="BK289" s="103"/>
      <c r="BL289" s="103"/>
      <c r="BM289" s="103"/>
      <c r="BN289" s="103"/>
      <c r="BO289" s="103"/>
      <c r="BP289" s="103"/>
      <c r="BQ289" s="103"/>
      <c r="BR289" s="103"/>
      <c r="BS289" s="103"/>
      <c r="BT289" s="103"/>
      <c r="BU289" s="103"/>
      <c r="BV289" s="103"/>
      <c r="BW289" s="103"/>
      <c r="BX289" s="103"/>
      <c r="BY289" s="103"/>
      <c r="BZ289" s="103"/>
      <c r="CA289" s="103"/>
      <c r="CB289" s="103"/>
      <c r="CC289" s="103"/>
      <c r="CD289" s="103"/>
      <c r="CE289" s="103"/>
      <c r="CF289" s="103"/>
      <c r="CG289" s="103"/>
      <c r="CH289" s="103"/>
      <c r="CI289" s="103"/>
      <c r="CJ289" s="103"/>
    </row>
    <row r="290" spans="1:88" hidden="1">
      <c r="A290" s="103"/>
      <c r="B290" s="103"/>
      <c r="C290" s="103"/>
      <c r="D290" s="103"/>
      <c r="E290" s="103"/>
      <c r="F290" s="103"/>
      <c r="G290" s="103"/>
      <c r="H290" s="103"/>
      <c r="I290" s="103"/>
      <c r="L290" s="103"/>
      <c r="M290" s="103"/>
      <c r="N290" s="103"/>
      <c r="O290" s="103"/>
      <c r="P290" s="103"/>
      <c r="Q290" s="103"/>
      <c r="R290" s="103"/>
      <c r="S290" s="103"/>
      <c r="V290" s="161"/>
      <c r="W290" s="161"/>
      <c r="X290" s="161"/>
      <c r="Y290" s="161"/>
      <c r="Z290" s="161"/>
      <c r="AA290" s="108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  <c r="BD290" s="103"/>
      <c r="BE290" s="103"/>
      <c r="BF290" s="103"/>
      <c r="BG290" s="103"/>
      <c r="BH290" s="103"/>
      <c r="BI290" s="103"/>
      <c r="BJ290" s="103"/>
      <c r="BK290" s="103"/>
      <c r="BL290" s="103"/>
      <c r="BM290" s="103"/>
      <c r="BN290" s="103"/>
      <c r="BO290" s="103"/>
      <c r="BP290" s="103"/>
      <c r="BQ290" s="103"/>
      <c r="BR290" s="103"/>
      <c r="BS290" s="103"/>
      <c r="BT290" s="103"/>
      <c r="BU290" s="103"/>
      <c r="BV290" s="103"/>
      <c r="BW290" s="103"/>
      <c r="BX290" s="103"/>
      <c r="BY290" s="103"/>
      <c r="BZ290" s="103"/>
      <c r="CA290" s="103"/>
      <c r="CB290" s="103"/>
      <c r="CC290" s="103"/>
      <c r="CD290" s="103"/>
      <c r="CE290" s="103"/>
      <c r="CF290" s="103"/>
      <c r="CG290" s="103"/>
      <c r="CH290" s="103"/>
      <c r="CI290" s="103"/>
      <c r="CJ290" s="103"/>
    </row>
    <row r="291" spans="1:88" hidden="1">
      <c r="A291" s="103"/>
      <c r="B291" s="103"/>
      <c r="C291" s="103"/>
      <c r="D291" s="103"/>
      <c r="E291" s="103"/>
      <c r="F291" s="103"/>
      <c r="G291" s="103"/>
      <c r="H291" s="103"/>
      <c r="I291" s="103"/>
      <c r="L291" s="103"/>
      <c r="M291" s="103"/>
      <c r="N291" s="103"/>
      <c r="O291" s="103"/>
      <c r="P291" s="103"/>
      <c r="Q291" s="103"/>
      <c r="R291" s="103"/>
      <c r="S291" s="103"/>
      <c r="V291" s="161"/>
      <c r="W291" s="161"/>
      <c r="X291" s="161"/>
      <c r="Y291" s="161"/>
      <c r="Z291" s="161"/>
      <c r="AA291" s="108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  <c r="BD291" s="103"/>
      <c r="BE291" s="103"/>
      <c r="BF291" s="103"/>
      <c r="BG291" s="103"/>
      <c r="BH291" s="103"/>
      <c r="BI291" s="103"/>
      <c r="BJ291" s="103"/>
      <c r="BK291" s="103"/>
      <c r="BL291" s="103"/>
      <c r="BM291" s="103"/>
      <c r="BN291" s="103"/>
      <c r="BO291" s="103"/>
      <c r="BP291" s="103"/>
      <c r="BQ291" s="103"/>
      <c r="BR291" s="103"/>
      <c r="BS291" s="103"/>
      <c r="BT291" s="103"/>
      <c r="BU291" s="103"/>
      <c r="BV291" s="103"/>
      <c r="BW291" s="103"/>
      <c r="BX291" s="103"/>
      <c r="BY291" s="103"/>
      <c r="BZ291" s="103"/>
      <c r="CA291" s="103"/>
      <c r="CB291" s="103"/>
      <c r="CC291" s="103"/>
      <c r="CD291" s="103"/>
      <c r="CE291" s="103"/>
      <c r="CF291" s="103"/>
      <c r="CG291" s="103"/>
      <c r="CH291" s="103"/>
      <c r="CI291" s="103"/>
      <c r="CJ291" s="103"/>
    </row>
    <row r="292" spans="1:88" hidden="1">
      <c r="A292" s="103"/>
      <c r="B292" s="103"/>
      <c r="C292" s="103"/>
      <c r="D292" s="103"/>
      <c r="E292" s="103"/>
      <c r="F292" s="103"/>
      <c r="G292" s="103"/>
      <c r="H292" s="103"/>
      <c r="I292" s="103"/>
      <c r="L292" s="103"/>
      <c r="M292" s="103"/>
      <c r="N292" s="103"/>
      <c r="O292" s="103"/>
      <c r="P292" s="103"/>
      <c r="Q292" s="103"/>
      <c r="R292" s="103"/>
      <c r="S292" s="103"/>
      <c r="V292" s="161"/>
      <c r="W292" s="161"/>
      <c r="X292" s="161"/>
      <c r="Y292" s="161"/>
      <c r="Z292" s="161"/>
      <c r="AA292" s="108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  <c r="BD292" s="103"/>
      <c r="BE292" s="103"/>
      <c r="BF292" s="103"/>
      <c r="BG292" s="103"/>
      <c r="BH292" s="103"/>
      <c r="BI292" s="103"/>
      <c r="BJ292" s="103"/>
      <c r="BK292" s="103"/>
      <c r="BL292" s="103"/>
      <c r="BM292" s="103"/>
      <c r="BN292" s="103"/>
      <c r="BO292" s="103"/>
      <c r="BP292" s="103"/>
      <c r="BQ292" s="103"/>
      <c r="BR292" s="103"/>
      <c r="BS292" s="103"/>
      <c r="BT292" s="103"/>
      <c r="BU292" s="103"/>
      <c r="BV292" s="103"/>
      <c r="BW292" s="103"/>
      <c r="BX292" s="103"/>
      <c r="BY292" s="103"/>
      <c r="BZ292" s="103"/>
      <c r="CA292" s="103"/>
      <c r="CB292" s="103"/>
      <c r="CC292" s="103"/>
      <c r="CD292" s="103"/>
      <c r="CE292" s="103"/>
      <c r="CF292" s="103"/>
      <c r="CG292" s="103"/>
      <c r="CH292" s="103"/>
      <c r="CI292" s="103"/>
      <c r="CJ292" s="103"/>
    </row>
    <row r="293" spans="1:88" hidden="1">
      <c r="A293" s="103"/>
      <c r="B293" s="103"/>
      <c r="C293" s="103"/>
      <c r="D293" s="103"/>
      <c r="E293" s="103"/>
      <c r="F293" s="103"/>
      <c r="G293" s="103"/>
      <c r="H293" s="103"/>
      <c r="I293" s="103"/>
      <c r="L293" s="103"/>
      <c r="M293" s="103"/>
      <c r="N293" s="103"/>
      <c r="O293" s="103"/>
      <c r="P293" s="103"/>
      <c r="Q293" s="103"/>
      <c r="R293" s="103"/>
      <c r="S293" s="103"/>
      <c r="V293" s="161"/>
      <c r="W293" s="161"/>
      <c r="X293" s="161"/>
      <c r="Y293" s="161"/>
      <c r="Z293" s="161"/>
      <c r="AA293" s="108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  <c r="BD293" s="103"/>
      <c r="BE293" s="103"/>
      <c r="BF293" s="103"/>
      <c r="BG293" s="103"/>
      <c r="BH293" s="103"/>
      <c r="BI293" s="103"/>
      <c r="BJ293" s="103"/>
      <c r="BK293" s="103"/>
      <c r="BL293" s="103"/>
      <c r="BM293" s="103"/>
      <c r="BN293" s="103"/>
      <c r="BO293" s="103"/>
      <c r="BP293" s="103"/>
      <c r="BQ293" s="103"/>
      <c r="BR293" s="103"/>
      <c r="BS293" s="103"/>
      <c r="BT293" s="103"/>
      <c r="BU293" s="103"/>
      <c r="BV293" s="103"/>
      <c r="BW293" s="103"/>
      <c r="BX293" s="103"/>
      <c r="BY293" s="103"/>
      <c r="BZ293" s="103"/>
      <c r="CA293" s="103"/>
      <c r="CB293" s="103"/>
      <c r="CC293" s="103"/>
      <c r="CD293" s="103"/>
      <c r="CE293" s="103"/>
      <c r="CF293" s="103"/>
      <c r="CG293" s="103"/>
      <c r="CH293" s="103"/>
      <c r="CI293" s="103"/>
      <c r="CJ293" s="103"/>
    </row>
    <row r="294" spans="1:88" hidden="1">
      <c r="A294" s="103"/>
      <c r="B294" s="103"/>
      <c r="C294" s="103"/>
      <c r="D294" s="103"/>
      <c r="E294" s="103"/>
      <c r="F294" s="103"/>
      <c r="G294" s="103"/>
      <c r="H294" s="103"/>
      <c r="I294" s="103"/>
      <c r="L294" s="103"/>
      <c r="M294" s="103"/>
      <c r="N294" s="103"/>
      <c r="O294" s="103"/>
      <c r="P294" s="103"/>
      <c r="Q294" s="103"/>
      <c r="R294" s="103"/>
      <c r="S294" s="103"/>
      <c r="V294" s="161"/>
      <c r="W294" s="161"/>
      <c r="X294" s="161"/>
      <c r="Y294" s="161"/>
      <c r="Z294" s="161"/>
      <c r="AA294" s="108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  <c r="BD294" s="103"/>
      <c r="BE294" s="103"/>
      <c r="BF294" s="103"/>
      <c r="BG294" s="103"/>
      <c r="BH294" s="103"/>
      <c r="BI294" s="103"/>
      <c r="BJ294" s="103"/>
      <c r="BK294" s="103"/>
      <c r="BL294" s="103"/>
      <c r="BM294" s="103"/>
      <c r="BN294" s="103"/>
      <c r="BO294" s="103"/>
      <c r="BP294" s="103"/>
      <c r="BQ294" s="103"/>
      <c r="BR294" s="103"/>
      <c r="BS294" s="103"/>
      <c r="BT294" s="103"/>
      <c r="BU294" s="103"/>
      <c r="BV294" s="103"/>
      <c r="BW294" s="103"/>
      <c r="BX294" s="103"/>
      <c r="BY294" s="103"/>
      <c r="BZ294" s="103"/>
      <c r="CA294" s="103"/>
      <c r="CB294" s="103"/>
      <c r="CC294" s="103"/>
      <c r="CD294" s="103"/>
      <c r="CE294" s="103"/>
      <c r="CF294" s="103"/>
      <c r="CG294" s="103"/>
      <c r="CH294" s="103"/>
      <c r="CI294" s="103"/>
      <c r="CJ294" s="103"/>
    </row>
    <row r="295" spans="1:88" hidden="1">
      <c r="A295" s="103"/>
      <c r="B295" s="103"/>
      <c r="C295" s="103"/>
      <c r="D295" s="103"/>
      <c r="E295" s="103"/>
      <c r="F295" s="103"/>
      <c r="G295" s="103"/>
      <c r="H295" s="103"/>
      <c r="I295" s="103"/>
      <c r="L295" s="103"/>
      <c r="M295" s="103"/>
      <c r="N295" s="103"/>
      <c r="O295" s="103"/>
      <c r="P295" s="103"/>
      <c r="Q295" s="103"/>
      <c r="R295" s="103"/>
      <c r="S295" s="103"/>
      <c r="V295" s="161"/>
      <c r="W295" s="161"/>
      <c r="X295" s="161"/>
      <c r="Y295" s="161"/>
      <c r="Z295" s="161"/>
      <c r="AA295" s="108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  <c r="BD295" s="103"/>
      <c r="BE295" s="103"/>
      <c r="BF295" s="103"/>
      <c r="BG295" s="103"/>
      <c r="BH295" s="103"/>
      <c r="BI295" s="103"/>
      <c r="BJ295" s="103"/>
      <c r="BK295" s="103"/>
      <c r="BL295" s="103"/>
      <c r="BM295" s="103"/>
      <c r="BN295" s="103"/>
      <c r="BO295" s="103"/>
      <c r="BP295" s="103"/>
      <c r="BQ295" s="103"/>
      <c r="BR295" s="103"/>
      <c r="BS295" s="103"/>
      <c r="BT295" s="103"/>
      <c r="BU295" s="103"/>
      <c r="BV295" s="103"/>
      <c r="BW295" s="103"/>
      <c r="BX295" s="103"/>
      <c r="BY295" s="103"/>
      <c r="BZ295" s="103"/>
      <c r="CA295" s="103"/>
      <c r="CB295" s="103"/>
      <c r="CC295" s="103"/>
      <c r="CD295" s="103"/>
      <c r="CE295" s="103"/>
      <c r="CF295" s="103"/>
      <c r="CG295" s="103"/>
      <c r="CH295" s="103"/>
      <c r="CI295" s="103"/>
      <c r="CJ295" s="103"/>
    </row>
    <row r="296" spans="1:88" hidden="1">
      <c r="A296" s="103"/>
      <c r="B296" s="103"/>
      <c r="C296" s="103"/>
      <c r="D296" s="103"/>
      <c r="E296" s="103"/>
      <c r="F296" s="103"/>
      <c r="G296" s="103"/>
      <c r="H296" s="103"/>
      <c r="I296" s="103"/>
      <c r="L296" s="103"/>
      <c r="M296" s="103"/>
      <c r="N296" s="103"/>
      <c r="O296" s="103"/>
      <c r="P296" s="103"/>
      <c r="Q296" s="103"/>
      <c r="R296" s="103"/>
      <c r="S296" s="103"/>
      <c r="V296" s="161"/>
      <c r="W296" s="161"/>
      <c r="X296" s="161"/>
      <c r="Y296" s="161"/>
      <c r="Z296" s="161"/>
      <c r="AA296" s="108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  <c r="BD296" s="103"/>
      <c r="BE296" s="103"/>
      <c r="BF296" s="103"/>
      <c r="BG296" s="103"/>
      <c r="BH296" s="103"/>
      <c r="BI296" s="103"/>
      <c r="BJ296" s="103"/>
      <c r="BK296" s="103"/>
      <c r="BL296" s="103"/>
      <c r="BM296" s="103"/>
      <c r="BN296" s="103"/>
      <c r="BO296" s="103"/>
      <c r="BP296" s="103"/>
      <c r="BQ296" s="103"/>
      <c r="BR296" s="103"/>
      <c r="BS296" s="103"/>
      <c r="BT296" s="103"/>
      <c r="BU296" s="103"/>
      <c r="BV296" s="103"/>
      <c r="BW296" s="103"/>
      <c r="BX296" s="103"/>
      <c r="BY296" s="103"/>
      <c r="BZ296" s="103"/>
      <c r="CA296" s="103"/>
      <c r="CB296" s="103"/>
      <c r="CC296" s="103"/>
      <c r="CD296" s="103"/>
      <c r="CE296" s="103"/>
      <c r="CF296" s="103"/>
      <c r="CG296" s="103"/>
      <c r="CH296" s="103"/>
      <c r="CI296" s="103"/>
      <c r="CJ296" s="103"/>
    </row>
    <row r="297" spans="1:88" hidden="1">
      <c r="A297" s="103"/>
      <c r="B297" s="103"/>
      <c r="C297" s="103"/>
      <c r="D297" s="103"/>
      <c r="E297" s="103"/>
      <c r="F297" s="103"/>
      <c r="G297" s="103"/>
      <c r="H297" s="103"/>
      <c r="I297" s="103"/>
      <c r="L297" s="103"/>
      <c r="M297" s="103"/>
      <c r="N297" s="103"/>
      <c r="O297" s="103"/>
      <c r="P297" s="103"/>
      <c r="Q297" s="103"/>
      <c r="R297" s="103"/>
      <c r="S297" s="103"/>
      <c r="V297" s="161"/>
      <c r="W297" s="161"/>
      <c r="X297" s="161"/>
      <c r="Y297" s="161"/>
      <c r="Z297" s="161"/>
      <c r="AA297" s="108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  <c r="BD297" s="103"/>
      <c r="BE297" s="103"/>
      <c r="BF297" s="103"/>
      <c r="BG297" s="103"/>
      <c r="BH297" s="103"/>
      <c r="BI297" s="103"/>
      <c r="BJ297" s="103"/>
      <c r="BK297" s="103"/>
      <c r="BL297" s="103"/>
      <c r="BM297" s="103"/>
      <c r="BN297" s="103"/>
      <c r="BO297" s="103"/>
      <c r="BP297" s="103"/>
      <c r="BQ297" s="103"/>
      <c r="BR297" s="103"/>
      <c r="BS297" s="103"/>
      <c r="BT297" s="103"/>
      <c r="BU297" s="103"/>
      <c r="BV297" s="103"/>
      <c r="BW297" s="103"/>
      <c r="BX297" s="103"/>
      <c r="BY297" s="103"/>
      <c r="BZ297" s="103"/>
      <c r="CA297" s="103"/>
      <c r="CB297" s="103"/>
      <c r="CC297" s="103"/>
      <c r="CD297" s="103"/>
      <c r="CE297" s="103"/>
      <c r="CF297" s="103"/>
      <c r="CG297" s="103"/>
      <c r="CH297" s="103"/>
      <c r="CI297" s="103"/>
      <c r="CJ297" s="103"/>
    </row>
    <row r="298" spans="1:88" hidden="1">
      <c r="A298" s="103"/>
      <c r="B298" s="103"/>
      <c r="C298" s="103"/>
      <c r="D298" s="103"/>
      <c r="E298" s="103"/>
      <c r="F298" s="103"/>
      <c r="G298" s="103"/>
      <c r="H298" s="103"/>
      <c r="I298" s="103"/>
      <c r="L298" s="103"/>
      <c r="M298" s="103"/>
      <c r="N298" s="103"/>
      <c r="O298" s="103"/>
      <c r="P298" s="103"/>
      <c r="Q298" s="103"/>
      <c r="R298" s="103"/>
      <c r="S298" s="103"/>
      <c r="V298" s="161"/>
      <c r="W298" s="161"/>
      <c r="X298" s="161"/>
      <c r="Y298" s="161"/>
      <c r="Z298" s="161"/>
      <c r="AA298" s="108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  <c r="BD298" s="103"/>
      <c r="BE298" s="103"/>
      <c r="BF298" s="103"/>
      <c r="BG298" s="103"/>
      <c r="BH298" s="103"/>
      <c r="BI298" s="103"/>
      <c r="BJ298" s="103"/>
      <c r="BK298" s="103"/>
      <c r="BL298" s="103"/>
      <c r="BM298" s="103"/>
      <c r="BN298" s="103"/>
      <c r="BO298" s="103"/>
      <c r="BP298" s="103"/>
      <c r="BQ298" s="103"/>
      <c r="BR298" s="103"/>
      <c r="BS298" s="103"/>
      <c r="BT298" s="103"/>
      <c r="BU298" s="103"/>
      <c r="BV298" s="103"/>
      <c r="BW298" s="103"/>
      <c r="BX298" s="103"/>
      <c r="BY298" s="103"/>
      <c r="BZ298" s="103"/>
      <c r="CA298" s="103"/>
      <c r="CB298" s="103"/>
      <c r="CC298" s="103"/>
      <c r="CD298" s="103"/>
      <c r="CE298" s="103"/>
      <c r="CF298" s="103"/>
      <c r="CG298" s="103"/>
      <c r="CH298" s="103"/>
      <c r="CI298" s="103"/>
      <c r="CJ298" s="103"/>
    </row>
    <row r="299" spans="1:88" hidden="1">
      <c r="A299" s="103"/>
      <c r="B299" s="103"/>
      <c r="C299" s="103"/>
      <c r="D299" s="103"/>
      <c r="E299" s="103"/>
      <c r="F299" s="103"/>
      <c r="G299" s="103"/>
      <c r="H299" s="103"/>
      <c r="I299" s="103"/>
      <c r="L299" s="103"/>
      <c r="M299" s="103"/>
      <c r="N299" s="103"/>
      <c r="O299" s="103"/>
      <c r="P299" s="103"/>
      <c r="Q299" s="103"/>
      <c r="R299" s="103"/>
      <c r="S299" s="103"/>
      <c r="V299" s="161"/>
      <c r="W299" s="161"/>
      <c r="X299" s="161"/>
      <c r="Y299" s="161"/>
      <c r="Z299" s="161"/>
      <c r="AA299" s="108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  <c r="BD299" s="103"/>
      <c r="BE299" s="103"/>
      <c r="BF299" s="103"/>
      <c r="BG299" s="103"/>
      <c r="BH299" s="103"/>
      <c r="BI299" s="103"/>
      <c r="BJ299" s="103"/>
      <c r="BK299" s="103"/>
      <c r="BL299" s="103"/>
      <c r="BM299" s="103"/>
      <c r="BN299" s="103"/>
      <c r="BO299" s="103"/>
      <c r="BP299" s="103"/>
      <c r="BQ299" s="103"/>
      <c r="BR299" s="103"/>
      <c r="BS299" s="103"/>
      <c r="BT299" s="103"/>
      <c r="BU299" s="103"/>
      <c r="BV299" s="103"/>
      <c r="BW299" s="103"/>
      <c r="BX299" s="103"/>
      <c r="BY299" s="103"/>
      <c r="BZ299" s="103"/>
      <c r="CA299" s="103"/>
      <c r="CB299" s="103"/>
      <c r="CC299" s="103"/>
      <c r="CD299" s="103"/>
      <c r="CE299" s="103"/>
      <c r="CF299" s="103"/>
      <c r="CG299" s="103"/>
      <c r="CH299" s="103"/>
      <c r="CI299" s="103"/>
      <c r="CJ299" s="103"/>
    </row>
    <row r="300" spans="1:88" hidden="1">
      <c r="A300" s="103"/>
      <c r="B300" s="103"/>
      <c r="C300" s="103"/>
      <c r="D300" s="103"/>
      <c r="E300" s="103"/>
      <c r="F300" s="103"/>
      <c r="G300" s="103"/>
      <c r="H300" s="103"/>
      <c r="I300" s="103"/>
      <c r="L300" s="103"/>
      <c r="M300" s="103"/>
      <c r="N300" s="103"/>
      <c r="O300" s="103"/>
      <c r="P300" s="103"/>
      <c r="Q300" s="103"/>
      <c r="R300" s="103"/>
      <c r="S300" s="103"/>
      <c r="V300" s="161"/>
      <c r="W300" s="161"/>
      <c r="X300" s="161"/>
      <c r="Y300" s="161"/>
      <c r="Z300" s="161"/>
      <c r="AA300" s="108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  <c r="BD300" s="103"/>
      <c r="BE300" s="103"/>
      <c r="BF300" s="103"/>
      <c r="BG300" s="103"/>
      <c r="BH300" s="103"/>
      <c r="BI300" s="103"/>
      <c r="BJ300" s="103"/>
      <c r="BK300" s="103"/>
      <c r="BL300" s="103"/>
      <c r="BM300" s="103"/>
      <c r="BN300" s="103"/>
      <c r="BO300" s="103"/>
      <c r="BP300" s="103"/>
      <c r="BQ300" s="103"/>
      <c r="BR300" s="103"/>
      <c r="BS300" s="103"/>
      <c r="BT300" s="103"/>
      <c r="BU300" s="103"/>
      <c r="BV300" s="103"/>
      <c r="BW300" s="103"/>
      <c r="BX300" s="103"/>
      <c r="BY300" s="103"/>
      <c r="BZ300" s="103"/>
      <c r="CA300" s="103"/>
      <c r="CB300" s="103"/>
      <c r="CC300" s="103"/>
      <c r="CD300" s="103"/>
      <c r="CE300" s="103"/>
      <c r="CF300" s="103"/>
      <c r="CG300" s="103"/>
      <c r="CH300" s="103"/>
      <c r="CI300" s="103"/>
      <c r="CJ300" s="103"/>
    </row>
    <row r="301" spans="1:88" hidden="1">
      <c r="A301" s="103"/>
      <c r="B301" s="103"/>
      <c r="C301" s="103"/>
      <c r="D301" s="103"/>
      <c r="E301" s="103"/>
      <c r="F301" s="103"/>
      <c r="G301" s="103"/>
      <c r="H301" s="103"/>
      <c r="I301" s="103"/>
      <c r="L301" s="103"/>
      <c r="M301" s="103"/>
      <c r="N301" s="103"/>
      <c r="O301" s="103"/>
      <c r="P301" s="103"/>
      <c r="Q301" s="103"/>
      <c r="R301" s="103"/>
      <c r="S301" s="103"/>
      <c r="V301" s="161"/>
      <c r="W301" s="161"/>
      <c r="X301" s="161"/>
      <c r="Y301" s="161"/>
      <c r="Z301" s="161"/>
      <c r="AA301" s="108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  <c r="BD301" s="103"/>
      <c r="BE301" s="103"/>
      <c r="BF301" s="103"/>
      <c r="BG301" s="103"/>
      <c r="BH301" s="103"/>
      <c r="BI301" s="103"/>
      <c r="BJ301" s="103"/>
      <c r="BK301" s="103"/>
      <c r="BL301" s="103"/>
      <c r="BM301" s="103"/>
      <c r="BN301" s="103"/>
      <c r="BO301" s="103"/>
      <c r="BP301" s="103"/>
      <c r="BQ301" s="103"/>
      <c r="BR301" s="103"/>
      <c r="BS301" s="103"/>
      <c r="BT301" s="103"/>
      <c r="BU301" s="103"/>
      <c r="BV301" s="103"/>
      <c r="BW301" s="103"/>
      <c r="BX301" s="103"/>
      <c r="BY301" s="103"/>
      <c r="BZ301" s="103"/>
      <c r="CA301" s="103"/>
      <c r="CB301" s="103"/>
      <c r="CC301" s="103"/>
      <c r="CD301" s="103"/>
      <c r="CE301" s="103"/>
      <c r="CF301" s="103"/>
      <c r="CG301" s="103"/>
      <c r="CH301" s="103"/>
      <c r="CI301" s="103"/>
      <c r="CJ301" s="103"/>
    </row>
    <row r="302" spans="1:88" s="104" customFormat="1" hidden="1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8"/>
      <c r="U302" s="161"/>
      <c r="V302" s="161"/>
      <c r="W302" s="161"/>
      <c r="X302" s="161"/>
      <c r="Y302" s="161"/>
      <c r="Z302" s="161"/>
      <c r="AA302" s="108"/>
      <c r="AB302" s="103"/>
      <c r="AC302" s="103"/>
      <c r="AD302" s="103"/>
      <c r="AE302" s="103"/>
      <c r="AF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  <c r="BD302" s="103"/>
      <c r="BE302" s="103"/>
      <c r="BF302" s="103"/>
      <c r="BG302" s="103"/>
      <c r="BH302" s="103"/>
      <c r="BI302" s="103"/>
      <c r="BJ302" s="103"/>
    </row>
    <row r="303" spans="1:88" s="104" customFormat="1" hidden="1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8"/>
      <c r="U303" s="161"/>
      <c r="V303" s="161"/>
      <c r="W303" s="161"/>
      <c r="X303" s="161"/>
      <c r="Y303" s="161"/>
      <c r="Z303" s="161"/>
      <c r="AA303" s="108"/>
      <c r="AB303" s="103"/>
      <c r="AC303" s="103"/>
      <c r="AD303" s="103"/>
      <c r="AE303" s="103"/>
      <c r="AF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  <c r="BD303" s="103"/>
      <c r="BE303" s="103"/>
      <c r="BF303" s="103"/>
      <c r="BG303" s="103"/>
      <c r="BH303" s="103"/>
      <c r="BI303" s="103"/>
      <c r="BJ303" s="103"/>
    </row>
    <row r="304" spans="1:88" s="104" customFormat="1" hidden="1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8"/>
      <c r="U304" s="161"/>
      <c r="V304" s="161"/>
      <c r="W304" s="161"/>
      <c r="X304" s="161"/>
      <c r="Y304" s="161"/>
      <c r="Z304" s="161"/>
      <c r="AA304" s="108"/>
      <c r="AB304" s="103"/>
      <c r="AC304" s="103"/>
      <c r="AD304" s="103"/>
      <c r="AE304" s="103"/>
      <c r="AF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  <c r="BD304" s="103"/>
      <c r="BE304" s="103"/>
      <c r="BF304" s="103"/>
      <c r="BG304" s="103"/>
      <c r="BH304" s="103"/>
      <c r="BI304" s="103"/>
      <c r="BJ304" s="103"/>
    </row>
    <row r="305" spans="1:62" s="104" customFormat="1" hidden="1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8"/>
      <c r="U305" s="161"/>
      <c r="V305" s="161"/>
      <c r="W305" s="161"/>
      <c r="X305" s="161"/>
      <c r="Y305" s="161"/>
      <c r="Z305" s="161"/>
      <c r="AA305" s="108"/>
      <c r="AB305" s="103"/>
      <c r="AC305" s="103"/>
      <c r="AD305" s="103"/>
      <c r="AE305" s="103"/>
      <c r="AF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  <c r="BD305" s="103"/>
      <c r="BE305" s="103"/>
      <c r="BF305" s="103"/>
      <c r="BG305" s="103"/>
      <c r="BH305" s="103"/>
      <c r="BI305" s="103"/>
      <c r="BJ305" s="103"/>
    </row>
    <row r="306" spans="1:62" s="104" customFormat="1" hidden="1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8"/>
      <c r="U306" s="161"/>
      <c r="V306" s="161"/>
      <c r="W306" s="161"/>
      <c r="X306" s="161"/>
      <c r="Y306" s="161"/>
      <c r="Z306" s="161"/>
      <c r="AA306" s="108"/>
      <c r="AB306" s="103"/>
      <c r="AC306" s="103"/>
      <c r="AD306" s="103"/>
      <c r="AE306" s="103"/>
      <c r="AF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  <c r="BD306" s="103"/>
      <c r="BE306" s="103"/>
      <c r="BF306" s="103"/>
      <c r="BG306" s="103"/>
      <c r="BH306" s="103"/>
      <c r="BI306" s="103"/>
      <c r="BJ306" s="103"/>
    </row>
    <row r="307" spans="1:62" s="104" customFormat="1" hidden="1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8"/>
      <c r="U307" s="161"/>
      <c r="V307" s="161"/>
      <c r="W307" s="161"/>
      <c r="X307" s="161"/>
      <c r="Y307" s="161"/>
      <c r="Z307" s="161"/>
      <c r="AA307" s="108"/>
      <c r="AB307" s="103"/>
      <c r="AC307" s="103"/>
      <c r="AD307" s="103"/>
      <c r="AE307" s="103"/>
      <c r="AF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  <c r="BD307" s="103"/>
      <c r="BE307" s="103"/>
      <c r="BF307" s="103"/>
      <c r="BG307" s="103"/>
      <c r="BH307" s="103"/>
      <c r="BI307" s="103"/>
      <c r="BJ307" s="103"/>
    </row>
    <row r="308" spans="1:62" s="104" customFormat="1" ht="17.25" hidden="1" customHeight="1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8"/>
      <c r="U308" s="161"/>
      <c r="V308" s="161"/>
      <c r="W308" s="161"/>
      <c r="X308" s="161"/>
      <c r="Y308" s="161"/>
      <c r="Z308" s="161"/>
      <c r="AA308" s="108"/>
      <c r="AB308" s="103"/>
      <c r="AC308" s="103"/>
      <c r="AD308" s="103"/>
      <c r="AE308" s="103"/>
      <c r="AF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  <c r="BD308" s="103"/>
      <c r="BE308" s="103"/>
      <c r="BF308" s="103"/>
      <c r="BG308" s="103"/>
      <c r="BH308" s="103"/>
      <c r="BI308" s="103"/>
      <c r="BJ308" s="103"/>
    </row>
    <row r="309" spans="1:62" hidden="1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R309" s="109"/>
      <c r="S309" s="109"/>
      <c r="T309" s="110"/>
      <c r="U309" s="162"/>
      <c r="AA309" s="110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  <c r="BD309" s="103"/>
      <c r="BE309" s="103"/>
      <c r="BF309" s="103"/>
      <c r="BG309" s="103"/>
      <c r="BH309" s="103"/>
      <c r="BI309" s="103"/>
      <c r="BJ309" s="103"/>
    </row>
    <row r="310" spans="1:62" hidden="1">
      <c r="A310" s="109"/>
      <c r="B310" s="17" t="s">
        <v>19</v>
      </c>
      <c r="C310" s="17"/>
      <c r="D310" s="17"/>
      <c r="E310" s="111">
        <v>36983</v>
      </c>
      <c r="F310" s="111">
        <v>41717</v>
      </c>
      <c r="G310" s="109"/>
      <c r="I310" s="109"/>
      <c r="J310" s="109"/>
      <c r="K310" s="171" t="s">
        <v>25</v>
      </c>
      <c r="N310" s="172">
        <v>100</v>
      </c>
      <c r="R310" s="109"/>
      <c r="S310" s="109"/>
      <c r="T310" s="110"/>
      <c r="U310" s="162"/>
      <c r="AA310" s="110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  <c r="BD310" s="103"/>
      <c r="BE310" s="103"/>
      <c r="BF310" s="103"/>
      <c r="BG310" s="103"/>
      <c r="BH310" s="103"/>
      <c r="BI310" s="103"/>
      <c r="BJ310" s="103"/>
    </row>
    <row r="311" spans="1:62" hidden="1">
      <c r="A311" s="109"/>
      <c r="B311" s="112"/>
      <c r="C311" s="112" t="s">
        <v>0</v>
      </c>
      <c r="D311" s="112"/>
      <c r="E311" s="112" t="s">
        <v>20</v>
      </c>
      <c r="F311" s="112" t="s">
        <v>21</v>
      </c>
      <c r="G311" s="109"/>
      <c r="I311" s="109"/>
      <c r="J311" s="109"/>
      <c r="K311" s="173" t="s">
        <v>104</v>
      </c>
      <c r="L311" s="126"/>
      <c r="M311" s="126"/>
      <c r="N311" s="172">
        <v>95</v>
      </c>
      <c r="R311" s="109"/>
      <c r="S311" s="109"/>
      <c r="T311" s="110"/>
      <c r="U311" s="162"/>
      <c r="AA311" s="110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  <c r="BD311" s="103"/>
      <c r="BE311" s="103"/>
      <c r="BF311" s="103"/>
      <c r="BG311" s="103"/>
      <c r="BH311" s="103"/>
      <c r="BI311" s="103"/>
      <c r="BJ311" s="103"/>
    </row>
    <row r="312" spans="1:62" hidden="1">
      <c r="A312" s="109"/>
      <c r="B312" s="17" t="s">
        <v>25</v>
      </c>
      <c r="C312" s="112" t="s">
        <v>12</v>
      </c>
      <c r="D312" s="112"/>
      <c r="E312" s="112">
        <v>53</v>
      </c>
      <c r="F312" s="112">
        <v>55.75</v>
      </c>
      <c r="G312" s="109"/>
      <c r="I312" s="109"/>
      <c r="J312" s="109"/>
      <c r="K312" s="173" t="s">
        <v>105</v>
      </c>
      <c r="L312" s="126"/>
      <c r="M312" s="126"/>
      <c r="N312" s="172">
        <v>90</v>
      </c>
      <c r="R312" s="109"/>
      <c r="S312" s="109"/>
      <c r="T312" s="110"/>
      <c r="U312" s="162"/>
      <c r="AA312" s="110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  <c r="BD312" s="103"/>
      <c r="BE312" s="103"/>
      <c r="BF312" s="103"/>
      <c r="BG312" s="103"/>
      <c r="BH312" s="103"/>
      <c r="BI312" s="103"/>
      <c r="BJ312" s="103"/>
    </row>
    <row r="313" spans="1:62" hidden="1">
      <c r="A313" s="109"/>
      <c r="B313" s="17"/>
      <c r="C313" s="112" t="s">
        <v>13</v>
      </c>
      <c r="D313" s="112"/>
      <c r="E313" s="112">
        <v>45</v>
      </c>
      <c r="F313" s="112">
        <v>47.25</v>
      </c>
      <c r="G313" s="109"/>
      <c r="H313" s="95"/>
      <c r="I313" s="109"/>
      <c r="J313" s="109"/>
      <c r="K313" s="174" t="s">
        <v>22</v>
      </c>
      <c r="L313" s="126"/>
      <c r="M313" s="126"/>
      <c r="N313" s="172">
        <v>85</v>
      </c>
      <c r="R313" s="109"/>
      <c r="S313" s="109"/>
      <c r="T313" s="110"/>
      <c r="U313" s="162"/>
      <c r="AA313" s="110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  <c r="BD313" s="103"/>
      <c r="BE313" s="103"/>
      <c r="BF313" s="103"/>
      <c r="BG313" s="103"/>
      <c r="BH313" s="103"/>
      <c r="BI313" s="103"/>
      <c r="BJ313" s="103"/>
    </row>
    <row r="314" spans="1:62" hidden="1">
      <c r="A314" s="109"/>
      <c r="B314" s="17"/>
      <c r="C314" s="112" t="s">
        <v>14</v>
      </c>
      <c r="D314" s="112"/>
      <c r="E314" s="112">
        <v>29.75</v>
      </c>
      <c r="F314" s="112">
        <v>34</v>
      </c>
      <c r="G314" s="109"/>
      <c r="H314" s="95"/>
      <c r="I314" s="109"/>
      <c r="J314" s="109"/>
      <c r="K314" s="109"/>
      <c r="L314" s="126"/>
      <c r="M314" s="126"/>
      <c r="N314" s="172">
        <v>80</v>
      </c>
      <c r="R314" s="109"/>
      <c r="S314" s="109"/>
      <c r="T314" s="110"/>
      <c r="U314" s="162"/>
      <c r="AA314" s="110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  <c r="BD314" s="103"/>
      <c r="BE314" s="103"/>
      <c r="BF314" s="103"/>
      <c r="BG314" s="103"/>
      <c r="BH314" s="103"/>
      <c r="BI314" s="103"/>
      <c r="BJ314" s="103"/>
    </row>
    <row r="315" spans="1:62" ht="15.75" hidden="1" customHeight="1">
      <c r="A315" s="109"/>
      <c r="B315" s="18" t="s">
        <v>22</v>
      </c>
      <c r="C315" s="112" t="s">
        <v>12</v>
      </c>
      <c r="D315" s="112"/>
      <c r="E315" s="112">
        <v>42.25</v>
      </c>
      <c r="F315" s="112">
        <v>42.25</v>
      </c>
      <c r="G315" s="109"/>
      <c r="H315" s="95"/>
      <c r="I315" s="109"/>
      <c r="J315" s="109"/>
      <c r="K315" s="109"/>
      <c r="L315" s="126"/>
      <c r="M315" s="126"/>
      <c r="N315" s="172">
        <v>75</v>
      </c>
      <c r="R315" s="109"/>
      <c r="S315" s="109"/>
      <c r="T315" s="110"/>
      <c r="U315" s="162"/>
      <c r="AA315" s="110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  <c r="BD315" s="103"/>
      <c r="BE315" s="103"/>
      <c r="BF315" s="103"/>
      <c r="BG315" s="103"/>
      <c r="BH315" s="103"/>
      <c r="BI315" s="103"/>
      <c r="BJ315" s="103"/>
    </row>
    <row r="316" spans="1:62" hidden="1">
      <c r="A316" s="109"/>
      <c r="B316" s="18"/>
      <c r="C316" s="112" t="s">
        <v>13</v>
      </c>
      <c r="D316" s="112"/>
      <c r="E316" s="112">
        <v>34</v>
      </c>
      <c r="F316" s="112">
        <v>34</v>
      </c>
      <c r="G316" s="109"/>
      <c r="H316" s="95"/>
      <c r="I316" s="109"/>
      <c r="J316" s="109"/>
      <c r="K316" s="109"/>
      <c r="L316" s="126"/>
      <c r="M316" s="126"/>
      <c r="N316" s="172">
        <v>70</v>
      </c>
      <c r="R316" s="109"/>
      <c r="S316" s="109"/>
      <c r="T316" s="110"/>
      <c r="U316" s="162"/>
      <c r="AA316" s="110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  <c r="BD316" s="103"/>
      <c r="BE316" s="103"/>
      <c r="BF316" s="103"/>
      <c r="BG316" s="103"/>
      <c r="BH316" s="103"/>
      <c r="BI316" s="103"/>
      <c r="BJ316" s="103"/>
    </row>
    <row r="317" spans="1:62" hidden="1">
      <c r="A317" s="109"/>
      <c r="B317" s="18"/>
      <c r="C317" s="112" t="s">
        <v>14</v>
      </c>
      <c r="D317" s="112"/>
      <c r="E317" s="112">
        <v>20.5</v>
      </c>
      <c r="F317" s="112">
        <v>20.5</v>
      </c>
      <c r="G317" s="109"/>
      <c r="H317" s="95"/>
      <c r="I317" s="109"/>
      <c r="J317" s="109"/>
      <c r="K317" s="109"/>
      <c r="L317" s="126"/>
      <c r="M317" s="126"/>
      <c r="N317" s="172">
        <v>65</v>
      </c>
      <c r="R317" s="109"/>
      <c r="S317" s="109"/>
      <c r="T317" s="110"/>
      <c r="U317" s="162"/>
      <c r="AA317" s="110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  <c r="BD317" s="103"/>
      <c r="BE317" s="103"/>
      <c r="BF317" s="103"/>
      <c r="BG317" s="103"/>
      <c r="BH317" s="103"/>
      <c r="BI317" s="103"/>
      <c r="BJ317" s="103"/>
    </row>
    <row r="318" spans="1:62" hidden="1">
      <c r="A318" s="109"/>
      <c r="B318" s="17" t="s">
        <v>23</v>
      </c>
      <c r="C318" s="112" t="s">
        <v>12</v>
      </c>
      <c r="D318" s="112"/>
      <c r="E318" s="112">
        <v>24.75</v>
      </c>
      <c r="F318" s="112">
        <v>24.75</v>
      </c>
      <c r="G318" s="109"/>
      <c r="H318" s="95"/>
      <c r="I318" s="109"/>
      <c r="J318" s="109"/>
      <c r="K318" s="109"/>
      <c r="L318" s="126"/>
      <c r="M318" s="126"/>
      <c r="N318" s="172">
        <v>60</v>
      </c>
      <c r="R318" s="109"/>
      <c r="S318" s="109"/>
      <c r="T318" s="110"/>
      <c r="U318" s="162"/>
      <c r="AA318" s="110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  <c r="BD318" s="103"/>
      <c r="BE318" s="103"/>
      <c r="BF318" s="103"/>
      <c r="BG318" s="103"/>
      <c r="BH318" s="103"/>
      <c r="BI318" s="103"/>
      <c r="BJ318" s="103"/>
    </row>
    <row r="319" spans="1:62" hidden="1">
      <c r="A319" s="109"/>
      <c r="B319" s="17"/>
      <c r="C319" s="112" t="s">
        <v>13</v>
      </c>
      <c r="D319" s="112"/>
      <c r="E319" s="112">
        <v>24.75</v>
      </c>
      <c r="F319" s="112">
        <v>24.75</v>
      </c>
      <c r="G319" s="109"/>
      <c r="H319" s="95"/>
      <c r="I319" s="109"/>
      <c r="J319" s="109"/>
      <c r="K319" s="109"/>
      <c r="N319" s="172">
        <v>55</v>
      </c>
      <c r="R319" s="109"/>
      <c r="S319" s="109"/>
      <c r="T319" s="110"/>
      <c r="U319" s="162"/>
      <c r="AA319" s="110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  <c r="BD319" s="103"/>
      <c r="BE319" s="103"/>
      <c r="BF319" s="103"/>
      <c r="BG319" s="103"/>
      <c r="BH319" s="103"/>
      <c r="BI319" s="103"/>
      <c r="BJ319" s="103"/>
    </row>
    <row r="320" spans="1:62" hidden="1">
      <c r="A320" s="109"/>
      <c r="B320" s="17"/>
      <c r="C320" s="112" t="s">
        <v>14</v>
      </c>
      <c r="D320" s="112"/>
      <c r="E320" s="112">
        <v>12.5</v>
      </c>
      <c r="F320" s="112">
        <v>12.5</v>
      </c>
      <c r="G320" s="109"/>
      <c r="H320" s="95"/>
      <c r="I320" s="109"/>
      <c r="J320" s="109"/>
      <c r="K320" s="109"/>
      <c r="N320" s="172">
        <v>50</v>
      </c>
      <c r="R320" s="109"/>
      <c r="S320" s="109"/>
      <c r="T320" s="110"/>
      <c r="U320" s="162"/>
      <c r="AA320" s="110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  <c r="BD320" s="103"/>
      <c r="BE320" s="103"/>
      <c r="BF320" s="103"/>
      <c r="BG320" s="103"/>
      <c r="BH320" s="103"/>
      <c r="BI320" s="103"/>
      <c r="BJ320" s="103"/>
    </row>
    <row r="321" spans="1:62" hidden="1">
      <c r="A321" s="109"/>
      <c r="B321" s="17" t="s">
        <v>24</v>
      </c>
      <c r="C321" s="112"/>
      <c r="D321" s="112"/>
      <c r="E321" s="112">
        <v>3.45</v>
      </c>
      <c r="F321" s="112">
        <v>3.6</v>
      </c>
      <c r="G321" s="109"/>
      <c r="H321" s="95"/>
      <c r="I321" s="109"/>
      <c r="J321" s="109"/>
      <c r="K321" s="109"/>
      <c r="N321" s="172">
        <v>45</v>
      </c>
      <c r="R321" s="109"/>
      <c r="S321" s="109"/>
      <c r="T321" s="110"/>
      <c r="U321" s="162"/>
      <c r="AA321" s="110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  <c r="BD321" s="103"/>
      <c r="BE321" s="103"/>
      <c r="BF321" s="103"/>
      <c r="BG321" s="103"/>
      <c r="BH321" s="103"/>
      <c r="BI321" s="103"/>
      <c r="BJ321" s="103"/>
    </row>
    <row r="322" spans="1:62" hidden="1">
      <c r="A322" s="109"/>
      <c r="B322" s="113"/>
      <c r="C322" s="113"/>
      <c r="D322" s="113"/>
      <c r="E322" s="114"/>
      <c r="F322" s="114"/>
      <c r="G322" s="109"/>
      <c r="H322" s="109"/>
      <c r="I322" s="109"/>
      <c r="J322" s="109"/>
      <c r="K322" s="109"/>
      <c r="N322" s="172">
        <v>40</v>
      </c>
      <c r="R322" s="109"/>
      <c r="S322" s="109"/>
      <c r="T322" s="110"/>
      <c r="U322" s="162"/>
      <c r="AA322" s="110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  <c r="BD322" s="103"/>
      <c r="BE322" s="103"/>
      <c r="BF322" s="103"/>
      <c r="BG322" s="103"/>
      <c r="BH322" s="103"/>
      <c r="BI322" s="103"/>
      <c r="BJ322" s="103"/>
    </row>
    <row r="323" spans="1:62" hidden="1">
      <c r="A323" s="109"/>
      <c r="B323" s="17" t="s">
        <v>19</v>
      </c>
      <c r="C323" s="17"/>
      <c r="D323" s="17"/>
      <c r="E323" s="111">
        <v>41718</v>
      </c>
      <c r="F323" s="111">
        <v>42185</v>
      </c>
      <c r="G323" s="109"/>
      <c r="H323" s="109"/>
      <c r="I323" s="109"/>
      <c r="J323" s="109"/>
      <c r="K323" s="109"/>
      <c r="N323" s="172">
        <v>35</v>
      </c>
      <c r="R323" s="109"/>
      <c r="S323" s="109"/>
      <c r="T323" s="110"/>
      <c r="U323" s="162"/>
      <c r="AA323" s="110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  <c r="BD323" s="103"/>
      <c r="BE323" s="103"/>
      <c r="BF323" s="103"/>
      <c r="BG323" s="103"/>
      <c r="BH323" s="103"/>
      <c r="BI323" s="103"/>
      <c r="BJ323" s="103"/>
    </row>
    <row r="324" spans="1:62" hidden="1">
      <c r="A324" s="109"/>
      <c r="B324" s="112"/>
      <c r="C324" s="112" t="s">
        <v>0</v>
      </c>
      <c r="D324" s="112"/>
      <c r="E324" s="112" t="s">
        <v>20</v>
      </c>
      <c r="F324" s="112" t="s">
        <v>21</v>
      </c>
      <c r="G324" s="109"/>
      <c r="H324" s="109"/>
      <c r="I324" s="109"/>
      <c r="J324" s="109"/>
      <c r="K324" s="109"/>
      <c r="N324" s="172">
        <v>30</v>
      </c>
      <c r="R324" s="109"/>
      <c r="S324" s="109"/>
      <c r="T324" s="110"/>
      <c r="U324" s="162"/>
      <c r="AA324" s="110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  <c r="BD324" s="103"/>
      <c r="BE324" s="103"/>
      <c r="BF324" s="103"/>
      <c r="BG324" s="103"/>
      <c r="BH324" s="103"/>
      <c r="BI324" s="103"/>
      <c r="BJ324" s="103"/>
    </row>
    <row r="325" spans="1:62" hidden="1">
      <c r="A325" s="109"/>
      <c r="B325" s="11" t="s">
        <v>25</v>
      </c>
      <c r="C325" s="112" t="s">
        <v>12</v>
      </c>
      <c r="D325" s="112"/>
      <c r="E325" s="112">
        <v>48.36</v>
      </c>
      <c r="F325" s="112">
        <v>50.87</v>
      </c>
      <c r="G325" s="109"/>
      <c r="H325" s="109"/>
      <c r="I325" s="109"/>
      <c r="J325" s="109"/>
      <c r="K325" s="109"/>
      <c r="N325" s="172">
        <v>25</v>
      </c>
      <c r="R325" s="109"/>
      <c r="S325" s="109"/>
      <c r="T325" s="110"/>
      <c r="U325" s="162"/>
      <c r="AA325" s="110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  <c r="BD325" s="103"/>
      <c r="BE325" s="103"/>
      <c r="BF325" s="103"/>
      <c r="BG325" s="103"/>
      <c r="BH325" s="103"/>
      <c r="BI325" s="103"/>
      <c r="BJ325" s="103"/>
    </row>
    <row r="326" spans="1:62" hidden="1">
      <c r="A326" s="109"/>
      <c r="B326" s="12"/>
      <c r="C326" s="112" t="s">
        <v>13</v>
      </c>
      <c r="D326" s="112"/>
      <c r="E326" s="112">
        <v>41.06</v>
      </c>
      <c r="F326" s="112">
        <v>43.12</v>
      </c>
      <c r="G326" s="109"/>
      <c r="H326" s="109"/>
      <c r="I326" s="109"/>
      <c r="J326" s="109"/>
      <c r="K326" s="109"/>
      <c r="N326" s="172">
        <v>20</v>
      </c>
      <c r="R326" s="109"/>
      <c r="S326" s="109"/>
      <c r="T326" s="110"/>
      <c r="U326" s="162"/>
      <c r="AA326" s="110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  <c r="BD326" s="103"/>
      <c r="BE326" s="103"/>
      <c r="BF326" s="103"/>
      <c r="BG326" s="103"/>
      <c r="BH326" s="103"/>
      <c r="BI326" s="103"/>
      <c r="BJ326" s="103"/>
    </row>
    <row r="327" spans="1:62" hidden="1">
      <c r="A327" s="109"/>
      <c r="B327" s="13"/>
      <c r="C327" s="112" t="s">
        <v>14</v>
      </c>
      <c r="D327" s="112"/>
      <c r="E327" s="112">
        <v>27.15</v>
      </c>
      <c r="F327" s="112">
        <v>31.03</v>
      </c>
      <c r="G327" s="109"/>
      <c r="H327" s="109"/>
      <c r="I327" s="109"/>
      <c r="J327" s="109"/>
      <c r="K327" s="109"/>
      <c r="N327" s="172">
        <v>15</v>
      </c>
      <c r="R327" s="109"/>
      <c r="S327" s="109"/>
      <c r="T327" s="110"/>
      <c r="U327" s="162"/>
      <c r="AA327" s="110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  <c r="BD327" s="103"/>
      <c r="BE327" s="103"/>
      <c r="BF327" s="103"/>
      <c r="BG327" s="103"/>
      <c r="BH327" s="103"/>
      <c r="BI327" s="103"/>
      <c r="BJ327" s="103"/>
    </row>
    <row r="328" spans="1:62" ht="15.75" hidden="1" customHeight="1">
      <c r="A328" s="109"/>
      <c r="B328" s="14" t="s">
        <v>22</v>
      </c>
      <c r="C328" s="112" t="s">
        <v>12</v>
      </c>
      <c r="D328" s="112"/>
      <c r="E328" s="112">
        <v>38.549999999999997</v>
      </c>
      <c r="F328" s="112">
        <v>38.549999999999997</v>
      </c>
      <c r="G328" s="109"/>
      <c r="H328" s="109"/>
      <c r="I328" s="109"/>
      <c r="J328" s="109"/>
      <c r="K328" s="109"/>
      <c r="N328" s="172">
        <v>10</v>
      </c>
      <c r="R328" s="109"/>
      <c r="S328" s="109"/>
      <c r="T328" s="110"/>
      <c r="U328" s="162"/>
      <c r="AA328" s="110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  <c r="BD328" s="103"/>
      <c r="BE328" s="103"/>
      <c r="BF328" s="103"/>
      <c r="BG328" s="103"/>
      <c r="BH328" s="103"/>
      <c r="BI328" s="103"/>
      <c r="BJ328" s="103"/>
    </row>
    <row r="329" spans="1:62" hidden="1">
      <c r="A329" s="109"/>
      <c r="B329" s="15"/>
      <c r="C329" s="112" t="s">
        <v>13</v>
      </c>
      <c r="D329" s="112"/>
      <c r="E329" s="112">
        <v>31.03</v>
      </c>
      <c r="F329" s="112">
        <v>31.03</v>
      </c>
      <c r="G329" s="109"/>
      <c r="H329" s="109"/>
      <c r="I329" s="109"/>
      <c r="J329" s="109"/>
      <c r="K329" s="109"/>
      <c r="N329" s="172">
        <v>5</v>
      </c>
      <c r="R329" s="109"/>
      <c r="S329" s="109"/>
      <c r="T329" s="110"/>
      <c r="U329" s="162"/>
      <c r="AA329" s="110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  <c r="BD329" s="103"/>
      <c r="BE329" s="103"/>
      <c r="BF329" s="103"/>
      <c r="BG329" s="103"/>
      <c r="BH329" s="103"/>
      <c r="BI329" s="103"/>
      <c r="BJ329" s="103"/>
    </row>
    <row r="330" spans="1:62" hidden="1">
      <c r="A330" s="109"/>
      <c r="B330" s="16"/>
      <c r="C330" s="112" t="s">
        <v>14</v>
      </c>
      <c r="D330" s="112"/>
      <c r="E330" s="112">
        <v>18.71</v>
      </c>
      <c r="F330" s="112">
        <v>18.71</v>
      </c>
      <c r="G330" s="109"/>
      <c r="H330" s="109"/>
      <c r="I330" s="109"/>
      <c r="J330" s="109"/>
      <c r="K330" s="109"/>
      <c r="N330" s="172">
        <v>0</v>
      </c>
      <c r="R330" s="109"/>
      <c r="S330" s="109"/>
      <c r="T330" s="110"/>
      <c r="U330" s="162"/>
      <c r="AA330" s="110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  <c r="BD330" s="103"/>
      <c r="BE330" s="103"/>
      <c r="BF330" s="103"/>
      <c r="BG330" s="103"/>
      <c r="BH330" s="103"/>
      <c r="BI330" s="103"/>
      <c r="BJ330" s="103"/>
    </row>
    <row r="331" spans="1:62" hidden="1">
      <c r="A331" s="109"/>
      <c r="B331" s="11" t="s">
        <v>23</v>
      </c>
      <c r="C331" s="112" t="s">
        <v>12</v>
      </c>
      <c r="D331" s="112"/>
      <c r="E331" s="112">
        <v>22.58</v>
      </c>
      <c r="F331" s="112">
        <v>22.58</v>
      </c>
      <c r="G331" s="109"/>
      <c r="H331" s="109"/>
      <c r="I331" s="109"/>
      <c r="J331" s="109"/>
      <c r="K331" s="109"/>
      <c r="R331" s="109"/>
      <c r="S331" s="109"/>
      <c r="T331" s="110"/>
      <c r="U331" s="162"/>
      <c r="AA331" s="110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  <c r="BD331" s="103"/>
      <c r="BE331" s="103"/>
      <c r="BF331" s="103"/>
      <c r="BG331" s="103"/>
      <c r="BH331" s="103"/>
      <c r="BI331" s="103"/>
      <c r="BJ331" s="103"/>
    </row>
    <row r="332" spans="1:62" hidden="1">
      <c r="A332" s="109"/>
      <c r="B332" s="12"/>
      <c r="C332" s="112" t="s">
        <v>13</v>
      </c>
      <c r="D332" s="112"/>
      <c r="E332" s="112">
        <v>22.58</v>
      </c>
      <c r="F332" s="112">
        <v>22.58</v>
      </c>
      <c r="G332" s="109"/>
      <c r="H332" s="109"/>
      <c r="I332" s="109"/>
      <c r="J332" s="109"/>
      <c r="K332" s="109"/>
      <c r="R332" s="109"/>
      <c r="S332" s="109"/>
      <c r="T332" s="110"/>
      <c r="U332" s="162"/>
      <c r="AA332" s="110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  <c r="BD332" s="103"/>
      <c r="BE332" s="103"/>
      <c r="BF332" s="103"/>
      <c r="BG332" s="103"/>
      <c r="BH332" s="103"/>
      <c r="BI332" s="103"/>
      <c r="BJ332" s="103"/>
    </row>
    <row r="333" spans="1:62" hidden="1">
      <c r="A333" s="109"/>
      <c r="B333" s="13"/>
      <c r="C333" s="112" t="s">
        <v>14</v>
      </c>
      <c r="D333" s="112"/>
      <c r="E333" s="112">
        <v>11.41</v>
      </c>
      <c r="F333" s="112">
        <v>11.41</v>
      </c>
      <c r="G333" s="109"/>
      <c r="H333" s="109"/>
      <c r="I333" s="109"/>
      <c r="J333" s="109"/>
      <c r="K333" s="109"/>
      <c r="M333" s="126"/>
      <c r="N333" s="126"/>
      <c r="R333" s="109"/>
      <c r="S333" s="109"/>
      <c r="T333" s="110"/>
      <c r="U333" s="162"/>
      <c r="AA333" s="110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  <c r="BD333" s="103"/>
      <c r="BE333" s="103"/>
      <c r="BF333" s="103"/>
      <c r="BG333" s="103"/>
      <c r="BH333" s="103"/>
      <c r="BI333" s="103"/>
      <c r="BJ333" s="103"/>
    </row>
    <row r="334" spans="1:62" hidden="1">
      <c r="A334" s="109"/>
      <c r="B334" s="17" t="s">
        <v>24</v>
      </c>
      <c r="C334" s="112"/>
      <c r="D334" s="112"/>
      <c r="E334" s="112">
        <v>3.15</v>
      </c>
      <c r="F334" s="112">
        <v>3.29</v>
      </c>
      <c r="G334" s="109"/>
      <c r="H334" s="109"/>
      <c r="I334" s="109"/>
      <c r="J334" s="109"/>
      <c r="K334" s="109"/>
      <c r="M334" s="128"/>
      <c r="N334" s="126"/>
      <c r="R334" s="109"/>
      <c r="S334" s="109"/>
      <c r="T334" s="110"/>
      <c r="U334" s="162"/>
      <c r="AA334" s="110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  <c r="BD334" s="103"/>
      <c r="BE334" s="103"/>
      <c r="BF334" s="103"/>
      <c r="BG334" s="103"/>
      <c r="BH334" s="103"/>
      <c r="BI334" s="103"/>
      <c r="BJ334" s="103"/>
    </row>
    <row r="335" spans="1:62" hidden="1">
      <c r="A335" s="109"/>
      <c r="B335" s="115"/>
      <c r="C335" s="116"/>
      <c r="D335" s="116"/>
      <c r="E335" s="116"/>
      <c r="F335" s="116"/>
      <c r="G335" s="109"/>
      <c r="H335" s="109"/>
      <c r="I335" s="109"/>
      <c r="J335" s="109"/>
      <c r="K335" s="109"/>
      <c r="M335" s="128"/>
      <c r="R335" s="109"/>
      <c r="S335" s="109"/>
      <c r="T335" s="110"/>
      <c r="U335" s="162"/>
      <c r="AA335" s="110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  <c r="BD335" s="103"/>
      <c r="BE335" s="103"/>
      <c r="BF335" s="103"/>
      <c r="BG335" s="103"/>
      <c r="BH335" s="103"/>
      <c r="BI335" s="103"/>
      <c r="BJ335" s="103"/>
    </row>
    <row r="336" spans="1:62" hidden="1">
      <c r="A336" s="109"/>
      <c r="B336" s="113"/>
      <c r="C336" s="113"/>
      <c r="D336" s="113"/>
      <c r="E336" s="114"/>
      <c r="F336" s="114"/>
      <c r="G336" s="109"/>
      <c r="H336" s="109"/>
      <c r="I336" s="109"/>
      <c r="J336" s="109"/>
      <c r="K336" s="109"/>
      <c r="M336" s="128"/>
      <c r="R336" s="109"/>
      <c r="S336" s="109"/>
      <c r="T336" s="110"/>
      <c r="U336" s="162"/>
      <c r="AA336" s="110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  <c r="BD336" s="103"/>
      <c r="BE336" s="103"/>
      <c r="BF336" s="103"/>
      <c r="BG336" s="103"/>
      <c r="BH336" s="103"/>
      <c r="BI336" s="103"/>
      <c r="BJ336" s="103"/>
    </row>
    <row r="337" spans="1:62" ht="15.75" hidden="1" customHeight="1">
      <c r="A337" s="109"/>
      <c r="B337" s="17" t="s">
        <v>19</v>
      </c>
      <c r="C337" s="17"/>
      <c r="D337" s="17"/>
      <c r="E337" s="111">
        <v>42186</v>
      </c>
      <c r="F337" s="111">
        <v>42460</v>
      </c>
      <c r="G337" s="109"/>
      <c r="H337" s="109"/>
      <c r="I337" s="109"/>
      <c r="J337" s="109"/>
      <c r="K337" s="109"/>
      <c r="M337" s="128"/>
      <c r="R337" s="109"/>
      <c r="S337" s="109"/>
      <c r="T337" s="110"/>
      <c r="U337" s="162"/>
      <c r="AA337" s="110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  <c r="BD337" s="103"/>
      <c r="BE337" s="103"/>
      <c r="BF337" s="103"/>
      <c r="BG337" s="103"/>
      <c r="BH337" s="103"/>
      <c r="BI337" s="103"/>
      <c r="BJ337" s="103"/>
    </row>
    <row r="338" spans="1:62" hidden="1">
      <c r="A338" s="109"/>
      <c r="B338" s="112"/>
      <c r="C338" s="112" t="s">
        <v>0</v>
      </c>
      <c r="D338" s="112"/>
      <c r="E338" s="112" t="s">
        <v>20</v>
      </c>
      <c r="F338" s="112" t="s">
        <v>21</v>
      </c>
      <c r="G338" s="109"/>
      <c r="H338" s="109"/>
      <c r="I338" s="109"/>
      <c r="J338" s="109"/>
      <c r="K338" s="109"/>
      <c r="M338" s="128"/>
      <c r="R338" s="109"/>
      <c r="S338" s="109"/>
      <c r="T338" s="110"/>
      <c r="U338" s="162"/>
      <c r="AA338" s="110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  <c r="BD338" s="103"/>
      <c r="BE338" s="103"/>
      <c r="BF338" s="103"/>
      <c r="BG338" s="103"/>
      <c r="BH338" s="103"/>
      <c r="BI338" s="103"/>
      <c r="BJ338" s="103"/>
    </row>
    <row r="339" spans="1:62" hidden="1">
      <c r="A339" s="109"/>
      <c r="B339" s="11" t="s">
        <v>25</v>
      </c>
      <c r="C339" s="112" t="s">
        <v>12</v>
      </c>
      <c r="D339" s="112"/>
      <c r="E339" s="112">
        <v>43.73</v>
      </c>
      <c r="F339" s="112">
        <v>45.99</v>
      </c>
      <c r="G339" s="109"/>
      <c r="H339" s="109"/>
      <c r="I339" s="109"/>
      <c r="J339" s="109"/>
      <c r="K339" s="109"/>
      <c r="M339" s="128"/>
      <c r="R339" s="109"/>
      <c r="S339" s="109"/>
      <c r="T339" s="110"/>
      <c r="U339" s="162"/>
      <c r="AA339" s="110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  <c r="BD339" s="103"/>
      <c r="BE339" s="103"/>
      <c r="BF339" s="103"/>
      <c r="BG339" s="103"/>
      <c r="BH339" s="103"/>
      <c r="BI339" s="103"/>
      <c r="BJ339" s="103"/>
    </row>
    <row r="340" spans="1:62" ht="15.75" hidden="1" customHeight="1">
      <c r="A340" s="109"/>
      <c r="B340" s="12"/>
      <c r="C340" s="112" t="s">
        <v>13</v>
      </c>
      <c r="D340" s="112"/>
      <c r="E340" s="112">
        <v>37.130000000000003</v>
      </c>
      <c r="F340" s="112">
        <v>38.979999999999997</v>
      </c>
      <c r="G340" s="109"/>
      <c r="H340" s="109"/>
      <c r="I340" s="109"/>
      <c r="J340" s="109"/>
      <c r="K340" s="109"/>
      <c r="M340" s="128"/>
      <c r="R340" s="109"/>
      <c r="S340" s="109"/>
      <c r="T340" s="110"/>
      <c r="U340" s="162"/>
      <c r="AA340" s="110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  <c r="BD340" s="103"/>
      <c r="BE340" s="103"/>
      <c r="BF340" s="103"/>
      <c r="BG340" s="103"/>
      <c r="BH340" s="103"/>
      <c r="BI340" s="103"/>
      <c r="BJ340" s="103"/>
    </row>
    <row r="341" spans="1:62" hidden="1">
      <c r="A341" s="109"/>
      <c r="B341" s="13"/>
      <c r="C341" s="112" t="s">
        <v>14</v>
      </c>
      <c r="D341" s="112"/>
      <c r="E341" s="112">
        <v>24.54</v>
      </c>
      <c r="F341" s="112">
        <v>28.05</v>
      </c>
      <c r="G341" s="109"/>
      <c r="H341" s="109"/>
      <c r="I341" s="109"/>
      <c r="J341" s="109"/>
      <c r="K341" s="109"/>
      <c r="M341" s="128"/>
      <c r="R341" s="109"/>
      <c r="S341" s="109"/>
      <c r="T341" s="110"/>
      <c r="U341" s="162"/>
      <c r="AA341" s="110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  <c r="BD341" s="103"/>
      <c r="BE341" s="103"/>
      <c r="BF341" s="103"/>
      <c r="BG341" s="103"/>
      <c r="BH341" s="103"/>
      <c r="BI341" s="103"/>
      <c r="BJ341" s="103"/>
    </row>
    <row r="342" spans="1:62" ht="15.75" hidden="1" customHeight="1">
      <c r="A342" s="109"/>
      <c r="B342" s="14" t="s">
        <v>22</v>
      </c>
      <c r="C342" s="112" t="s">
        <v>12</v>
      </c>
      <c r="D342" s="112"/>
      <c r="E342" s="112">
        <v>34.86</v>
      </c>
      <c r="F342" s="112">
        <v>34.86</v>
      </c>
      <c r="G342" s="109"/>
      <c r="H342" s="109"/>
      <c r="I342" s="109"/>
      <c r="J342" s="109"/>
      <c r="K342" s="109"/>
      <c r="M342" s="128"/>
      <c r="R342" s="109"/>
      <c r="S342" s="109"/>
      <c r="T342" s="110"/>
      <c r="U342" s="162"/>
      <c r="AA342" s="110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  <c r="BD342" s="103"/>
      <c r="BE342" s="103"/>
      <c r="BF342" s="103"/>
      <c r="BG342" s="103"/>
      <c r="BH342" s="103"/>
      <c r="BI342" s="103"/>
      <c r="BJ342" s="103"/>
    </row>
    <row r="343" spans="1:62" hidden="1">
      <c r="A343" s="109"/>
      <c r="B343" s="15"/>
      <c r="C343" s="112" t="s">
        <v>13</v>
      </c>
      <c r="D343" s="112"/>
      <c r="E343" s="112">
        <v>28.05</v>
      </c>
      <c r="F343" s="112">
        <v>28.05</v>
      </c>
      <c r="G343" s="109"/>
      <c r="H343" s="109"/>
      <c r="I343" s="109"/>
      <c r="J343" s="109"/>
      <c r="K343" s="109"/>
      <c r="M343" s="128"/>
      <c r="R343" s="109"/>
      <c r="S343" s="109"/>
      <c r="T343" s="110"/>
      <c r="U343" s="162"/>
      <c r="AA343" s="110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  <c r="BD343" s="103"/>
      <c r="BE343" s="103"/>
      <c r="BF343" s="103"/>
      <c r="BG343" s="103"/>
      <c r="BH343" s="103"/>
      <c r="BI343" s="103"/>
      <c r="BJ343" s="103"/>
    </row>
    <row r="344" spans="1:62" hidden="1">
      <c r="A344" s="109"/>
      <c r="B344" s="16"/>
      <c r="C344" s="112" t="s">
        <v>14</v>
      </c>
      <c r="D344" s="112"/>
      <c r="E344" s="112">
        <v>16.91</v>
      </c>
      <c r="F344" s="112">
        <v>16.91</v>
      </c>
      <c r="G344" s="109"/>
      <c r="H344" s="109"/>
      <c r="I344" s="109"/>
      <c r="J344" s="109"/>
      <c r="K344" s="109"/>
      <c r="R344" s="109"/>
      <c r="S344" s="109"/>
      <c r="T344" s="110"/>
      <c r="U344" s="162"/>
      <c r="AA344" s="110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  <c r="BD344" s="103"/>
      <c r="BE344" s="103"/>
      <c r="BF344" s="103"/>
      <c r="BG344" s="103"/>
      <c r="BH344" s="103"/>
      <c r="BI344" s="103"/>
      <c r="BJ344" s="103"/>
    </row>
    <row r="345" spans="1:62" hidden="1">
      <c r="A345" s="109"/>
      <c r="B345" s="11" t="s">
        <v>23</v>
      </c>
      <c r="C345" s="112" t="s">
        <v>12</v>
      </c>
      <c r="D345" s="112"/>
      <c r="E345" s="112">
        <v>20.420000000000002</v>
      </c>
      <c r="F345" s="112">
        <v>20.420000000000002</v>
      </c>
      <c r="G345" s="109"/>
      <c r="H345" s="109"/>
      <c r="I345" s="109"/>
      <c r="J345" s="109"/>
      <c r="K345" s="109"/>
      <c r="R345" s="109"/>
      <c r="S345" s="109"/>
      <c r="T345" s="110"/>
      <c r="U345" s="162"/>
      <c r="AA345" s="110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  <c r="BD345" s="103"/>
      <c r="BE345" s="103"/>
      <c r="BF345" s="103"/>
      <c r="BG345" s="103"/>
      <c r="BH345" s="103"/>
      <c r="BI345" s="103"/>
      <c r="BJ345" s="103"/>
    </row>
    <row r="346" spans="1:62" hidden="1">
      <c r="A346" s="109"/>
      <c r="B346" s="12"/>
      <c r="C346" s="112" t="s">
        <v>13</v>
      </c>
      <c r="D346" s="112"/>
      <c r="E346" s="112">
        <v>20.420000000000002</v>
      </c>
      <c r="F346" s="112">
        <v>20.420000000000002</v>
      </c>
      <c r="G346" s="109"/>
      <c r="H346" s="109"/>
      <c r="I346" s="109"/>
      <c r="J346" s="109"/>
      <c r="K346" s="109"/>
      <c r="R346" s="109"/>
      <c r="S346" s="109"/>
      <c r="T346" s="110"/>
      <c r="U346" s="162"/>
      <c r="AA346" s="110"/>
    </row>
    <row r="347" spans="1:62" hidden="1">
      <c r="A347" s="109"/>
      <c r="B347" s="13"/>
      <c r="C347" s="112" t="s">
        <v>14</v>
      </c>
      <c r="D347" s="112"/>
      <c r="E347" s="112">
        <v>10.31</v>
      </c>
      <c r="F347" s="112">
        <v>10.31</v>
      </c>
      <c r="G347" s="109"/>
      <c r="H347" s="109"/>
      <c r="I347" s="109"/>
      <c r="J347" s="109"/>
      <c r="K347" s="109"/>
      <c r="R347" s="109"/>
      <c r="S347" s="109"/>
      <c r="T347" s="110"/>
      <c r="U347" s="162"/>
      <c r="AA347" s="110"/>
    </row>
    <row r="348" spans="1:62" hidden="1">
      <c r="A348" s="109"/>
      <c r="B348" s="17" t="s">
        <v>24</v>
      </c>
      <c r="C348" s="112"/>
      <c r="D348" s="112"/>
      <c r="E348" s="112">
        <v>2.85</v>
      </c>
      <c r="F348" s="112">
        <v>2.97</v>
      </c>
      <c r="G348" s="109"/>
      <c r="H348" s="109"/>
      <c r="I348" s="109"/>
      <c r="J348" s="109"/>
      <c r="K348" s="109"/>
      <c r="R348" s="109"/>
      <c r="S348" s="109"/>
      <c r="T348" s="110"/>
      <c r="U348" s="162"/>
      <c r="AA348" s="110"/>
    </row>
    <row r="349" spans="1:62" hidden="1">
      <c r="A349" s="109"/>
      <c r="B349" s="113"/>
      <c r="C349" s="113"/>
      <c r="D349" s="113"/>
      <c r="E349" s="114"/>
      <c r="F349" s="114"/>
      <c r="G349" s="109"/>
      <c r="H349" s="109"/>
      <c r="I349" s="109"/>
      <c r="J349" s="109"/>
      <c r="K349" s="109"/>
      <c r="R349" s="109"/>
      <c r="S349" s="109"/>
      <c r="T349" s="110"/>
      <c r="U349" s="162"/>
      <c r="AA349" s="110"/>
    </row>
    <row r="350" spans="1:62" hidden="1">
      <c r="A350" s="109"/>
      <c r="B350" s="17" t="s">
        <v>19</v>
      </c>
      <c r="C350" s="17"/>
      <c r="D350" s="17"/>
      <c r="E350" s="111">
        <v>42461</v>
      </c>
      <c r="F350" s="111">
        <v>44090</v>
      </c>
      <c r="G350" s="109"/>
      <c r="H350" s="109"/>
      <c r="I350" s="109"/>
      <c r="J350" s="109"/>
      <c r="K350" s="109"/>
      <c r="R350" s="109"/>
      <c r="S350" s="109"/>
      <c r="T350" s="110"/>
      <c r="U350" s="162"/>
      <c r="AA350" s="110"/>
    </row>
    <row r="351" spans="1:62" hidden="1">
      <c r="A351" s="109"/>
      <c r="B351" s="112"/>
      <c r="C351" s="112" t="s">
        <v>0</v>
      </c>
      <c r="D351" s="112"/>
      <c r="E351" s="112" t="s">
        <v>20</v>
      </c>
      <c r="F351" s="112" t="s">
        <v>21</v>
      </c>
      <c r="G351" s="109"/>
      <c r="H351" s="109"/>
      <c r="I351" s="109"/>
      <c r="J351" s="109"/>
      <c r="K351" s="109"/>
      <c r="R351" s="109"/>
      <c r="S351" s="109"/>
      <c r="T351" s="110"/>
      <c r="U351" s="162"/>
      <c r="AA351" s="110"/>
    </row>
    <row r="352" spans="1:62" hidden="1">
      <c r="A352" s="109"/>
      <c r="B352" s="11" t="s">
        <v>25</v>
      </c>
      <c r="C352" s="112" t="s">
        <v>12</v>
      </c>
      <c r="D352" s="112"/>
      <c r="E352" s="112">
        <v>48.36</v>
      </c>
      <c r="F352" s="112">
        <v>50.87</v>
      </c>
      <c r="G352" s="109"/>
      <c r="H352" s="109"/>
      <c r="I352" s="109"/>
      <c r="J352" s="109"/>
      <c r="K352" s="109"/>
      <c r="R352" s="109"/>
      <c r="S352" s="109"/>
      <c r="T352" s="110"/>
      <c r="U352" s="162"/>
      <c r="AA352" s="110"/>
    </row>
    <row r="353" spans="1:27" hidden="1">
      <c r="A353" s="109"/>
      <c r="B353" s="12"/>
      <c r="C353" s="112" t="s">
        <v>13</v>
      </c>
      <c r="D353" s="112"/>
      <c r="E353" s="112">
        <v>41.06</v>
      </c>
      <c r="F353" s="112">
        <v>43.12</v>
      </c>
      <c r="G353" s="109"/>
      <c r="H353" s="109"/>
      <c r="I353" s="109"/>
      <c r="J353" s="109"/>
      <c r="K353" s="109"/>
      <c r="R353" s="109"/>
      <c r="S353" s="109"/>
      <c r="T353" s="110"/>
      <c r="U353" s="162"/>
      <c r="AA353" s="110"/>
    </row>
    <row r="354" spans="1:27" hidden="1">
      <c r="A354" s="109"/>
      <c r="B354" s="13"/>
      <c r="C354" s="112" t="s">
        <v>14</v>
      </c>
      <c r="D354" s="112"/>
      <c r="E354" s="112">
        <v>27.15</v>
      </c>
      <c r="F354" s="112">
        <v>31.03</v>
      </c>
      <c r="G354" s="109"/>
      <c r="H354" s="109"/>
      <c r="I354" s="109"/>
      <c r="J354" s="109"/>
      <c r="K354" s="109"/>
      <c r="R354" s="109"/>
      <c r="S354" s="109"/>
      <c r="T354" s="110"/>
      <c r="U354" s="162"/>
      <c r="AA354" s="110"/>
    </row>
    <row r="355" spans="1:27" ht="15.75" hidden="1" customHeight="1">
      <c r="A355" s="109"/>
      <c r="B355" s="14" t="s">
        <v>22</v>
      </c>
      <c r="C355" s="112" t="s">
        <v>12</v>
      </c>
      <c r="D355" s="112"/>
      <c r="E355" s="112">
        <v>38.549999999999997</v>
      </c>
      <c r="F355" s="112">
        <v>38.549999999999997</v>
      </c>
      <c r="G355" s="109"/>
      <c r="H355" s="109"/>
      <c r="I355" s="109"/>
      <c r="J355" s="109"/>
      <c r="K355" s="109"/>
      <c r="R355" s="109"/>
      <c r="S355" s="109"/>
      <c r="T355" s="110"/>
      <c r="U355" s="162"/>
      <c r="AA355" s="110"/>
    </row>
    <row r="356" spans="1:27" hidden="1">
      <c r="A356" s="109"/>
      <c r="B356" s="15"/>
      <c r="C356" s="112" t="s">
        <v>13</v>
      </c>
      <c r="D356" s="112"/>
      <c r="E356" s="112">
        <v>31.03</v>
      </c>
      <c r="F356" s="112">
        <v>31.03</v>
      </c>
      <c r="G356" s="109"/>
      <c r="H356" s="109"/>
      <c r="I356" s="109"/>
      <c r="J356" s="109"/>
      <c r="K356" s="109"/>
      <c r="R356" s="109"/>
      <c r="S356" s="109"/>
      <c r="T356" s="110"/>
      <c r="U356" s="162"/>
      <c r="AA356" s="110"/>
    </row>
    <row r="357" spans="1:27" hidden="1">
      <c r="A357" s="109"/>
      <c r="B357" s="16"/>
      <c r="C357" s="112" t="s">
        <v>14</v>
      </c>
      <c r="D357" s="112"/>
      <c r="E357" s="112">
        <v>18.71</v>
      </c>
      <c r="F357" s="112">
        <v>18.71</v>
      </c>
      <c r="G357" s="109"/>
      <c r="H357" s="109"/>
      <c r="I357" s="109"/>
      <c r="J357" s="109"/>
      <c r="K357" s="109"/>
      <c r="R357" s="109"/>
      <c r="S357" s="109"/>
      <c r="T357" s="110"/>
      <c r="U357" s="162"/>
      <c r="AA357" s="110"/>
    </row>
    <row r="358" spans="1:27" hidden="1">
      <c r="A358" s="109"/>
      <c r="B358" s="11" t="s">
        <v>23</v>
      </c>
      <c r="C358" s="112" t="s">
        <v>12</v>
      </c>
      <c r="D358" s="112"/>
      <c r="E358" s="112">
        <v>22.58</v>
      </c>
      <c r="F358" s="112">
        <v>22.58</v>
      </c>
      <c r="G358" s="109"/>
      <c r="H358" s="109"/>
      <c r="I358" s="109"/>
      <c r="J358" s="109"/>
      <c r="K358" s="109"/>
      <c r="R358" s="109"/>
      <c r="S358" s="109"/>
      <c r="T358" s="110"/>
      <c r="U358" s="162"/>
      <c r="AA358" s="110"/>
    </row>
    <row r="359" spans="1:27" hidden="1">
      <c r="A359" s="109"/>
      <c r="B359" s="12"/>
      <c r="C359" s="112" t="s">
        <v>13</v>
      </c>
      <c r="D359" s="112"/>
      <c r="E359" s="112">
        <v>22.58</v>
      </c>
      <c r="F359" s="112">
        <v>22.58</v>
      </c>
      <c r="G359" s="109"/>
      <c r="H359" s="109"/>
      <c r="I359" s="109"/>
      <c r="J359" s="109"/>
      <c r="K359" s="109"/>
      <c r="R359" s="109"/>
      <c r="S359" s="109"/>
      <c r="T359" s="110"/>
      <c r="U359" s="162"/>
      <c r="AA359" s="110"/>
    </row>
    <row r="360" spans="1:27" hidden="1">
      <c r="A360" s="109"/>
      <c r="B360" s="13"/>
      <c r="C360" s="112" t="s">
        <v>14</v>
      </c>
      <c r="D360" s="112"/>
      <c r="E360" s="112">
        <v>11.41</v>
      </c>
      <c r="F360" s="112">
        <v>11.41</v>
      </c>
      <c r="G360" s="109"/>
      <c r="H360" s="109"/>
      <c r="I360" s="109"/>
      <c r="J360" s="109"/>
      <c r="K360" s="109"/>
      <c r="R360" s="109"/>
      <c r="S360" s="109"/>
      <c r="T360" s="110"/>
      <c r="U360" s="162"/>
      <c r="AA360" s="110"/>
    </row>
    <row r="361" spans="1:27" hidden="1">
      <c r="A361" s="109"/>
      <c r="B361" s="17" t="s">
        <v>24</v>
      </c>
      <c r="C361" s="112"/>
      <c r="D361" s="112"/>
      <c r="E361" s="112">
        <v>3.15</v>
      </c>
      <c r="F361" s="112">
        <v>3.29</v>
      </c>
      <c r="G361" s="109"/>
      <c r="H361" s="109"/>
      <c r="I361" s="109"/>
      <c r="J361" s="109"/>
      <c r="K361" s="109"/>
      <c r="R361" s="109"/>
      <c r="S361" s="109"/>
      <c r="T361" s="110"/>
      <c r="U361" s="162"/>
      <c r="AA361" s="110"/>
    </row>
    <row r="362" spans="1:27" hidden="1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R362" s="109"/>
      <c r="S362" s="109"/>
      <c r="T362" s="110"/>
      <c r="U362" s="162"/>
      <c r="AA362" s="110"/>
    </row>
    <row r="363" spans="1:27" hidden="1">
      <c r="A363" s="109"/>
      <c r="B363" s="117" t="s">
        <v>19</v>
      </c>
      <c r="C363" s="117"/>
      <c r="D363" s="117"/>
      <c r="E363" s="118">
        <v>44091</v>
      </c>
      <c r="F363" s="118">
        <v>47484</v>
      </c>
      <c r="G363" s="109"/>
      <c r="H363" s="109"/>
      <c r="I363" s="109"/>
      <c r="J363" s="109"/>
      <c r="K363" s="109"/>
      <c r="R363" s="109"/>
      <c r="S363" s="109"/>
      <c r="T363" s="110"/>
      <c r="U363" s="162"/>
      <c r="AA363" s="110"/>
    </row>
    <row r="364" spans="1:27" hidden="1">
      <c r="A364" s="109"/>
      <c r="B364" s="119"/>
      <c r="C364" s="119" t="s">
        <v>0</v>
      </c>
      <c r="D364" s="119"/>
      <c r="E364" s="119" t="s">
        <v>20</v>
      </c>
      <c r="F364" s="119" t="s">
        <v>21</v>
      </c>
      <c r="G364" s="109"/>
      <c r="H364" s="109"/>
      <c r="I364" s="109"/>
      <c r="J364" s="109"/>
      <c r="K364" s="109"/>
      <c r="R364" s="109"/>
      <c r="S364" s="109"/>
      <c r="T364" s="110"/>
      <c r="U364" s="162"/>
      <c r="AA364" s="110"/>
    </row>
    <row r="365" spans="1:27" hidden="1">
      <c r="A365" s="109"/>
      <c r="B365" s="49" t="s">
        <v>25</v>
      </c>
      <c r="C365" s="119" t="s">
        <v>12</v>
      </c>
      <c r="D365" s="119"/>
      <c r="E365" s="259">
        <v>55.61</v>
      </c>
      <c r="F365" s="259">
        <v>58.5</v>
      </c>
      <c r="G365" s="109"/>
      <c r="H365" s="109"/>
      <c r="I365" s="109"/>
      <c r="J365" s="109"/>
      <c r="K365" s="109"/>
      <c r="R365" s="109"/>
      <c r="S365" s="109"/>
      <c r="T365" s="110"/>
      <c r="U365" s="162"/>
      <c r="AA365" s="110"/>
    </row>
    <row r="366" spans="1:27" hidden="1">
      <c r="A366" s="109"/>
      <c r="B366" s="50"/>
      <c r="C366" s="119" t="s">
        <v>13</v>
      </c>
      <c r="D366" s="119"/>
      <c r="E366" s="259">
        <v>47.22</v>
      </c>
      <c r="F366" s="259">
        <v>49.59</v>
      </c>
      <c r="G366" s="109"/>
      <c r="H366" s="109"/>
      <c r="I366" s="109"/>
      <c r="J366" s="109"/>
      <c r="K366" s="109"/>
      <c r="R366" s="109"/>
      <c r="S366" s="109"/>
      <c r="T366" s="110"/>
      <c r="U366" s="162"/>
      <c r="AA366" s="110"/>
    </row>
    <row r="367" spans="1:27" hidden="1">
      <c r="A367" s="109"/>
      <c r="B367" s="51"/>
      <c r="C367" s="119" t="s">
        <v>14</v>
      </c>
      <c r="D367" s="119"/>
      <c r="E367" s="259">
        <v>31.22</v>
      </c>
      <c r="F367" s="259">
        <v>35.68</v>
      </c>
      <c r="G367" s="109"/>
      <c r="H367" s="109"/>
      <c r="I367" s="109"/>
      <c r="J367" s="109"/>
      <c r="K367" s="109"/>
      <c r="R367" s="109"/>
      <c r="S367" s="109"/>
      <c r="T367" s="110"/>
      <c r="U367" s="162"/>
      <c r="AA367" s="110"/>
    </row>
    <row r="368" spans="1:27" ht="30" hidden="1">
      <c r="A368" s="109"/>
      <c r="B368" s="52" t="s">
        <v>22</v>
      </c>
      <c r="C368" s="119" t="s">
        <v>12</v>
      </c>
      <c r="D368" s="119"/>
      <c r="E368" s="259">
        <v>44.33</v>
      </c>
      <c r="F368" s="259">
        <v>44.33</v>
      </c>
      <c r="G368" s="109"/>
      <c r="H368" s="109"/>
      <c r="I368" s="109"/>
      <c r="J368" s="109"/>
      <c r="K368" s="109"/>
      <c r="R368" s="109"/>
      <c r="S368" s="109"/>
      <c r="T368" s="110"/>
      <c r="U368" s="162"/>
      <c r="AA368" s="110"/>
    </row>
    <row r="369" spans="1:27" hidden="1">
      <c r="A369" s="109"/>
      <c r="B369" s="53"/>
      <c r="C369" s="119" t="s">
        <v>13</v>
      </c>
      <c r="D369" s="119"/>
      <c r="E369" s="259">
        <v>35.68</v>
      </c>
      <c r="F369" s="259">
        <v>35.68</v>
      </c>
      <c r="G369" s="109"/>
      <c r="H369" s="109"/>
      <c r="I369" s="109"/>
      <c r="J369" s="109"/>
      <c r="K369" s="109"/>
      <c r="R369" s="109"/>
      <c r="S369" s="109"/>
      <c r="T369" s="110"/>
      <c r="U369" s="162"/>
      <c r="AA369" s="110"/>
    </row>
    <row r="370" spans="1:27" hidden="1">
      <c r="A370" s="109"/>
      <c r="B370" s="54"/>
      <c r="C370" s="119" t="s">
        <v>14</v>
      </c>
      <c r="D370" s="119"/>
      <c r="E370" s="259">
        <v>21.52</v>
      </c>
      <c r="F370" s="259">
        <v>21.52</v>
      </c>
      <c r="G370" s="109"/>
      <c r="H370" s="109"/>
      <c r="I370" s="109"/>
      <c r="J370" s="109"/>
      <c r="K370" s="109"/>
      <c r="R370" s="109"/>
      <c r="S370" s="109"/>
      <c r="T370" s="110"/>
      <c r="U370" s="162"/>
      <c r="AA370" s="110"/>
    </row>
    <row r="371" spans="1:27" hidden="1">
      <c r="A371" s="109"/>
      <c r="B371" s="49" t="s">
        <v>23</v>
      </c>
      <c r="C371" s="119" t="s">
        <v>12</v>
      </c>
      <c r="D371" s="119"/>
      <c r="E371" s="259">
        <v>25.97</v>
      </c>
      <c r="F371" s="259">
        <v>25.97</v>
      </c>
      <c r="G371" s="109"/>
      <c r="H371" s="109"/>
      <c r="I371" s="109"/>
      <c r="J371" s="109"/>
      <c r="K371" s="109"/>
      <c r="R371" s="109"/>
      <c r="S371" s="109"/>
      <c r="T371" s="110"/>
      <c r="U371" s="162"/>
      <c r="AA371" s="110"/>
    </row>
    <row r="372" spans="1:27" hidden="1">
      <c r="A372" s="109"/>
      <c r="B372" s="50"/>
      <c r="C372" s="119" t="s">
        <v>13</v>
      </c>
      <c r="D372" s="119"/>
      <c r="E372" s="259">
        <v>25.97</v>
      </c>
      <c r="F372" s="259">
        <v>25.97</v>
      </c>
      <c r="G372" s="109"/>
      <c r="H372" s="109"/>
      <c r="I372" s="109"/>
      <c r="J372" s="109"/>
      <c r="K372" s="109"/>
      <c r="R372" s="109"/>
      <c r="S372" s="109"/>
      <c r="T372" s="110"/>
      <c r="U372" s="162"/>
      <c r="AA372" s="110"/>
    </row>
    <row r="373" spans="1:27" hidden="1">
      <c r="A373" s="109"/>
      <c r="B373" s="51"/>
      <c r="C373" s="119" t="s">
        <v>14</v>
      </c>
      <c r="D373" s="119"/>
      <c r="E373" s="259">
        <v>13.12</v>
      </c>
      <c r="F373" s="259">
        <v>13.12</v>
      </c>
      <c r="G373" s="109"/>
      <c r="H373" s="109"/>
      <c r="I373" s="109"/>
      <c r="J373" s="109"/>
      <c r="K373" s="109"/>
      <c r="R373" s="109"/>
      <c r="S373" s="109"/>
      <c r="T373" s="110"/>
      <c r="U373" s="162"/>
      <c r="AA373" s="110"/>
    </row>
    <row r="374" spans="1:27" hidden="1">
      <c r="A374" s="109"/>
      <c r="B374" s="117" t="s">
        <v>24</v>
      </c>
      <c r="C374" s="119"/>
      <c r="D374" s="119"/>
      <c r="E374" s="259">
        <v>3.62</v>
      </c>
      <c r="F374" s="259">
        <v>3.78</v>
      </c>
      <c r="G374" s="109"/>
      <c r="H374" s="109"/>
      <c r="I374" s="109"/>
      <c r="J374" s="109"/>
      <c r="K374" s="109"/>
      <c r="R374" s="109"/>
      <c r="S374" s="109"/>
      <c r="T374" s="110"/>
      <c r="U374" s="162"/>
      <c r="AA374" s="110"/>
    </row>
    <row r="375" spans="1:27" hidden="1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R375" s="109"/>
      <c r="S375" s="109"/>
      <c r="T375" s="110"/>
      <c r="U375" s="162"/>
      <c r="AA375" s="110"/>
    </row>
    <row r="376" spans="1:27" hidden="1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R376" s="109"/>
      <c r="S376" s="109"/>
      <c r="T376" s="110"/>
      <c r="U376" s="162"/>
      <c r="AA376" s="110"/>
    </row>
    <row r="377" spans="1:27" hidden="1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R377" s="109"/>
      <c r="S377" s="109"/>
      <c r="T377" s="110"/>
      <c r="U377" s="162"/>
      <c r="AA377" s="110"/>
    </row>
    <row r="378" spans="1:27" hidden="1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R378" s="109"/>
      <c r="S378" s="109"/>
      <c r="T378" s="110"/>
      <c r="U378" s="162"/>
      <c r="AA378" s="110"/>
    </row>
    <row r="379" spans="1:27" hidden="1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R379" s="109"/>
      <c r="S379" s="109"/>
      <c r="T379" s="110"/>
      <c r="U379" s="162"/>
      <c r="AA379" s="110"/>
    </row>
    <row r="380" spans="1:27" hidden="1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R380" s="109"/>
      <c r="S380" s="109"/>
      <c r="T380" s="110"/>
      <c r="U380" s="162"/>
      <c r="AA380" s="110"/>
    </row>
    <row r="381" spans="1:27" hidden="1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R381" s="109"/>
      <c r="S381" s="109"/>
      <c r="T381" s="110"/>
      <c r="U381" s="162"/>
      <c r="AA381" s="110"/>
    </row>
    <row r="382" spans="1:27" hidden="1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R382" s="109"/>
      <c r="S382" s="109"/>
      <c r="T382" s="110"/>
      <c r="U382" s="162"/>
      <c r="AA382" s="110"/>
    </row>
    <row r="383" spans="1:27" ht="15.75" hidden="1">
      <c r="A383" s="109"/>
      <c r="B383" s="360" t="s">
        <v>123</v>
      </c>
      <c r="C383" s="360"/>
      <c r="D383" s="360"/>
      <c r="E383" s="360"/>
      <c r="F383" s="360"/>
      <c r="G383" s="109"/>
      <c r="H383" s="109"/>
      <c r="I383" s="109"/>
      <c r="J383" s="109"/>
      <c r="K383" s="109"/>
      <c r="R383" s="109"/>
      <c r="S383" s="109"/>
      <c r="T383" s="110"/>
      <c r="U383" s="162"/>
      <c r="AA383" s="110"/>
    </row>
    <row r="384" spans="1:27" hidden="1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R384" s="109"/>
      <c r="S384" s="109"/>
      <c r="T384" s="110"/>
      <c r="U384" s="162"/>
      <c r="AA384" s="110"/>
    </row>
    <row r="385" spans="1:27" hidden="1">
      <c r="A385" s="109"/>
      <c r="B385" s="55" t="s">
        <v>124</v>
      </c>
      <c r="C385" s="55" t="s">
        <v>11</v>
      </c>
      <c r="D385" s="55" t="s">
        <v>125</v>
      </c>
      <c r="E385" s="55" t="s">
        <v>126</v>
      </c>
      <c r="F385" s="55" t="s">
        <v>127</v>
      </c>
      <c r="G385" s="109"/>
      <c r="H385" s="109"/>
      <c r="I385" s="109"/>
      <c r="J385" s="109"/>
      <c r="K385" s="552" t="s">
        <v>131</v>
      </c>
      <c r="L385" s="552"/>
      <c r="M385" s="552"/>
      <c r="N385" s="552"/>
      <c r="O385" s="552"/>
      <c r="R385" s="109"/>
      <c r="S385" s="109"/>
      <c r="T385" s="110"/>
      <c r="U385" s="162"/>
      <c r="AA385" s="110"/>
    </row>
    <row r="386" spans="1:27" hidden="1">
      <c r="A386" s="109"/>
      <c r="B386" s="59" t="s">
        <v>12</v>
      </c>
      <c r="C386" s="67">
        <v>53</v>
      </c>
      <c r="D386" s="67">
        <v>55.75</v>
      </c>
      <c r="E386" s="68">
        <v>36983</v>
      </c>
      <c r="F386" s="69">
        <v>41717</v>
      </c>
      <c r="G386" s="109"/>
      <c r="H386" s="109"/>
      <c r="I386" s="109"/>
      <c r="J386" s="109"/>
      <c r="K386" s="175" t="s">
        <v>12</v>
      </c>
      <c r="L386" s="123">
        <v>55.61</v>
      </c>
      <c r="M386" s="123">
        <v>58.500499999999995</v>
      </c>
      <c r="N386" s="176"/>
      <c r="O386" s="176">
        <f>IFERROR(IF(F15="yes",M386,L386),0)</f>
        <v>55.61</v>
      </c>
      <c r="S386" s="109"/>
      <c r="T386" s="110"/>
      <c r="U386" s="162"/>
      <c r="AA386" s="110"/>
    </row>
    <row r="387" spans="1:27" hidden="1">
      <c r="A387" s="109"/>
      <c r="B387" s="60" t="s">
        <v>12</v>
      </c>
      <c r="C387" s="65">
        <v>48.36</v>
      </c>
      <c r="D387" s="65">
        <v>50.87</v>
      </c>
      <c r="E387" s="66">
        <v>41718</v>
      </c>
      <c r="F387" s="70">
        <v>42185</v>
      </c>
      <c r="G387" s="109"/>
      <c r="H387" s="109"/>
      <c r="I387" s="109"/>
      <c r="J387" s="109"/>
      <c r="K387" s="177" t="s">
        <v>13</v>
      </c>
      <c r="L387" s="123">
        <v>47.22</v>
      </c>
      <c r="M387" s="123">
        <v>49.59</v>
      </c>
      <c r="N387" s="176"/>
      <c r="O387" s="176">
        <f>IFERROR(IF($F$15="yes",M387,L387),0)</f>
        <v>47.22</v>
      </c>
      <c r="S387" s="109"/>
      <c r="T387" s="110"/>
      <c r="U387" s="162"/>
      <c r="AA387" s="110"/>
    </row>
    <row r="388" spans="1:27" hidden="1">
      <c r="A388" s="109"/>
      <c r="B388" s="60" t="s">
        <v>12</v>
      </c>
      <c r="C388" s="65">
        <v>43.73</v>
      </c>
      <c r="D388" s="65">
        <v>45.99</v>
      </c>
      <c r="E388" s="66">
        <v>42186</v>
      </c>
      <c r="F388" s="70">
        <v>42460</v>
      </c>
      <c r="G388" s="109"/>
      <c r="H388" s="109"/>
      <c r="I388" s="109"/>
      <c r="J388" s="109"/>
      <c r="K388" s="177" t="s">
        <v>14</v>
      </c>
      <c r="L388" s="123">
        <v>31.22</v>
      </c>
      <c r="M388" s="123">
        <v>35.68</v>
      </c>
      <c r="N388" s="176"/>
      <c r="O388" s="176">
        <f t="shared" ref="O388:O395" si="23">IFERROR(IF($F$15="yes",M388,L388),0)</f>
        <v>31.22</v>
      </c>
      <c r="S388" s="109"/>
      <c r="T388" s="110"/>
      <c r="U388" s="162"/>
      <c r="AA388" s="110"/>
    </row>
    <row r="389" spans="1:27" hidden="1">
      <c r="A389" s="109"/>
      <c r="B389" s="60" t="s">
        <v>12</v>
      </c>
      <c r="C389" s="65">
        <v>48.36</v>
      </c>
      <c r="D389" s="65">
        <v>50.87</v>
      </c>
      <c r="E389" s="121">
        <v>42461</v>
      </c>
      <c r="F389" s="70">
        <v>44090</v>
      </c>
      <c r="G389" s="109"/>
      <c r="H389" s="109"/>
      <c r="I389" s="109"/>
      <c r="J389" s="109"/>
      <c r="K389" s="178" t="s">
        <v>12</v>
      </c>
      <c r="L389" s="123">
        <v>44.33</v>
      </c>
      <c r="M389" s="123">
        <v>44.33</v>
      </c>
      <c r="N389" s="179"/>
      <c r="O389" s="179">
        <f t="shared" si="23"/>
        <v>44.33</v>
      </c>
      <c r="S389" s="121">
        <v>42461</v>
      </c>
      <c r="T389" s="110"/>
      <c r="U389" s="162"/>
      <c r="AA389" s="110"/>
    </row>
    <row r="390" spans="1:27" hidden="1">
      <c r="A390" s="109"/>
      <c r="B390" s="122" t="s">
        <v>12</v>
      </c>
      <c r="C390" s="123">
        <v>55.61</v>
      </c>
      <c r="D390" s="123">
        <v>58.5</v>
      </c>
      <c r="E390" s="124">
        <v>44091</v>
      </c>
      <c r="F390" s="125">
        <v>47484</v>
      </c>
      <c r="G390" s="109"/>
      <c r="H390" s="109"/>
      <c r="I390" s="109"/>
      <c r="J390" s="109"/>
      <c r="K390" s="180" t="s">
        <v>13</v>
      </c>
      <c r="L390" s="123">
        <v>35.68</v>
      </c>
      <c r="M390" s="123">
        <v>35.68</v>
      </c>
      <c r="N390" s="179"/>
      <c r="O390" s="179">
        <f t="shared" si="23"/>
        <v>35.68</v>
      </c>
      <c r="S390" s="109"/>
      <c r="T390" s="110"/>
      <c r="U390" s="162"/>
      <c r="AA390" s="110"/>
    </row>
    <row r="391" spans="1:27" hidden="1">
      <c r="A391" s="109"/>
      <c r="B391" s="60" t="s">
        <v>13</v>
      </c>
      <c r="C391" s="65">
        <v>45</v>
      </c>
      <c r="D391" s="65">
        <v>47.25</v>
      </c>
      <c r="E391" s="66">
        <v>36983</v>
      </c>
      <c r="F391" s="70">
        <v>41717</v>
      </c>
      <c r="G391" s="109"/>
      <c r="H391" s="109"/>
      <c r="I391" s="109"/>
      <c r="J391" s="109"/>
      <c r="K391" s="180" t="s">
        <v>14</v>
      </c>
      <c r="L391" s="123">
        <v>21.52</v>
      </c>
      <c r="M391" s="123">
        <v>21.52</v>
      </c>
      <c r="N391" s="179"/>
      <c r="O391" s="179">
        <f t="shared" si="23"/>
        <v>21.52</v>
      </c>
      <c r="S391" s="109"/>
      <c r="T391" s="110"/>
      <c r="U391" s="162"/>
      <c r="AA391" s="110"/>
    </row>
    <row r="392" spans="1:27" hidden="1">
      <c r="A392" s="109"/>
      <c r="B392" s="60" t="s">
        <v>13</v>
      </c>
      <c r="C392" s="65">
        <v>41.06</v>
      </c>
      <c r="D392" s="65">
        <v>43.12</v>
      </c>
      <c r="E392" s="66">
        <v>41718</v>
      </c>
      <c r="F392" s="70">
        <v>42185</v>
      </c>
      <c r="G392" s="109"/>
      <c r="H392" s="109"/>
      <c r="I392" s="109"/>
      <c r="J392" s="109"/>
      <c r="K392" s="181" t="s">
        <v>12</v>
      </c>
      <c r="L392" s="123">
        <v>25.97</v>
      </c>
      <c r="M392" s="123">
        <v>25.97</v>
      </c>
      <c r="N392" s="182"/>
      <c r="O392" s="182">
        <f t="shared" si="23"/>
        <v>25.97</v>
      </c>
      <c r="S392" s="109"/>
      <c r="T392" s="110"/>
      <c r="U392" s="162"/>
      <c r="AA392" s="110"/>
    </row>
    <row r="393" spans="1:27" hidden="1">
      <c r="A393" s="109"/>
      <c r="B393" s="60" t="s">
        <v>13</v>
      </c>
      <c r="C393" s="65">
        <v>37.130000000000003</v>
      </c>
      <c r="D393" s="65">
        <v>38.979999999999997</v>
      </c>
      <c r="E393" s="66">
        <v>42186</v>
      </c>
      <c r="F393" s="70">
        <v>42460</v>
      </c>
      <c r="G393" s="109"/>
      <c r="H393" s="109"/>
      <c r="I393" s="109"/>
      <c r="J393" s="109"/>
      <c r="K393" s="183" t="s">
        <v>13</v>
      </c>
      <c r="L393" s="123">
        <v>25.97</v>
      </c>
      <c r="M393" s="123">
        <v>25.97</v>
      </c>
      <c r="N393" s="182"/>
      <c r="O393" s="182">
        <f t="shared" si="23"/>
        <v>25.97</v>
      </c>
      <c r="S393" s="109"/>
      <c r="T393" s="110"/>
      <c r="U393" s="162"/>
      <c r="AA393" s="110"/>
    </row>
    <row r="394" spans="1:27" hidden="1">
      <c r="A394" s="109"/>
      <c r="B394" s="60" t="s">
        <v>13</v>
      </c>
      <c r="C394" s="65">
        <v>41.06</v>
      </c>
      <c r="D394" s="65">
        <v>43.12</v>
      </c>
      <c r="E394" s="121">
        <v>42461</v>
      </c>
      <c r="F394" s="70">
        <v>44090</v>
      </c>
      <c r="G394" s="109"/>
      <c r="H394" s="109"/>
      <c r="I394" s="109"/>
      <c r="J394" s="109"/>
      <c r="K394" s="183" t="s">
        <v>14</v>
      </c>
      <c r="L394" s="123">
        <v>13.12</v>
      </c>
      <c r="M394" s="123">
        <v>13.12</v>
      </c>
      <c r="N394" s="182"/>
      <c r="O394" s="182">
        <f t="shared" si="23"/>
        <v>13.12</v>
      </c>
      <c r="S394" s="109"/>
      <c r="T394" s="110"/>
      <c r="U394" s="162"/>
      <c r="AA394" s="110"/>
    </row>
    <row r="395" spans="1:27" hidden="1">
      <c r="A395" s="109"/>
      <c r="B395" s="122" t="s">
        <v>13</v>
      </c>
      <c r="C395" s="123">
        <v>47.22</v>
      </c>
      <c r="D395" s="123">
        <v>49.59</v>
      </c>
      <c r="E395" s="124">
        <v>44091</v>
      </c>
      <c r="F395" s="125">
        <v>47484</v>
      </c>
      <c r="G395" s="109"/>
      <c r="H395" s="109"/>
      <c r="I395" s="109"/>
      <c r="J395" s="109"/>
      <c r="K395" s="184"/>
      <c r="L395" s="123">
        <v>3.62</v>
      </c>
      <c r="M395" s="123">
        <v>3.78</v>
      </c>
      <c r="N395" s="185"/>
      <c r="O395" s="185">
        <f t="shared" si="23"/>
        <v>3.62</v>
      </c>
      <c r="S395" s="109"/>
      <c r="T395" s="110"/>
      <c r="U395" s="162"/>
      <c r="AA395" s="110"/>
    </row>
    <row r="396" spans="1:27" hidden="1">
      <c r="A396" s="109"/>
      <c r="B396" s="59" t="s">
        <v>14</v>
      </c>
      <c r="C396" s="67">
        <v>29.75</v>
      </c>
      <c r="D396" s="67">
        <v>34</v>
      </c>
      <c r="E396" s="68">
        <v>36983</v>
      </c>
      <c r="F396" s="69">
        <v>41717</v>
      </c>
      <c r="G396" s="109"/>
      <c r="H396" s="109"/>
      <c r="I396" s="109"/>
      <c r="J396" s="109"/>
      <c r="K396" s="109"/>
      <c r="R396" s="109"/>
      <c r="S396" s="109"/>
      <c r="T396" s="110"/>
      <c r="U396" s="162"/>
      <c r="AA396" s="110"/>
    </row>
    <row r="397" spans="1:27" hidden="1">
      <c r="A397" s="109"/>
      <c r="B397" s="60" t="s">
        <v>14</v>
      </c>
      <c r="C397" s="65">
        <v>27.15</v>
      </c>
      <c r="D397" s="65">
        <v>31.03</v>
      </c>
      <c r="E397" s="66">
        <v>41718</v>
      </c>
      <c r="F397" s="70">
        <v>42185</v>
      </c>
      <c r="G397" s="109"/>
      <c r="H397" s="109"/>
      <c r="I397" s="109"/>
      <c r="J397" s="109"/>
      <c r="K397" s="546" t="s">
        <v>132</v>
      </c>
      <c r="L397" s="546"/>
      <c r="M397" s="546"/>
      <c r="N397" s="546"/>
      <c r="O397" s="546"/>
      <c r="R397" s="109"/>
      <c r="S397" s="109"/>
      <c r="T397" s="110"/>
      <c r="U397" s="162"/>
      <c r="AA397" s="110"/>
    </row>
    <row r="398" spans="1:27" hidden="1">
      <c r="A398" s="109"/>
      <c r="B398" s="60" t="s">
        <v>14</v>
      </c>
      <c r="C398" s="65">
        <v>24.54</v>
      </c>
      <c r="D398" s="65">
        <v>28.05</v>
      </c>
      <c r="E398" s="66">
        <v>42186</v>
      </c>
      <c r="F398" s="70">
        <v>42460</v>
      </c>
      <c r="G398" s="109"/>
      <c r="H398" s="109"/>
      <c r="I398" s="109"/>
      <c r="J398" s="109"/>
      <c r="K398" s="175" t="s">
        <v>12</v>
      </c>
      <c r="L398" s="123">
        <v>55.61</v>
      </c>
      <c r="M398" s="123">
        <v>58.500499999999995</v>
      </c>
      <c r="N398" s="176"/>
      <c r="O398" s="176">
        <f>IFERROR(IF($K$15="yes",M398,L398),0)</f>
        <v>55.61</v>
      </c>
      <c r="R398" s="109"/>
      <c r="S398" s="109"/>
      <c r="T398" s="110"/>
      <c r="U398" s="162"/>
      <c r="AA398" s="110"/>
    </row>
    <row r="399" spans="1:27" hidden="1">
      <c r="A399" s="109"/>
      <c r="B399" s="60" t="s">
        <v>14</v>
      </c>
      <c r="C399" s="65">
        <v>27.15</v>
      </c>
      <c r="D399" s="65">
        <v>31.03</v>
      </c>
      <c r="E399" s="121">
        <v>42461</v>
      </c>
      <c r="F399" s="70">
        <v>44090</v>
      </c>
      <c r="G399" s="109"/>
      <c r="H399" s="109"/>
      <c r="I399" s="109"/>
      <c r="J399" s="109"/>
      <c r="K399" s="177" t="s">
        <v>13</v>
      </c>
      <c r="L399" s="123">
        <v>47.22</v>
      </c>
      <c r="M399" s="123">
        <v>49.59</v>
      </c>
      <c r="N399" s="176"/>
      <c r="O399" s="176">
        <f t="shared" ref="O399:O407" si="24">IFERROR(IF($K$15="yes",M399,L399),0)</f>
        <v>47.22</v>
      </c>
      <c r="R399" s="109"/>
      <c r="S399" s="109"/>
      <c r="T399" s="110"/>
      <c r="U399" s="162"/>
      <c r="AA399" s="110"/>
    </row>
    <row r="400" spans="1:27" hidden="1">
      <c r="A400" s="109"/>
      <c r="B400" s="122" t="s">
        <v>14</v>
      </c>
      <c r="C400" s="123">
        <v>31.22</v>
      </c>
      <c r="D400" s="123">
        <v>35.68</v>
      </c>
      <c r="E400" s="124">
        <v>44091</v>
      </c>
      <c r="F400" s="125">
        <v>47484</v>
      </c>
      <c r="G400" s="109"/>
      <c r="H400" s="109"/>
      <c r="I400" s="109"/>
      <c r="J400" s="109"/>
      <c r="K400" s="177" t="s">
        <v>14</v>
      </c>
      <c r="L400" s="123">
        <v>31.22</v>
      </c>
      <c r="M400" s="123">
        <v>35.68</v>
      </c>
      <c r="N400" s="176"/>
      <c r="O400" s="176">
        <f t="shared" si="24"/>
        <v>31.22</v>
      </c>
      <c r="R400" s="109"/>
      <c r="S400" s="109"/>
      <c r="T400" s="110"/>
      <c r="U400" s="162"/>
      <c r="AA400" s="110"/>
    </row>
    <row r="401" spans="1:27" hidden="1">
      <c r="A401" s="109"/>
      <c r="B401" s="55"/>
      <c r="C401" s="56"/>
      <c r="D401" s="56"/>
      <c r="G401" s="109"/>
      <c r="H401" s="109"/>
      <c r="I401" s="109"/>
      <c r="J401" s="109"/>
      <c r="K401" s="178" t="s">
        <v>12</v>
      </c>
      <c r="L401" s="123">
        <v>44.33</v>
      </c>
      <c r="M401" s="123">
        <v>44.33</v>
      </c>
      <c r="N401" s="179"/>
      <c r="O401" s="179">
        <f t="shared" si="24"/>
        <v>44.33</v>
      </c>
      <c r="R401" s="109"/>
      <c r="S401" s="109"/>
      <c r="T401" s="110"/>
      <c r="U401" s="162"/>
      <c r="AA401" s="110"/>
    </row>
    <row r="402" spans="1:27" hidden="1">
      <c r="A402" s="109"/>
      <c r="B402" s="55" t="s">
        <v>128</v>
      </c>
      <c r="C402" s="58" t="s">
        <v>11</v>
      </c>
      <c r="D402" s="58" t="s">
        <v>125</v>
      </c>
      <c r="E402" s="55" t="s">
        <v>126</v>
      </c>
      <c r="F402" s="55" t="s">
        <v>127</v>
      </c>
      <c r="G402" s="109"/>
      <c r="H402" s="109"/>
      <c r="I402" s="109"/>
      <c r="J402" s="109"/>
      <c r="K402" s="180" t="s">
        <v>13</v>
      </c>
      <c r="L402" s="123">
        <v>35.68</v>
      </c>
      <c r="M402" s="123">
        <v>35.68</v>
      </c>
      <c r="N402" s="179"/>
      <c r="O402" s="179">
        <f t="shared" si="24"/>
        <v>35.68</v>
      </c>
      <c r="R402" s="109"/>
      <c r="S402" s="109"/>
      <c r="T402" s="110"/>
      <c r="U402" s="162"/>
      <c r="AA402" s="110"/>
    </row>
    <row r="403" spans="1:27" hidden="1">
      <c r="A403" s="109"/>
      <c r="B403" s="61" t="s">
        <v>12</v>
      </c>
      <c r="C403" s="81">
        <v>42.25</v>
      </c>
      <c r="D403" s="81"/>
      <c r="E403" s="82">
        <v>36983</v>
      </c>
      <c r="F403" s="83">
        <v>41717</v>
      </c>
      <c r="G403" s="109"/>
      <c r="H403" s="109"/>
      <c r="I403" s="109"/>
      <c r="J403" s="109"/>
      <c r="K403" s="180" t="s">
        <v>14</v>
      </c>
      <c r="L403" s="123">
        <v>21.52</v>
      </c>
      <c r="M403" s="123">
        <v>21.52</v>
      </c>
      <c r="N403" s="179"/>
      <c r="O403" s="179">
        <f t="shared" si="24"/>
        <v>21.52</v>
      </c>
      <c r="R403" s="109"/>
      <c r="S403" s="109"/>
      <c r="T403" s="110"/>
      <c r="U403" s="162"/>
      <c r="AA403" s="110"/>
    </row>
    <row r="404" spans="1:27" hidden="1">
      <c r="A404" s="109"/>
      <c r="B404" s="62" t="s">
        <v>12</v>
      </c>
      <c r="C404" s="71">
        <v>38.549999999999997</v>
      </c>
      <c r="D404" s="71"/>
      <c r="E404" s="72">
        <v>41718</v>
      </c>
      <c r="F404" s="84">
        <v>42185</v>
      </c>
      <c r="G404" s="109"/>
      <c r="H404" s="109"/>
      <c r="I404" s="109"/>
      <c r="J404" s="109"/>
      <c r="K404" s="181" t="s">
        <v>12</v>
      </c>
      <c r="L404" s="123">
        <v>25.97</v>
      </c>
      <c r="M404" s="123">
        <v>25.97</v>
      </c>
      <c r="N404" s="182"/>
      <c r="O404" s="182">
        <f t="shared" si="24"/>
        <v>25.97</v>
      </c>
      <c r="R404" s="109"/>
      <c r="S404" s="109"/>
      <c r="T404" s="110"/>
      <c r="U404" s="162"/>
      <c r="AA404" s="110"/>
    </row>
    <row r="405" spans="1:27" hidden="1">
      <c r="A405" s="109"/>
      <c r="B405" s="62" t="s">
        <v>12</v>
      </c>
      <c r="C405" s="71">
        <v>34.86</v>
      </c>
      <c r="D405" s="71"/>
      <c r="E405" s="72">
        <v>42186</v>
      </c>
      <c r="F405" s="84">
        <v>42460</v>
      </c>
      <c r="G405" s="109"/>
      <c r="H405" s="109"/>
      <c r="I405" s="109"/>
      <c r="J405" s="109"/>
      <c r="K405" s="183" t="s">
        <v>13</v>
      </c>
      <c r="L405" s="123">
        <v>25.97</v>
      </c>
      <c r="M405" s="123">
        <v>25.97</v>
      </c>
      <c r="N405" s="182"/>
      <c r="O405" s="182">
        <f t="shared" si="24"/>
        <v>25.97</v>
      </c>
      <c r="R405" s="109"/>
      <c r="S405" s="109"/>
      <c r="T405" s="110"/>
      <c r="U405" s="162"/>
      <c r="AA405" s="110"/>
    </row>
    <row r="406" spans="1:27" hidden="1">
      <c r="A406" s="109"/>
      <c r="B406" s="62" t="s">
        <v>12</v>
      </c>
      <c r="C406" s="71">
        <v>38.549999999999997</v>
      </c>
      <c r="D406" s="71"/>
      <c r="E406" s="121">
        <v>42461</v>
      </c>
      <c r="F406" s="70">
        <v>44090</v>
      </c>
      <c r="G406" s="109"/>
      <c r="H406" s="109"/>
      <c r="I406" s="109"/>
      <c r="J406" s="109"/>
      <c r="K406" s="183" t="s">
        <v>14</v>
      </c>
      <c r="L406" s="123">
        <v>13.12</v>
      </c>
      <c r="M406" s="123">
        <v>13.12</v>
      </c>
      <c r="N406" s="182"/>
      <c r="O406" s="182">
        <f t="shared" si="24"/>
        <v>13.12</v>
      </c>
      <c r="R406" s="109"/>
      <c r="S406" s="109"/>
      <c r="T406" s="110"/>
      <c r="U406" s="162"/>
      <c r="AA406" s="110"/>
    </row>
    <row r="407" spans="1:27" hidden="1">
      <c r="A407" s="109"/>
      <c r="B407" s="122" t="s">
        <v>12</v>
      </c>
      <c r="C407" s="123">
        <v>44.33</v>
      </c>
      <c r="D407" s="123"/>
      <c r="E407" s="124">
        <v>44091</v>
      </c>
      <c r="F407" s="125">
        <v>47484</v>
      </c>
      <c r="G407" s="109"/>
      <c r="H407" s="109"/>
      <c r="I407" s="109"/>
      <c r="J407" s="109"/>
      <c r="K407" s="184"/>
      <c r="L407" s="123">
        <v>3.62</v>
      </c>
      <c r="M407" s="123">
        <v>3.78</v>
      </c>
      <c r="N407" s="185"/>
      <c r="O407" s="185">
        <f t="shared" si="24"/>
        <v>3.62</v>
      </c>
      <c r="R407" s="109"/>
      <c r="S407" s="109"/>
      <c r="T407" s="110"/>
      <c r="U407" s="162"/>
      <c r="AA407" s="110"/>
    </row>
    <row r="408" spans="1:27" hidden="1">
      <c r="A408" s="109"/>
      <c r="B408" s="61" t="s">
        <v>13</v>
      </c>
      <c r="C408" s="81">
        <v>34</v>
      </c>
      <c r="D408" s="81"/>
      <c r="E408" s="82">
        <v>36983</v>
      </c>
      <c r="F408" s="83">
        <v>41717</v>
      </c>
      <c r="G408" s="109"/>
      <c r="H408" s="109"/>
      <c r="I408" s="109"/>
      <c r="J408" s="109"/>
      <c r="K408" s="109"/>
      <c r="R408" s="109"/>
      <c r="S408" s="109"/>
      <c r="T408" s="110"/>
      <c r="U408" s="162"/>
      <c r="AA408" s="110"/>
    </row>
    <row r="409" spans="1:27" hidden="1">
      <c r="A409" s="109"/>
      <c r="B409" s="62" t="s">
        <v>13</v>
      </c>
      <c r="C409" s="71">
        <v>31.03</v>
      </c>
      <c r="D409" s="71"/>
      <c r="E409" s="72">
        <v>41718</v>
      </c>
      <c r="F409" s="84">
        <v>42185</v>
      </c>
      <c r="G409" s="109"/>
      <c r="H409" s="109"/>
      <c r="I409" s="109"/>
      <c r="J409" s="109"/>
      <c r="K409" s="546" t="s">
        <v>133</v>
      </c>
      <c r="L409" s="546"/>
      <c r="M409" s="546"/>
      <c r="N409" s="546"/>
      <c r="O409" s="546"/>
      <c r="R409" s="109"/>
      <c r="S409" s="109"/>
      <c r="T409" s="110"/>
      <c r="U409" s="162"/>
      <c r="AA409" s="110"/>
    </row>
    <row r="410" spans="1:27" hidden="1">
      <c r="A410" s="109"/>
      <c r="B410" s="62" t="s">
        <v>13</v>
      </c>
      <c r="C410" s="71">
        <v>28.05</v>
      </c>
      <c r="D410" s="71"/>
      <c r="E410" s="72">
        <v>42186</v>
      </c>
      <c r="F410" s="84">
        <v>42460</v>
      </c>
      <c r="G410" s="109"/>
      <c r="H410" s="109"/>
      <c r="I410" s="109"/>
      <c r="J410" s="109"/>
      <c r="K410" s="175" t="s">
        <v>12</v>
      </c>
      <c r="L410" s="123">
        <v>55.61</v>
      </c>
      <c r="M410" s="123">
        <v>58.500499999999995</v>
      </c>
      <c r="N410" s="176"/>
      <c r="O410" s="176">
        <f>IFERROR(IF($U$15="yes",M410,L410),0)</f>
        <v>55.61</v>
      </c>
      <c r="R410" s="109"/>
      <c r="S410" s="109"/>
      <c r="T410" s="110"/>
      <c r="U410" s="162"/>
      <c r="AA410" s="110"/>
    </row>
    <row r="411" spans="1:27" hidden="1">
      <c r="A411" s="109"/>
      <c r="B411" s="62" t="s">
        <v>13</v>
      </c>
      <c r="C411" s="71">
        <v>31.03</v>
      </c>
      <c r="D411" s="71"/>
      <c r="E411" s="121">
        <v>42461</v>
      </c>
      <c r="F411" s="70">
        <v>44090</v>
      </c>
      <c r="G411" s="109"/>
      <c r="H411" s="109"/>
      <c r="I411" s="109"/>
      <c r="J411" s="109"/>
      <c r="K411" s="177" t="s">
        <v>13</v>
      </c>
      <c r="L411" s="123">
        <v>47.22</v>
      </c>
      <c r="M411" s="123">
        <v>49.59</v>
      </c>
      <c r="N411" s="176"/>
      <c r="O411" s="176">
        <f t="shared" ref="O411:O419" si="25">IFERROR(IF($U$15="yes",M411,L411),0)</f>
        <v>47.22</v>
      </c>
      <c r="R411" s="109"/>
      <c r="S411" s="109"/>
      <c r="T411" s="110"/>
      <c r="U411" s="162"/>
      <c r="AA411" s="110"/>
    </row>
    <row r="412" spans="1:27" hidden="1">
      <c r="A412" s="57"/>
      <c r="B412" s="122" t="s">
        <v>13</v>
      </c>
      <c r="C412" s="123">
        <v>35.68</v>
      </c>
      <c r="D412" s="123"/>
      <c r="E412" s="124">
        <v>44091</v>
      </c>
      <c r="F412" s="125">
        <v>47484</v>
      </c>
      <c r="I412" s="57"/>
      <c r="J412" s="109"/>
      <c r="K412" s="177" t="s">
        <v>14</v>
      </c>
      <c r="L412" s="123">
        <v>31.22</v>
      </c>
      <c r="M412" s="123">
        <v>35.68</v>
      </c>
      <c r="N412" s="176"/>
      <c r="O412" s="176">
        <f t="shared" si="25"/>
        <v>31.22</v>
      </c>
      <c r="R412" s="109"/>
      <c r="S412" s="109"/>
      <c r="T412" s="110"/>
      <c r="U412" s="162"/>
      <c r="AA412" s="110"/>
    </row>
    <row r="413" spans="1:27" hidden="1">
      <c r="A413" s="57"/>
      <c r="B413" s="62" t="s">
        <v>14</v>
      </c>
      <c r="C413" s="71">
        <v>20.5</v>
      </c>
      <c r="D413" s="71"/>
      <c r="E413" s="72">
        <v>36983</v>
      </c>
      <c r="F413" s="84">
        <v>41717</v>
      </c>
      <c r="I413" s="57"/>
      <c r="J413" s="109"/>
      <c r="K413" s="178" t="s">
        <v>12</v>
      </c>
      <c r="L413" s="123">
        <v>44.33</v>
      </c>
      <c r="M413" s="123">
        <v>44.33</v>
      </c>
      <c r="N413" s="179"/>
      <c r="O413" s="179">
        <f t="shared" si="25"/>
        <v>44.33</v>
      </c>
      <c r="R413" s="109"/>
      <c r="S413" s="109"/>
      <c r="T413" s="110"/>
      <c r="U413" s="162"/>
      <c r="AA413" s="110"/>
    </row>
    <row r="414" spans="1:27" hidden="1">
      <c r="A414" s="57"/>
      <c r="B414" s="62" t="s">
        <v>14</v>
      </c>
      <c r="C414" s="71">
        <v>18.71</v>
      </c>
      <c r="D414" s="71"/>
      <c r="E414" s="72">
        <v>41718</v>
      </c>
      <c r="F414" s="84">
        <v>42185</v>
      </c>
      <c r="I414" s="57"/>
      <c r="J414" s="109"/>
      <c r="K414" s="180" t="s">
        <v>13</v>
      </c>
      <c r="L414" s="123">
        <v>35.68</v>
      </c>
      <c r="M414" s="123">
        <v>35.68</v>
      </c>
      <c r="N414" s="179"/>
      <c r="O414" s="179">
        <f t="shared" si="25"/>
        <v>35.68</v>
      </c>
      <c r="R414" s="109"/>
      <c r="S414" s="109"/>
      <c r="T414" s="110"/>
      <c r="U414" s="162"/>
      <c r="AA414" s="110"/>
    </row>
    <row r="415" spans="1:27" hidden="1">
      <c r="A415" s="57"/>
      <c r="B415" s="62" t="s">
        <v>14</v>
      </c>
      <c r="C415" s="71">
        <v>16.91</v>
      </c>
      <c r="D415" s="71"/>
      <c r="E415" s="72">
        <v>42186</v>
      </c>
      <c r="F415" s="84">
        <v>42460</v>
      </c>
      <c r="I415" s="57"/>
      <c r="J415" s="109"/>
      <c r="K415" s="180" t="s">
        <v>14</v>
      </c>
      <c r="L415" s="123">
        <v>21.52</v>
      </c>
      <c r="M415" s="123">
        <v>21.52</v>
      </c>
      <c r="N415" s="179"/>
      <c r="O415" s="179">
        <f t="shared" si="25"/>
        <v>21.52</v>
      </c>
      <c r="R415" s="109"/>
      <c r="S415" s="109"/>
      <c r="T415" s="110"/>
      <c r="U415" s="162"/>
      <c r="AA415" s="110"/>
    </row>
    <row r="416" spans="1:27" hidden="1">
      <c r="A416" s="57"/>
      <c r="B416" s="62" t="s">
        <v>14</v>
      </c>
      <c r="C416" s="71">
        <v>18.71</v>
      </c>
      <c r="D416" s="71"/>
      <c r="E416" s="121">
        <v>42461</v>
      </c>
      <c r="F416" s="70">
        <v>44090</v>
      </c>
      <c r="I416" s="57"/>
      <c r="J416" s="109"/>
      <c r="K416" s="181" t="s">
        <v>12</v>
      </c>
      <c r="L416" s="123">
        <v>25.97</v>
      </c>
      <c r="M416" s="123">
        <v>25.97</v>
      </c>
      <c r="N416" s="182"/>
      <c r="O416" s="182">
        <f t="shared" si="25"/>
        <v>25.97</v>
      </c>
      <c r="R416" s="109"/>
      <c r="S416" s="109"/>
      <c r="T416" s="110"/>
      <c r="U416" s="162"/>
      <c r="AA416" s="110"/>
    </row>
    <row r="417" spans="1:27" hidden="1">
      <c r="A417" s="57"/>
      <c r="B417" s="122" t="s">
        <v>14</v>
      </c>
      <c r="C417" s="123">
        <v>21.51</v>
      </c>
      <c r="D417" s="123"/>
      <c r="E417" s="124">
        <v>44091</v>
      </c>
      <c r="F417" s="125">
        <v>47484</v>
      </c>
      <c r="I417" s="57"/>
      <c r="J417" s="109"/>
      <c r="K417" s="183" t="s">
        <v>13</v>
      </c>
      <c r="L417" s="123">
        <v>25.97</v>
      </c>
      <c r="M417" s="123">
        <v>25.97</v>
      </c>
      <c r="N417" s="182"/>
      <c r="O417" s="182">
        <f t="shared" si="25"/>
        <v>25.97</v>
      </c>
      <c r="R417" s="109"/>
      <c r="S417" s="109"/>
      <c r="T417" s="110"/>
      <c r="U417" s="162"/>
      <c r="AA417" s="110"/>
    </row>
    <row r="418" spans="1:27" hidden="1">
      <c r="A418" s="57"/>
      <c r="B418" s="73"/>
      <c r="C418" s="74"/>
      <c r="D418" s="74"/>
      <c r="E418" s="75"/>
      <c r="F418" s="75"/>
      <c r="I418" s="57"/>
      <c r="J418" s="109"/>
      <c r="K418" s="183" t="s">
        <v>14</v>
      </c>
      <c r="L418" s="123">
        <v>13.12</v>
      </c>
      <c r="M418" s="123">
        <v>13.12</v>
      </c>
      <c r="N418" s="182"/>
      <c r="O418" s="182">
        <f t="shared" si="25"/>
        <v>13.12</v>
      </c>
      <c r="R418" s="109"/>
      <c r="S418" s="109"/>
      <c r="T418" s="110"/>
      <c r="U418" s="162"/>
      <c r="AA418" s="110"/>
    </row>
    <row r="419" spans="1:27" hidden="1">
      <c r="A419" s="57"/>
      <c r="B419" s="73" t="s">
        <v>129</v>
      </c>
      <c r="C419" s="76" t="s">
        <v>11</v>
      </c>
      <c r="D419" s="76" t="s">
        <v>125</v>
      </c>
      <c r="E419" s="73" t="s">
        <v>126</v>
      </c>
      <c r="F419" s="73" t="s">
        <v>127</v>
      </c>
      <c r="I419" s="57"/>
      <c r="J419" s="109"/>
      <c r="K419" s="184"/>
      <c r="L419" s="123">
        <v>3.62</v>
      </c>
      <c r="M419" s="123">
        <v>3.78</v>
      </c>
      <c r="N419" s="185"/>
      <c r="O419" s="185">
        <f t="shared" si="25"/>
        <v>3.62</v>
      </c>
      <c r="R419" s="109"/>
      <c r="S419" s="109"/>
      <c r="T419" s="110"/>
      <c r="U419" s="162"/>
      <c r="AA419" s="110"/>
    </row>
    <row r="420" spans="1:27" hidden="1">
      <c r="A420" s="57"/>
      <c r="B420" s="63" t="s">
        <v>12</v>
      </c>
      <c r="C420" s="85">
        <v>24.75</v>
      </c>
      <c r="D420" s="85"/>
      <c r="E420" s="86">
        <v>36983</v>
      </c>
      <c r="F420" s="87">
        <v>41717</v>
      </c>
      <c r="I420" s="57"/>
      <c r="J420" s="109"/>
      <c r="K420" s="109"/>
      <c r="R420" s="109"/>
      <c r="S420" s="109"/>
      <c r="T420" s="110"/>
      <c r="U420" s="162"/>
      <c r="AA420" s="110"/>
    </row>
    <row r="421" spans="1:27" hidden="1">
      <c r="A421" s="57"/>
      <c r="B421" s="64" t="s">
        <v>12</v>
      </c>
      <c r="C421" s="77">
        <v>22.58</v>
      </c>
      <c r="D421" s="77"/>
      <c r="E421" s="78">
        <v>41718</v>
      </c>
      <c r="F421" s="88">
        <v>42185</v>
      </c>
      <c r="I421" s="57"/>
      <c r="J421" s="109"/>
      <c r="K421" s="109"/>
      <c r="R421" s="109"/>
      <c r="S421" s="109"/>
      <c r="T421" s="110"/>
      <c r="U421" s="162"/>
      <c r="AA421" s="110"/>
    </row>
    <row r="422" spans="1:27" hidden="1">
      <c r="A422" s="57"/>
      <c r="B422" s="64" t="s">
        <v>12</v>
      </c>
      <c r="C422" s="77">
        <v>20.420000000000002</v>
      </c>
      <c r="D422" s="77"/>
      <c r="E422" s="78">
        <v>42186</v>
      </c>
      <c r="F422" s="88">
        <v>42460</v>
      </c>
      <c r="I422" s="57"/>
      <c r="J422" s="109"/>
      <c r="K422" s="109"/>
      <c r="R422" s="109"/>
      <c r="S422" s="109"/>
      <c r="T422" s="110"/>
      <c r="U422" s="162"/>
      <c r="AA422" s="110"/>
    </row>
    <row r="423" spans="1:27" hidden="1">
      <c r="A423" s="57"/>
      <c r="B423" s="64" t="s">
        <v>12</v>
      </c>
      <c r="C423" s="77">
        <v>22.58</v>
      </c>
      <c r="D423" s="77"/>
      <c r="E423" s="121">
        <v>42461</v>
      </c>
      <c r="F423" s="70">
        <v>44090</v>
      </c>
      <c r="I423" s="57"/>
      <c r="J423" s="109"/>
      <c r="K423" s="109"/>
      <c r="R423" s="109"/>
      <c r="S423" s="109"/>
      <c r="T423" s="110"/>
      <c r="U423" s="162"/>
      <c r="AA423" s="110"/>
    </row>
    <row r="424" spans="1:27" hidden="1">
      <c r="A424" s="57"/>
      <c r="B424" s="122" t="s">
        <v>12</v>
      </c>
      <c r="C424" s="123">
        <v>25.97</v>
      </c>
      <c r="D424" s="123"/>
      <c r="E424" s="124">
        <v>44091</v>
      </c>
      <c r="F424" s="125">
        <v>47484</v>
      </c>
      <c r="I424" s="57"/>
      <c r="J424" s="109"/>
      <c r="K424" s="109"/>
      <c r="R424" s="109"/>
      <c r="S424" s="109"/>
      <c r="T424" s="110"/>
      <c r="U424" s="162"/>
      <c r="AA424" s="110"/>
    </row>
    <row r="425" spans="1:27" hidden="1">
      <c r="A425" s="57"/>
      <c r="B425" s="63" t="s">
        <v>13</v>
      </c>
      <c r="C425" s="85">
        <v>24.75</v>
      </c>
      <c r="D425" s="85"/>
      <c r="E425" s="86">
        <v>36983</v>
      </c>
      <c r="F425" s="87">
        <v>41717</v>
      </c>
      <c r="I425" s="57"/>
      <c r="J425" s="109"/>
      <c r="K425" s="109"/>
      <c r="R425" s="109"/>
      <c r="S425" s="109"/>
      <c r="T425" s="110"/>
      <c r="U425" s="162"/>
      <c r="AA425" s="110"/>
    </row>
    <row r="426" spans="1:27" hidden="1">
      <c r="A426" s="57"/>
      <c r="B426" s="64" t="s">
        <v>13</v>
      </c>
      <c r="C426" s="77">
        <v>22.58</v>
      </c>
      <c r="D426" s="77"/>
      <c r="E426" s="78">
        <v>41718</v>
      </c>
      <c r="F426" s="88">
        <v>42185</v>
      </c>
      <c r="I426" s="57"/>
      <c r="J426" s="109"/>
      <c r="K426" s="109"/>
      <c r="R426" s="109"/>
      <c r="S426" s="109"/>
      <c r="T426" s="110"/>
      <c r="U426" s="162"/>
      <c r="AA426" s="110"/>
    </row>
    <row r="427" spans="1:27" hidden="1">
      <c r="A427" s="57"/>
      <c r="B427" s="64" t="s">
        <v>13</v>
      </c>
      <c r="C427" s="77">
        <v>20.420000000000002</v>
      </c>
      <c r="D427" s="77"/>
      <c r="E427" s="78">
        <v>42186</v>
      </c>
      <c r="F427" s="88">
        <v>42460</v>
      </c>
      <c r="I427" s="57"/>
      <c r="J427" s="109"/>
      <c r="K427" s="109"/>
      <c r="R427" s="109"/>
      <c r="S427" s="109"/>
      <c r="T427" s="110"/>
      <c r="U427" s="162"/>
      <c r="AA427" s="110"/>
    </row>
    <row r="428" spans="1:27" hidden="1">
      <c r="A428" s="57"/>
      <c r="B428" s="64" t="s">
        <v>13</v>
      </c>
      <c r="C428" s="77">
        <v>22.58</v>
      </c>
      <c r="D428" s="77"/>
      <c r="E428" s="121">
        <v>42461</v>
      </c>
      <c r="F428" s="70">
        <v>44090</v>
      </c>
      <c r="I428" s="57"/>
      <c r="J428" s="109"/>
      <c r="K428" s="109"/>
      <c r="R428" s="109"/>
      <c r="S428" s="109"/>
      <c r="T428" s="110"/>
      <c r="U428" s="162"/>
      <c r="AA428" s="110"/>
    </row>
    <row r="429" spans="1:27" hidden="1">
      <c r="A429" s="57"/>
      <c r="B429" s="122" t="s">
        <v>13</v>
      </c>
      <c r="C429" s="123">
        <v>25.97</v>
      </c>
      <c r="D429" s="123"/>
      <c r="E429" s="124">
        <v>44091</v>
      </c>
      <c r="F429" s="125">
        <v>47484</v>
      </c>
      <c r="I429" s="57"/>
      <c r="J429" s="109"/>
      <c r="K429" s="109"/>
      <c r="R429" s="109"/>
      <c r="S429" s="109"/>
      <c r="T429" s="110"/>
      <c r="U429" s="162"/>
      <c r="AA429" s="110"/>
    </row>
    <row r="430" spans="1:27" hidden="1">
      <c r="A430" s="57"/>
      <c r="B430" s="64" t="s">
        <v>14</v>
      </c>
      <c r="C430" s="77">
        <v>12.5</v>
      </c>
      <c r="D430" s="77"/>
      <c r="E430" s="78">
        <v>36983</v>
      </c>
      <c r="F430" s="88">
        <v>41717</v>
      </c>
      <c r="I430" s="57"/>
      <c r="J430" s="109"/>
      <c r="K430" s="109"/>
      <c r="R430" s="109"/>
      <c r="S430" s="109"/>
      <c r="T430" s="110"/>
      <c r="U430" s="162"/>
      <c r="AA430" s="110"/>
    </row>
    <row r="431" spans="1:27" hidden="1">
      <c r="A431" s="57"/>
      <c r="B431" s="64" t="s">
        <v>14</v>
      </c>
      <c r="C431" s="77">
        <v>11.41</v>
      </c>
      <c r="D431" s="77"/>
      <c r="E431" s="78">
        <v>41718</v>
      </c>
      <c r="F431" s="88">
        <v>42185</v>
      </c>
      <c r="I431" s="57"/>
      <c r="J431" s="109"/>
      <c r="K431" s="109"/>
      <c r="R431" s="109"/>
      <c r="S431" s="109"/>
      <c r="T431" s="110"/>
      <c r="U431" s="162"/>
      <c r="AA431" s="110"/>
    </row>
    <row r="432" spans="1:27" hidden="1">
      <c r="A432" s="57"/>
      <c r="B432" s="64" t="s">
        <v>14</v>
      </c>
      <c r="C432" s="77">
        <v>10.31</v>
      </c>
      <c r="D432" s="77"/>
      <c r="E432" s="78">
        <v>42186</v>
      </c>
      <c r="F432" s="88">
        <v>42460</v>
      </c>
      <c r="I432" s="57"/>
      <c r="J432" s="109"/>
      <c r="K432" s="109"/>
      <c r="R432" s="109"/>
      <c r="S432" s="109"/>
      <c r="T432" s="110"/>
      <c r="U432" s="162"/>
      <c r="AA432" s="110"/>
    </row>
    <row r="433" spans="1:27" hidden="1">
      <c r="A433" s="57"/>
      <c r="B433" s="64" t="s">
        <v>14</v>
      </c>
      <c r="C433" s="77">
        <v>11.41</v>
      </c>
      <c r="D433" s="77"/>
      <c r="E433" s="121">
        <v>42461</v>
      </c>
      <c r="F433" s="70">
        <v>44090</v>
      </c>
      <c r="I433" s="57"/>
      <c r="J433" s="109"/>
      <c r="K433" s="109"/>
      <c r="R433" s="109"/>
      <c r="S433" s="109"/>
      <c r="T433" s="110"/>
      <c r="U433" s="162"/>
      <c r="AA433" s="110"/>
    </row>
    <row r="434" spans="1:27" hidden="1">
      <c r="A434" s="57"/>
      <c r="B434" s="122" t="s">
        <v>14</v>
      </c>
      <c r="C434" s="123">
        <v>13.12</v>
      </c>
      <c r="D434" s="123"/>
      <c r="E434" s="124">
        <v>44091</v>
      </c>
      <c r="F434" s="125">
        <v>47484</v>
      </c>
      <c r="I434" s="57"/>
      <c r="J434" s="109"/>
      <c r="K434" s="109"/>
      <c r="R434" s="109"/>
      <c r="S434" s="109"/>
      <c r="T434" s="110"/>
      <c r="U434" s="162"/>
      <c r="AA434" s="110"/>
    </row>
    <row r="435" spans="1:27" hidden="1">
      <c r="A435" s="57"/>
      <c r="B435" s="73"/>
      <c r="C435" s="75"/>
      <c r="D435" s="75"/>
      <c r="E435" s="75"/>
      <c r="F435" s="75"/>
      <c r="I435" s="57"/>
      <c r="J435" s="109"/>
      <c r="K435" s="109"/>
      <c r="R435" s="109"/>
      <c r="S435" s="109"/>
      <c r="T435" s="110"/>
      <c r="U435" s="162"/>
      <c r="AA435" s="110"/>
    </row>
    <row r="436" spans="1:27" hidden="1">
      <c r="A436" s="57"/>
      <c r="B436" s="73" t="s">
        <v>130</v>
      </c>
      <c r="C436" s="75" t="s">
        <v>11</v>
      </c>
      <c r="D436" s="75" t="s">
        <v>125</v>
      </c>
      <c r="E436" s="75" t="s">
        <v>126</v>
      </c>
      <c r="F436" s="75" t="s">
        <v>127</v>
      </c>
      <c r="I436" s="57"/>
      <c r="J436" s="109"/>
      <c r="K436" s="109"/>
      <c r="R436" s="109"/>
      <c r="S436" s="109"/>
      <c r="T436" s="110"/>
      <c r="U436" s="162"/>
      <c r="AA436" s="110"/>
    </row>
    <row r="437" spans="1:27" hidden="1">
      <c r="A437" s="57"/>
      <c r="B437" s="89"/>
      <c r="C437" s="90">
        <v>3.45</v>
      </c>
      <c r="D437" s="90">
        <v>3.6</v>
      </c>
      <c r="E437" s="91">
        <v>36983</v>
      </c>
      <c r="F437" s="92">
        <v>41717</v>
      </c>
      <c r="I437" s="57"/>
      <c r="J437" s="109"/>
      <c r="K437" s="109"/>
      <c r="R437" s="109"/>
      <c r="S437" s="109"/>
      <c r="T437" s="110"/>
      <c r="U437" s="162"/>
      <c r="AA437" s="110"/>
    </row>
    <row r="438" spans="1:27" hidden="1">
      <c r="A438" s="57"/>
      <c r="B438" s="93"/>
      <c r="C438" s="79">
        <v>3.15</v>
      </c>
      <c r="D438" s="79">
        <v>3.29</v>
      </c>
      <c r="E438" s="80">
        <v>41718</v>
      </c>
      <c r="F438" s="94">
        <v>42185</v>
      </c>
      <c r="I438" s="57"/>
      <c r="J438" s="109"/>
      <c r="K438" s="109"/>
      <c r="R438" s="109"/>
      <c r="S438" s="109"/>
      <c r="T438" s="110"/>
      <c r="U438" s="162"/>
      <c r="AA438" s="110"/>
    </row>
    <row r="439" spans="1:27" hidden="1">
      <c r="A439" s="57"/>
      <c r="B439" s="93"/>
      <c r="C439" s="79">
        <v>2.85</v>
      </c>
      <c r="D439" s="79">
        <v>2.97</v>
      </c>
      <c r="E439" s="80">
        <v>42186</v>
      </c>
      <c r="F439" s="94">
        <v>42460</v>
      </c>
      <c r="I439" s="57"/>
      <c r="J439" s="109"/>
      <c r="K439" s="109"/>
      <c r="R439" s="109"/>
      <c r="S439" s="109"/>
      <c r="T439" s="110"/>
      <c r="U439" s="162"/>
      <c r="AA439" s="110"/>
    </row>
    <row r="440" spans="1:27" hidden="1">
      <c r="A440" s="57"/>
      <c r="B440" s="93"/>
      <c r="C440" s="79">
        <v>3.15</v>
      </c>
      <c r="D440" s="79">
        <v>3.29</v>
      </c>
      <c r="E440" s="121">
        <v>42461</v>
      </c>
      <c r="F440" s="70">
        <v>44090</v>
      </c>
      <c r="I440" s="57"/>
      <c r="J440" s="109"/>
      <c r="K440" s="109"/>
      <c r="R440" s="109"/>
      <c r="S440" s="109"/>
      <c r="T440" s="110"/>
      <c r="U440" s="162"/>
      <c r="AA440" s="110"/>
    </row>
    <row r="441" spans="1:27" hidden="1">
      <c r="A441" s="57"/>
      <c r="B441" s="122"/>
      <c r="C441" s="123">
        <v>3.62</v>
      </c>
      <c r="D441" s="123">
        <v>3.78</v>
      </c>
      <c r="E441" s="124">
        <v>44091</v>
      </c>
      <c r="F441" s="125">
        <v>47484</v>
      </c>
      <c r="I441" s="57"/>
      <c r="J441" s="109"/>
      <c r="K441" s="109"/>
      <c r="R441" s="109"/>
      <c r="S441" s="109"/>
      <c r="T441" s="110"/>
      <c r="U441" s="162"/>
      <c r="AA441" s="110"/>
    </row>
    <row r="442" spans="1:27" hidden="1">
      <c r="A442" s="57"/>
      <c r="I442" s="57"/>
      <c r="J442" s="109"/>
      <c r="K442" s="109"/>
      <c r="R442" s="109"/>
      <c r="S442" s="109"/>
      <c r="T442" s="110"/>
      <c r="U442" s="162"/>
      <c r="AA442" s="110"/>
    </row>
    <row r="443" spans="1:27" hidden="1">
      <c r="A443" s="57"/>
      <c r="I443" s="57"/>
      <c r="J443" s="109"/>
      <c r="K443" s="109"/>
      <c r="R443" s="109"/>
      <c r="S443" s="109"/>
      <c r="T443" s="110"/>
      <c r="U443" s="162"/>
      <c r="AA443" s="110"/>
    </row>
    <row r="444" spans="1:27" hidden="1">
      <c r="A444" s="57"/>
      <c r="I444" s="57"/>
      <c r="J444" s="109"/>
      <c r="K444" s="109"/>
      <c r="R444" s="109"/>
      <c r="S444" s="109"/>
      <c r="T444" s="110"/>
      <c r="U444" s="162"/>
      <c r="AA444" s="110"/>
    </row>
    <row r="445" spans="1:27" hidden="1">
      <c r="A445" s="57"/>
      <c r="I445" s="57"/>
      <c r="J445" s="109"/>
      <c r="K445" s="109"/>
      <c r="R445" s="109"/>
      <c r="S445" s="109"/>
      <c r="T445" s="110"/>
      <c r="U445" s="162"/>
      <c r="AA445" s="110"/>
    </row>
    <row r="446" spans="1:27" hidden="1">
      <c r="A446" s="57"/>
      <c r="I446" s="57"/>
      <c r="J446" s="109"/>
      <c r="K446" s="109"/>
      <c r="R446" s="109"/>
      <c r="S446" s="109"/>
      <c r="T446" s="110"/>
      <c r="U446" s="162"/>
      <c r="AA446" s="110"/>
    </row>
    <row r="447" spans="1:27" hidden="1">
      <c r="A447" s="57"/>
      <c r="I447" s="57"/>
      <c r="J447" s="109"/>
      <c r="K447" s="109"/>
      <c r="R447" s="109"/>
      <c r="S447" s="109"/>
      <c r="T447" s="110"/>
      <c r="U447" s="162"/>
      <c r="AA447" s="110"/>
    </row>
    <row r="448" spans="1:27" hidden="1">
      <c r="A448" s="57"/>
      <c r="I448" s="57"/>
      <c r="J448" s="109"/>
      <c r="K448" s="109"/>
      <c r="R448" s="109"/>
      <c r="S448" s="109"/>
      <c r="T448" s="110"/>
      <c r="U448" s="162"/>
      <c r="AA448" s="110"/>
    </row>
    <row r="449" spans="1:27" hidden="1">
      <c r="A449" s="57"/>
      <c r="I449" s="57"/>
      <c r="J449" s="109"/>
      <c r="K449" s="109"/>
      <c r="R449" s="109"/>
      <c r="S449" s="109"/>
      <c r="T449" s="110"/>
      <c r="U449" s="162"/>
      <c r="AA449" s="110"/>
    </row>
    <row r="450" spans="1:27" hidden="1">
      <c r="A450" s="57"/>
      <c r="I450" s="57"/>
      <c r="J450" s="109"/>
      <c r="K450" s="109"/>
      <c r="R450" s="109"/>
      <c r="S450" s="109"/>
      <c r="T450" s="110"/>
      <c r="U450" s="162"/>
      <c r="AA450" s="110"/>
    </row>
    <row r="451" spans="1:27" hidden="1">
      <c r="A451" s="57"/>
      <c r="I451" s="57"/>
      <c r="J451" s="109"/>
      <c r="K451" s="109"/>
      <c r="R451" s="109"/>
      <c r="S451" s="109"/>
      <c r="T451" s="110"/>
      <c r="U451" s="162"/>
      <c r="AA451" s="110"/>
    </row>
    <row r="452" spans="1:27" hidden="1">
      <c r="A452" s="57"/>
      <c r="I452" s="57"/>
      <c r="J452" s="109"/>
      <c r="K452" s="109"/>
      <c r="R452" s="109"/>
      <c r="S452" s="109"/>
      <c r="T452" s="110"/>
      <c r="U452" s="162"/>
      <c r="AA452" s="110"/>
    </row>
    <row r="453" spans="1:27" hidden="1">
      <c r="A453" s="57"/>
      <c r="I453" s="57"/>
      <c r="J453" s="109"/>
      <c r="K453" s="109"/>
      <c r="R453" s="109"/>
      <c r="S453" s="109"/>
      <c r="T453" s="110"/>
      <c r="U453" s="162"/>
      <c r="AA453" s="110"/>
    </row>
    <row r="454" spans="1:27" hidden="1">
      <c r="A454" s="57"/>
      <c r="I454" s="57"/>
      <c r="J454" s="109"/>
      <c r="K454" s="109"/>
      <c r="R454" s="109"/>
      <c r="S454" s="109"/>
      <c r="T454" s="110"/>
      <c r="U454" s="162"/>
      <c r="AA454" s="110"/>
    </row>
    <row r="455" spans="1:27" hidden="1">
      <c r="A455" s="57"/>
      <c r="I455" s="57"/>
      <c r="J455" s="109"/>
      <c r="K455" s="109"/>
      <c r="R455" s="109"/>
      <c r="S455" s="109"/>
      <c r="T455" s="110"/>
      <c r="U455" s="162"/>
      <c r="AA455" s="110"/>
    </row>
    <row r="456" spans="1:27" hidden="1">
      <c r="A456" s="57"/>
      <c r="I456" s="57"/>
      <c r="J456" s="109"/>
      <c r="K456" s="109"/>
      <c r="R456" s="109"/>
      <c r="S456" s="109"/>
      <c r="T456" s="110"/>
      <c r="U456" s="162"/>
      <c r="AA456" s="110"/>
    </row>
    <row r="457" spans="1:27" hidden="1">
      <c r="A457" s="57"/>
      <c r="I457" s="57"/>
      <c r="J457" s="109"/>
      <c r="K457" s="109"/>
      <c r="R457" s="109"/>
      <c r="S457" s="109"/>
      <c r="T457" s="110"/>
      <c r="U457" s="162"/>
      <c r="AA457" s="110"/>
    </row>
    <row r="458" spans="1:27" hidden="1">
      <c r="A458" s="57"/>
      <c r="I458" s="57"/>
      <c r="J458" s="109"/>
      <c r="K458" s="109"/>
      <c r="R458" s="109"/>
      <c r="S458" s="109"/>
      <c r="T458" s="110"/>
      <c r="U458" s="162"/>
      <c r="AA458" s="110"/>
    </row>
    <row r="459" spans="1:27" hidden="1">
      <c r="A459" s="57"/>
      <c r="I459" s="57"/>
      <c r="J459" s="109"/>
      <c r="K459" s="109"/>
      <c r="R459" s="109"/>
      <c r="S459" s="109"/>
      <c r="T459" s="110"/>
      <c r="U459" s="162"/>
      <c r="AA459" s="110"/>
    </row>
    <row r="460" spans="1:27" hidden="1">
      <c r="A460" s="57"/>
      <c r="I460" s="57"/>
      <c r="J460" s="109"/>
      <c r="K460" s="109"/>
      <c r="R460" s="109"/>
      <c r="S460" s="109"/>
      <c r="T460" s="110"/>
      <c r="U460" s="162"/>
      <c r="AA460" s="110"/>
    </row>
    <row r="461" spans="1:27" hidden="1">
      <c r="A461" s="57"/>
      <c r="I461" s="57"/>
      <c r="J461" s="109"/>
      <c r="K461" s="109"/>
      <c r="R461" s="109"/>
      <c r="S461" s="109"/>
      <c r="T461" s="110"/>
      <c r="U461" s="162"/>
      <c r="AA461" s="110"/>
    </row>
    <row r="462" spans="1:27" hidden="1">
      <c r="A462" s="57"/>
      <c r="I462" s="57"/>
      <c r="J462" s="109"/>
      <c r="K462" s="109"/>
      <c r="R462" s="109"/>
      <c r="S462" s="109"/>
      <c r="T462" s="110"/>
      <c r="U462" s="162"/>
      <c r="AA462" s="110"/>
    </row>
    <row r="463" spans="1:27" hidden="1">
      <c r="A463" s="57"/>
      <c r="I463" s="57"/>
      <c r="J463" s="109"/>
      <c r="K463" s="109"/>
      <c r="R463" s="109"/>
      <c r="S463" s="109"/>
      <c r="T463" s="110"/>
      <c r="U463" s="162"/>
      <c r="AA463" s="110"/>
    </row>
    <row r="464" spans="1:27" hidden="1">
      <c r="A464" s="57"/>
      <c r="I464" s="57"/>
      <c r="J464" s="109"/>
      <c r="K464" s="109"/>
      <c r="R464" s="109"/>
      <c r="S464" s="109"/>
      <c r="T464" s="110"/>
      <c r="U464" s="162"/>
      <c r="AA464" s="110"/>
    </row>
    <row r="465" spans="1:27" hidden="1">
      <c r="A465" s="57"/>
      <c r="I465" s="57"/>
      <c r="J465" s="109"/>
      <c r="K465" s="109"/>
      <c r="R465" s="109"/>
      <c r="S465" s="109"/>
      <c r="T465" s="110"/>
      <c r="U465" s="162"/>
      <c r="AA465" s="110"/>
    </row>
    <row r="466" spans="1:27" hidden="1">
      <c r="A466" s="57"/>
      <c r="I466" s="57"/>
      <c r="J466" s="109"/>
      <c r="K466" s="109"/>
      <c r="R466" s="109"/>
      <c r="S466" s="109"/>
      <c r="T466" s="110"/>
      <c r="U466" s="162"/>
      <c r="AA466" s="110"/>
    </row>
    <row r="467" spans="1:27" hidden="1">
      <c r="A467" s="57"/>
      <c r="I467" s="57"/>
      <c r="J467" s="109"/>
      <c r="K467" s="109"/>
      <c r="R467" s="109"/>
      <c r="S467" s="109"/>
      <c r="T467" s="110"/>
      <c r="U467" s="162"/>
      <c r="AA467" s="110"/>
    </row>
    <row r="468" spans="1:27" hidden="1">
      <c r="A468" s="57"/>
      <c r="I468" s="57"/>
      <c r="J468" s="109"/>
      <c r="K468" s="109"/>
      <c r="R468" s="109"/>
      <c r="S468" s="109"/>
      <c r="T468" s="110"/>
      <c r="U468" s="162"/>
      <c r="AA468" s="110"/>
    </row>
    <row r="469" spans="1:27" hidden="1">
      <c r="A469" s="57"/>
      <c r="I469" s="57"/>
      <c r="J469" s="109"/>
      <c r="K469" s="109"/>
      <c r="R469" s="109"/>
      <c r="S469" s="109"/>
      <c r="T469" s="110"/>
      <c r="U469" s="162"/>
      <c r="AA469" s="110"/>
    </row>
    <row r="470" spans="1:27" hidden="1">
      <c r="A470" s="57"/>
      <c r="I470" s="57"/>
      <c r="J470" s="109"/>
      <c r="K470" s="109"/>
      <c r="R470" s="109"/>
      <c r="S470" s="109"/>
      <c r="T470" s="110"/>
      <c r="U470" s="162"/>
      <c r="AA470" s="110"/>
    </row>
    <row r="471" spans="1:27" hidden="1">
      <c r="A471" s="57"/>
      <c r="I471" s="57"/>
      <c r="J471" s="109"/>
      <c r="K471" s="109"/>
      <c r="R471" s="109"/>
      <c r="S471" s="109"/>
      <c r="T471" s="110"/>
      <c r="U471" s="162"/>
      <c r="AA471" s="110"/>
    </row>
    <row r="472" spans="1:27" hidden="1">
      <c r="A472" s="57"/>
      <c r="I472" s="57"/>
      <c r="J472" s="109"/>
      <c r="K472" s="109"/>
      <c r="R472" s="109"/>
      <c r="S472" s="109"/>
      <c r="T472" s="110"/>
      <c r="U472" s="162"/>
      <c r="AA472" s="110"/>
    </row>
    <row r="473" spans="1:27" hidden="1">
      <c r="A473" s="57"/>
      <c r="I473" s="57"/>
      <c r="J473" s="109"/>
      <c r="K473" s="109"/>
      <c r="R473" s="109"/>
      <c r="S473" s="109"/>
      <c r="T473" s="110"/>
      <c r="U473" s="162"/>
      <c r="AA473" s="110"/>
    </row>
    <row r="474" spans="1:27" hidden="1">
      <c r="A474" s="57"/>
      <c r="I474" s="57"/>
      <c r="J474" s="109"/>
      <c r="K474" s="109"/>
      <c r="R474" s="109"/>
      <c r="S474" s="109"/>
      <c r="T474" s="110"/>
      <c r="U474" s="162"/>
      <c r="AA474" s="110"/>
    </row>
    <row r="475" spans="1:27" hidden="1">
      <c r="A475" s="57"/>
      <c r="I475" s="57"/>
      <c r="J475" s="109"/>
      <c r="K475" s="109"/>
      <c r="R475" s="109"/>
      <c r="S475" s="109"/>
      <c r="T475" s="110"/>
      <c r="U475" s="162"/>
      <c r="AA475" s="110"/>
    </row>
    <row r="476" spans="1:27" hidden="1">
      <c r="A476" s="57"/>
      <c r="I476" s="57"/>
      <c r="J476" s="109"/>
      <c r="K476" s="109"/>
      <c r="R476" s="109"/>
      <c r="S476" s="109"/>
      <c r="T476" s="110"/>
      <c r="U476" s="162"/>
      <c r="AA476" s="110"/>
    </row>
    <row r="477" spans="1:27" hidden="1">
      <c r="A477" s="57"/>
      <c r="I477" s="57"/>
      <c r="J477" s="109"/>
      <c r="K477" s="109"/>
      <c r="R477" s="109"/>
      <c r="S477" s="109"/>
      <c r="T477" s="110"/>
      <c r="U477" s="162"/>
      <c r="AA477" s="110"/>
    </row>
    <row r="478" spans="1:27" hidden="1">
      <c r="A478" s="57"/>
      <c r="I478" s="57"/>
      <c r="J478" s="109"/>
      <c r="K478" s="109"/>
      <c r="R478" s="109"/>
      <c r="S478" s="109"/>
      <c r="T478" s="110"/>
      <c r="U478" s="162"/>
      <c r="AA478" s="110"/>
    </row>
    <row r="479" spans="1:27" hidden="1">
      <c r="A479" s="57"/>
      <c r="I479" s="57"/>
      <c r="J479" s="109"/>
      <c r="K479" s="109"/>
      <c r="R479" s="109"/>
      <c r="S479" s="109"/>
      <c r="T479" s="110"/>
      <c r="U479" s="162"/>
      <c r="AA479" s="110"/>
    </row>
    <row r="480" spans="1:27" hidden="1">
      <c r="A480" s="57"/>
      <c r="I480" s="57"/>
      <c r="J480" s="109"/>
      <c r="K480" s="109"/>
      <c r="R480" s="109"/>
      <c r="S480" s="109"/>
      <c r="T480" s="110"/>
      <c r="U480" s="162"/>
      <c r="AA480" s="110"/>
    </row>
    <row r="481" spans="1:27" hidden="1">
      <c r="A481" s="57"/>
      <c r="I481" s="57"/>
      <c r="J481" s="109"/>
      <c r="K481" s="109"/>
      <c r="R481" s="109"/>
      <c r="S481" s="109"/>
      <c r="T481" s="110"/>
      <c r="U481" s="162"/>
      <c r="AA481" s="110"/>
    </row>
    <row r="482" spans="1:27" hidden="1">
      <c r="A482" s="57"/>
      <c r="I482" s="57"/>
      <c r="J482" s="109"/>
      <c r="K482" s="109"/>
      <c r="R482" s="109"/>
      <c r="S482" s="109"/>
      <c r="T482" s="110"/>
      <c r="U482" s="162"/>
      <c r="AA482" s="110"/>
    </row>
    <row r="483" spans="1:27" hidden="1">
      <c r="A483" s="57"/>
      <c r="I483" s="57"/>
      <c r="J483" s="109"/>
      <c r="K483" s="109"/>
      <c r="R483" s="109"/>
      <c r="S483" s="109"/>
      <c r="T483" s="110"/>
      <c r="U483" s="162"/>
      <c r="AA483" s="110"/>
    </row>
    <row r="484" spans="1:27" hidden="1">
      <c r="A484" s="57"/>
      <c r="I484" s="57"/>
      <c r="J484" s="109"/>
      <c r="K484" s="109"/>
      <c r="R484" s="109"/>
      <c r="S484" s="109"/>
      <c r="T484" s="110"/>
      <c r="U484" s="162"/>
      <c r="AA484" s="110"/>
    </row>
    <row r="485" spans="1:27" hidden="1">
      <c r="A485" s="57"/>
      <c r="I485" s="57"/>
      <c r="J485" s="109"/>
      <c r="K485" s="109"/>
      <c r="R485" s="109"/>
      <c r="S485" s="109"/>
      <c r="T485" s="110"/>
      <c r="U485" s="162"/>
      <c r="AA485" s="110"/>
    </row>
    <row r="486" spans="1:27" hidden="1">
      <c r="A486" s="57"/>
      <c r="I486" s="57"/>
      <c r="J486" s="109"/>
      <c r="K486" s="109"/>
      <c r="R486" s="109"/>
      <c r="S486" s="109"/>
      <c r="T486" s="110"/>
      <c r="U486" s="162"/>
      <c r="AA486" s="110"/>
    </row>
    <row r="487" spans="1:27" hidden="1">
      <c r="A487" s="57"/>
      <c r="I487" s="57"/>
      <c r="J487" s="109"/>
      <c r="K487" s="109"/>
      <c r="R487" s="109"/>
      <c r="S487" s="109"/>
      <c r="T487" s="110"/>
      <c r="U487" s="162"/>
      <c r="AA487" s="110"/>
    </row>
    <row r="488" spans="1:27" hidden="1">
      <c r="A488" s="57"/>
      <c r="I488" s="57"/>
      <c r="J488" s="109"/>
      <c r="K488" s="109"/>
      <c r="R488" s="109"/>
      <c r="S488" s="109"/>
      <c r="T488" s="110"/>
      <c r="U488" s="162"/>
      <c r="AA488" s="110"/>
    </row>
    <row r="489" spans="1:27" hidden="1">
      <c r="A489" s="57"/>
      <c r="I489" s="57"/>
      <c r="J489" s="109"/>
      <c r="K489" s="109"/>
      <c r="R489" s="109"/>
      <c r="S489" s="109"/>
      <c r="T489" s="110"/>
      <c r="U489" s="162"/>
      <c r="AA489" s="110"/>
    </row>
    <row r="490" spans="1:27" hidden="1">
      <c r="A490" s="57"/>
      <c r="I490" s="57"/>
      <c r="J490" s="109"/>
      <c r="K490" s="109"/>
      <c r="R490" s="109"/>
      <c r="S490" s="109"/>
      <c r="T490" s="110"/>
      <c r="U490" s="162"/>
      <c r="AA490" s="110"/>
    </row>
    <row r="491" spans="1:27" hidden="1">
      <c r="A491" s="57"/>
      <c r="I491" s="57"/>
      <c r="J491" s="109"/>
      <c r="K491" s="109"/>
      <c r="R491" s="109"/>
      <c r="S491" s="109"/>
      <c r="T491" s="110"/>
      <c r="U491" s="162"/>
      <c r="AA491" s="110"/>
    </row>
    <row r="492" spans="1:27" hidden="1">
      <c r="A492" s="57"/>
      <c r="I492" s="57"/>
      <c r="J492" s="109"/>
      <c r="K492" s="109"/>
      <c r="R492" s="109"/>
      <c r="S492" s="109"/>
      <c r="T492" s="110"/>
      <c r="U492" s="162"/>
      <c r="AA492" s="110"/>
    </row>
    <row r="493" spans="1:27" hidden="1">
      <c r="A493" s="57"/>
      <c r="I493" s="57"/>
      <c r="J493" s="109"/>
      <c r="K493" s="109"/>
      <c r="R493" s="109"/>
      <c r="S493" s="109"/>
      <c r="T493" s="110"/>
      <c r="U493" s="162"/>
      <c r="AA493" s="110"/>
    </row>
    <row r="494" spans="1:27" hidden="1">
      <c r="A494" s="57"/>
      <c r="I494" s="57"/>
      <c r="J494" s="109"/>
      <c r="K494" s="109"/>
      <c r="R494" s="109"/>
      <c r="S494" s="109"/>
      <c r="T494" s="110"/>
      <c r="U494" s="162"/>
      <c r="AA494" s="110"/>
    </row>
    <row r="495" spans="1:27" hidden="1">
      <c r="A495" s="57"/>
      <c r="I495" s="57"/>
      <c r="J495" s="109"/>
      <c r="K495" s="109"/>
      <c r="R495" s="109"/>
      <c r="S495" s="109"/>
      <c r="T495" s="110"/>
      <c r="U495" s="162"/>
      <c r="AA495" s="110"/>
    </row>
    <row r="496" spans="1:27" hidden="1">
      <c r="A496" s="57"/>
      <c r="I496" s="57"/>
      <c r="J496" s="109"/>
      <c r="K496" s="109"/>
      <c r="R496" s="109"/>
      <c r="S496" s="109"/>
      <c r="T496" s="110"/>
      <c r="U496" s="162"/>
      <c r="AA496" s="110"/>
    </row>
    <row r="497" spans="1:27" hidden="1">
      <c r="A497" s="57"/>
      <c r="I497" s="57"/>
      <c r="J497" s="109"/>
      <c r="K497" s="109"/>
      <c r="R497" s="109"/>
      <c r="S497" s="109"/>
      <c r="T497" s="110"/>
      <c r="U497" s="162"/>
      <c r="AA497" s="110"/>
    </row>
    <row r="498" spans="1:27" hidden="1">
      <c r="A498" s="57"/>
      <c r="I498" s="57"/>
      <c r="J498" s="109"/>
      <c r="K498" s="109"/>
      <c r="R498" s="109"/>
      <c r="S498" s="109"/>
      <c r="T498" s="110"/>
      <c r="U498" s="162"/>
      <c r="AA498" s="110"/>
    </row>
    <row r="499" spans="1:27" hidden="1">
      <c r="A499" s="57"/>
      <c r="I499" s="57"/>
      <c r="J499" s="109"/>
      <c r="K499" s="109"/>
      <c r="R499" s="109"/>
      <c r="S499" s="109"/>
      <c r="T499" s="110"/>
      <c r="U499" s="162"/>
      <c r="AA499" s="110"/>
    </row>
    <row r="500" spans="1:27" hidden="1">
      <c r="A500" s="57"/>
      <c r="I500" s="57"/>
      <c r="J500" s="109"/>
      <c r="K500" s="109"/>
      <c r="R500" s="109"/>
      <c r="S500" s="109"/>
      <c r="T500" s="110"/>
      <c r="U500" s="162"/>
      <c r="AA500" s="110"/>
    </row>
    <row r="501" spans="1:27" hidden="1">
      <c r="A501" s="57"/>
      <c r="I501" s="57"/>
      <c r="J501" s="109"/>
      <c r="K501" s="109"/>
      <c r="R501" s="109"/>
      <c r="S501" s="109"/>
      <c r="T501" s="110"/>
      <c r="U501" s="162"/>
      <c r="AA501" s="110"/>
    </row>
    <row r="502" spans="1:27" hidden="1">
      <c r="A502" s="57"/>
      <c r="I502" s="57"/>
      <c r="J502" s="109"/>
      <c r="K502" s="109"/>
      <c r="R502" s="109"/>
      <c r="S502" s="109"/>
      <c r="T502" s="110"/>
      <c r="U502" s="162"/>
      <c r="AA502" s="110"/>
    </row>
    <row r="503" spans="1:27" hidden="1">
      <c r="A503" s="57"/>
      <c r="I503" s="57"/>
      <c r="J503" s="109"/>
      <c r="K503" s="109"/>
      <c r="R503" s="109"/>
      <c r="S503" s="109"/>
      <c r="T503" s="110"/>
      <c r="U503" s="162"/>
      <c r="AA503" s="110"/>
    </row>
    <row r="504" spans="1:27" hidden="1">
      <c r="A504" s="57"/>
      <c r="I504" s="57"/>
      <c r="J504" s="109"/>
      <c r="K504" s="109"/>
      <c r="R504" s="109"/>
      <c r="S504" s="109"/>
      <c r="T504" s="110"/>
      <c r="U504" s="162"/>
      <c r="AA504" s="110"/>
    </row>
    <row r="505" spans="1:27" hidden="1">
      <c r="A505" s="57"/>
      <c r="I505" s="57"/>
      <c r="J505" s="109"/>
      <c r="K505" s="109"/>
      <c r="R505" s="109"/>
      <c r="S505" s="109"/>
      <c r="T505" s="110"/>
      <c r="U505" s="162"/>
      <c r="AA505" s="110"/>
    </row>
    <row r="506" spans="1:27" hidden="1">
      <c r="A506" s="57"/>
      <c r="I506" s="57"/>
      <c r="J506" s="109"/>
      <c r="K506" s="109"/>
      <c r="R506" s="109"/>
      <c r="S506" s="109"/>
      <c r="T506" s="110"/>
      <c r="U506" s="162"/>
      <c r="AA506" s="110"/>
    </row>
    <row r="507" spans="1:27" hidden="1">
      <c r="A507" s="57"/>
      <c r="I507" s="57"/>
      <c r="J507" s="109"/>
      <c r="K507" s="109"/>
      <c r="R507" s="109"/>
      <c r="S507" s="109"/>
      <c r="T507" s="110"/>
      <c r="U507" s="162"/>
      <c r="AA507" s="110"/>
    </row>
    <row r="508" spans="1:27" hidden="1">
      <c r="A508" s="57"/>
      <c r="I508" s="57"/>
      <c r="J508" s="109"/>
      <c r="K508" s="109"/>
      <c r="R508" s="109"/>
      <c r="S508" s="109"/>
      <c r="T508" s="110"/>
      <c r="U508" s="162"/>
      <c r="AA508" s="110"/>
    </row>
    <row r="509" spans="1:27" hidden="1">
      <c r="A509" s="57"/>
      <c r="I509" s="57"/>
      <c r="J509" s="109"/>
      <c r="K509" s="109"/>
      <c r="R509" s="109"/>
      <c r="S509" s="109"/>
      <c r="T509" s="110"/>
      <c r="U509" s="162"/>
      <c r="AA509" s="110"/>
    </row>
    <row r="510" spans="1:27" hidden="1">
      <c r="A510" s="57"/>
      <c r="I510" s="57"/>
      <c r="J510" s="109"/>
      <c r="K510" s="109"/>
      <c r="R510" s="109"/>
      <c r="S510" s="109"/>
      <c r="T510" s="110"/>
      <c r="U510" s="162"/>
      <c r="AA510" s="110"/>
    </row>
    <row r="511" spans="1:27" hidden="1">
      <c r="A511" s="57"/>
      <c r="I511" s="57"/>
      <c r="J511" s="109"/>
      <c r="K511" s="109"/>
      <c r="R511" s="109"/>
      <c r="S511" s="109"/>
      <c r="T511" s="110"/>
      <c r="U511" s="162"/>
      <c r="AA511" s="110"/>
    </row>
    <row r="512" spans="1:27" hidden="1">
      <c r="A512" s="57"/>
      <c r="I512" s="57"/>
      <c r="J512" s="109"/>
      <c r="K512" s="109"/>
      <c r="R512" s="109"/>
      <c r="S512" s="109"/>
      <c r="T512" s="110"/>
      <c r="U512" s="162"/>
      <c r="AA512" s="110"/>
    </row>
    <row r="513" spans="1:27" hidden="1">
      <c r="A513" s="57"/>
      <c r="I513" s="57"/>
      <c r="J513" s="109"/>
      <c r="K513" s="109"/>
      <c r="R513" s="109"/>
      <c r="S513" s="109"/>
      <c r="T513" s="110"/>
      <c r="U513" s="162"/>
      <c r="AA513" s="110"/>
    </row>
    <row r="514" spans="1:27" hidden="1">
      <c r="A514" s="57"/>
      <c r="I514" s="57"/>
      <c r="J514" s="109"/>
      <c r="K514" s="109"/>
      <c r="R514" s="109"/>
      <c r="S514" s="109"/>
      <c r="T514" s="110"/>
      <c r="U514" s="162"/>
      <c r="AA514" s="110"/>
    </row>
    <row r="515" spans="1:27" hidden="1">
      <c r="A515" s="57"/>
      <c r="I515" s="57"/>
      <c r="J515" s="109"/>
      <c r="K515" s="109"/>
      <c r="R515" s="109"/>
      <c r="S515" s="109"/>
      <c r="T515" s="110"/>
      <c r="U515" s="162"/>
      <c r="AA515" s="110"/>
    </row>
    <row r="516" spans="1:27" hidden="1">
      <c r="A516" s="57"/>
      <c r="I516" s="57"/>
      <c r="J516" s="109"/>
      <c r="K516" s="109"/>
      <c r="R516" s="109"/>
      <c r="S516" s="109"/>
      <c r="T516" s="110"/>
      <c r="U516" s="162"/>
      <c r="AA516" s="110"/>
    </row>
    <row r="517" spans="1:27" hidden="1">
      <c r="A517" s="57"/>
      <c r="I517" s="57"/>
      <c r="J517" s="109"/>
      <c r="K517" s="109"/>
      <c r="R517" s="109"/>
      <c r="S517" s="109"/>
      <c r="T517" s="110"/>
      <c r="U517" s="162"/>
      <c r="AA517" s="110"/>
    </row>
    <row r="518" spans="1:27" hidden="1">
      <c r="A518" s="57"/>
      <c r="I518" s="57"/>
      <c r="J518" s="109"/>
      <c r="K518" s="109"/>
      <c r="R518" s="109"/>
      <c r="S518" s="109"/>
      <c r="T518" s="110"/>
      <c r="U518" s="162"/>
      <c r="AA518" s="110"/>
    </row>
    <row r="519" spans="1:27" hidden="1">
      <c r="A519" s="57"/>
      <c r="I519" s="57"/>
      <c r="J519" s="109"/>
      <c r="K519" s="109"/>
      <c r="R519" s="109"/>
      <c r="S519" s="109"/>
      <c r="T519" s="110"/>
      <c r="U519" s="162"/>
      <c r="AA519" s="110"/>
    </row>
    <row r="520" spans="1:27" hidden="1">
      <c r="A520" s="57"/>
      <c r="I520" s="57"/>
      <c r="J520" s="109"/>
      <c r="K520" s="109"/>
      <c r="R520" s="109"/>
      <c r="S520" s="109"/>
      <c r="T520" s="110"/>
      <c r="U520" s="162"/>
      <c r="AA520" s="110"/>
    </row>
    <row r="521" spans="1:27" hidden="1">
      <c r="A521" s="57"/>
      <c r="I521" s="57"/>
      <c r="J521" s="109"/>
      <c r="K521" s="109"/>
      <c r="R521" s="109"/>
      <c r="S521" s="109"/>
      <c r="T521" s="110"/>
      <c r="U521" s="162"/>
      <c r="AA521" s="110"/>
    </row>
    <row r="522" spans="1:27" hidden="1">
      <c r="A522" s="57"/>
      <c r="I522" s="57"/>
      <c r="J522" s="109"/>
      <c r="K522" s="109"/>
      <c r="R522" s="109"/>
      <c r="S522" s="109"/>
      <c r="T522" s="110"/>
      <c r="U522" s="162"/>
      <c r="AA522" s="110"/>
    </row>
    <row r="523" spans="1:27" hidden="1">
      <c r="A523" s="57"/>
      <c r="I523" s="57"/>
      <c r="J523" s="109"/>
      <c r="K523" s="109"/>
      <c r="R523" s="109"/>
      <c r="S523" s="109"/>
      <c r="T523" s="110"/>
      <c r="U523" s="162"/>
      <c r="AA523" s="110"/>
    </row>
    <row r="524" spans="1:27" hidden="1">
      <c r="A524" s="57"/>
      <c r="I524" s="57"/>
      <c r="J524" s="109"/>
      <c r="K524" s="109"/>
      <c r="R524" s="109"/>
      <c r="S524" s="109"/>
      <c r="T524" s="110"/>
      <c r="U524" s="162"/>
      <c r="AA524" s="110"/>
    </row>
    <row r="525" spans="1:27" hidden="1">
      <c r="A525" s="57"/>
      <c r="I525" s="57"/>
      <c r="J525" s="109"/>
      <c r="K525" s="109"/>
      <c r="R525" s="109"/>
      <c r="S525" s="109"/>
      <c r="T525" s="110"/>
      <c r="U525" s="162"/>
      <c r="AA525" s="110"/>
    </row>
    <row r="526" spans="1:27" hidden="1">
      <c r="A526" s="57"/>
      <c r="I526" s="57"/>
      <c r="J526" s="109"/>
      <c r="K526" s="109"/>
      <c r="R526" s="109"/>
      <c r="S526" s="109"/>
      <c r="T526" s="110"/>
      <c r="U526" s="162"/>
      <c r="AA526" s="110"/>
    </row>
    <row r="527" spans="1:27" hidden="1">
      <c r="A527" s="57"/>
      <c r="I527" s="57"/>
      <c r="J527" s="109"/>
      <c r="K527" s="109"/>
      <c r="R527" s="109"/>
      <c r="S527" s="109"/>
      <c r="T527" s="110"/>
      <c r="U527" s="162"/>
      <c r="AA527" s="110"/>
    </row>
    <row r="528" spans="1:27" hidden="1">
      <c r="A528" s="57"/>
      <c r="I528" s="57"/>
      <c r="J528" s="109"/>
      <c r="K528" s="109"/>
      <c r="R528" s="109"/>
      <c r="S528" s="109"/>
      <c r="T528" s="110"/>
      <c r="U528" s="162"/>
      <c r="AA528" s="110"/>
    </row>
    <row r="529" spans="1:27" hidden="1">
      <c r="A529" s="57"/>
      <c r="I529" s="57"/>
      <c r="J529" s="109"/>
      <c r="K529" s="109"/>
      <c r="R529" s="109"/>
      <c r="S529" s="109"/>
      <c r="T529" s="110"/>
      <c r="U529" s="162"/>
      <c r="AA529" s="110"/>
    </row>
    <row r="530" spans="1:27" hidden="1">
      <c r="A530" s="57"/>
      <c r="I530" s="57"/>
      <c r="J530" s="109"/>
      <c r="K530" s="109"/>
      <c r="R530" s="109"/>
      <c r="S530" s="109"/>
      <c r="T530" s="110"/>
      <c r="U530" s="162"/>
      <c r="AA530" s="110"/>
    </row>
    <row r="531" spans="1:27" hidden="1">
      <c r="A531" s="57"/>
      <c r="I531" s="57"/>
      <c r="J531" s="109"/>
      <c r="K531" s="109"/>
      <c r="R531" s="109"/>
      <c r="S531" s="109"/>
      <c r="T531" s="110"/>
      <c r="U531" s="162"/>
      <c r="AA531" s="110"/>
    </row>
    <row r="532" spans="1:27" hidden="1">
      <c r="A532" s="57"/>
      <c r="I532" s="57"/>
      <c r="J532" s="109"/>
      <c r="K532" s="109"/>
      <c r="R532" s="109"/>
      <c r="S532" s="109"/>
      <c r="T532" s="110"/>
      <c r="U532" s="162"/>
      <c r="AA532" s="110"/>
    </row>
    <row r="533" spans="1:27" hidden="1">
      <c r="A533" s="57"/>
      <c r="I533" s="57"/>
      <c r="J533" s="109"/>
      <c r="K533" s="109"/>
      <c r="R533" s="109"/>
      <c r="S533" s="109"/>
      <c r="T533" s="110"/>
      <c r="U533" s="162"/>
      <c r="AA533" s="110"/>
    </row>
    <row r="534" spans="1:27" hidden="1">
      <c r="A534" s="57"/>
      <c r="I534" s="57"/>
      <c r="J534" s="109"/>
      <c r="K534" s="109"/>
      <c r="R534" s="109"/>
      <c r="S534" s="109"/>
      <c r="T534" s="110"/>
      <c r="U534" s="162"/>
      <c r="AA534" s="110"/>
    </row>
    <row r="535" spans="1:27" hidden="1">
      <c r="A535" s="57"/>
      <c r="I535" s="57"/>
      <c r="J535" s="109"/>
      <c r="K535" s="109"/>
      <c r="R535" s="109"/>
      <c r="S535" s="109"/>
      <c r="T535" s="110"/>
      <c r="U535" s="162"/>
      <c r="AA535" s="110"/>
    </row>
    <row r="536" spans="1:27" hidden="1">
      <c r="A536" s="57"/>
      <c r="I536" s="57"/>
      <c r="J536" s="109"/>
      <c r="K536" s="109"/>
      <c r="R536" s="109"/>
      <c r="S536" s="109"/>
      <c r="T536" s="110"/>
      <c r="U536" s="162"/>
      <c r="AA536" s="110"/>
    </row>
    <row r="537" spans="1:27" hidden="1">
      <c r="A537" s="57"/>
      <c r="I537" s="57"/>
      <c r="J537" s="109"/>
      <c r="K537" s="109"/>
      <c r="R537" s="109"/>
      <c r="S537" s="109"/>
      <c r="T537" s="110"/>
      <c r="U537" s="162"/>
      <c r="AA537" s="110"/>
    </row>
    <row r="538" spans="1:27" hidden="1">
      <c r="A538" s="57"/>
      <c r="I538" s="57"/>
      <c r="J538" s="109"/>
      <c r="K538" s="109"/>
      <c r="R538" s="109"/>
      <c r="S538" s="109"/>
      <c r="T538" s="110"/>
      <c r="U538" s="162"/>
      <c r="AA538" s="110"/>
    </row>
    <row r="539" spans="1:27" hidden="1">
      <c r="A539" s="57"/>
      <c r="I539" s="57"/>
      <c r="J539" s="109"/>
      <c r="K539" s="109"/>
      <c r="R539" s="109"/>
      <c r="S539" s="109"/>
      <c r="T539" s="110"/>
      <c r="U539" s="162"/>
      <c r="AA539" s="110"/>
    </row>
    <row r="540" spans="1:27" hidden="1">
      <c r="A540" s="57"/>
      <c r="I540" s="57"/>
      <c r="J540" s="109"/>
      <c r="K540" s="109"/>
      <c r="R540" s="109"/>
      <c r="S540" s="109"/>
      <c r="T540" s="110"/>
      <c r="U540" s="162"/>
      <c r="AA540" s="110"/>
    </row>
    <row r="541" spans="1:27" hidden="1">
      <c r="A541" s="57"/>
      <c r="I541" s="57"/>
      <c r="J541" s="109"/>
      <c r="K541" s="109"/>
      <c r="R541" s="109"/>
      <c r="S541" s="109"/>
      <c r="T541" s="110"/>
      <c r="U541" s="162"/>
      <c r="AA541" s="110"/>
    </row>
    <row r="542" spans="1:27" hidden="1">
      <c r="A542" s="57"/>
      <c r="I542" s="57"/>
      <c r="J542" s="109"/>
      <c r="K542" s="109"/>
      <c r="R542" s="109"/>
      <c r="S542" s="109"/>
      <c r="T542" s="110"/>
      <c r="U542" s="162"/>
      <c r="AA542" s="110"/>
    </row>
    <row r="543" spans="1:27" hidden="1">
      <c r="A543" s="57"/>
      <c r="I543" s="57"/>
      <c r="J543" s="109"/>
      <c r="K543" s="109"/>
      <c r="R543" s="109"/>
      <c r="S543" s="109"/>
      <c r="T543" s="110"/>
      <c r="U543" s="162"/>
      <c r="AA543" s="110"/>
    </row>
    <row r="544" spans="1:27" hidden="1">
      <c r="A544" s="57"/>
      <c r="I544" s="57"/>
      <c r="J544" s="109"/>
      <c r="K544" s="109"/>
      <c r="R544" s="109"/>
      <c r="S544" s="109"/>
      <c r="T544" s="110"/>
      <c r="U544" s="162"/>
      <c r="AA544" s="110"/>
    </row>
    <row r="545" spans="1:27" hidden="1">
      <c r="A545" s="57"/>
      <c r="I545" s="57"/>
      <c r="J545" s="109"/>
      <c r="K545" s="109"/>
      <c r="R545" s="109"/>
      <c r="S545" s="109"/>
      <c r="T545" s="110"/>
      <c r="U545" s="162"/>
      <c r="AA545" s="110"/>
    </row>
    <row r="546" spans="1:27" hidden="1">
      <c r="A546" s="57"/>
      <c r="I546" s="57"/>
      <c r="J546" s="109"/>
      <c r="K546" s="109"/>
      <c r="R546" s="109"/>
      <c r="S546" s="109"/>
      <c r="T546" s="110"/>
      <c r="U546" s="162"/>
      <c r="AA546" s="110"/>
    </row>
    <row r="547" spans="1:27" hidden="1">
      <c r="A547" s="57"/>
      <c r="I547" s="57"/>
      <c r="J547" s="109"/>
      <c r="K547" s="109"/>
      <c r="R547" s="109"/>
      <c r="S547" s="109"/>
      <c r="T547" s="110"/>
      <c r="U547" s="162"/>
      <c r="AA547" s="110"/>
    </row>
    <row r="548" spans="1:27" hidden="1">
      <c r="A548" s="57"/>
      <c r="I548" s="57"/>
      <c r="J548" s="109"/>
      <c r="K548" s="109"/>
      <c r="R548" s="109"/>
      <c r="S548" s="109"/>
      <c r="T548" s="110"/>
      <c r="U548" s="162"/>
      <c r="AA548" s="110"/>
    </row>
    <row r="549" spans="1:27" hidden="1">
      <c r="A549" s="57"/>
      <c r="I549" s="57"/>
      <c r="J549" s="109"/>
      <c r="K549" s="109"/>
      <c r="R549" s="109"/>
      <c r="S549" s="109"/>
      <c r="T549" s="110"/>
      <c r="U549" s="162"/>
      <c r="AA549" s="110"/>
    </row>
    <row r="550" spans="1:27" hidden="1">
      <c r="A550" s="57"/>
      <c r="I550" s="57"/>
      <c r="J550" s="109"/>
      <c r="K550" s="109"/>
      <c r="R550" s="109"/>
      <c r="S550" s="109"/>
      <c r="T550" s="110"/>
      <c r="U550" s="162"/>
      <c r="AA550" s="110"/>
    </row>
    <row r="551" spans="1:27" hidden="1">
      <c r="A551" s="57"/>
      <c r="I551" s="57"/>
      <c r="J551" s="109"/>
      <c r="K551" s="109"/>
      <c r="R551" s="109"/>
      <c r="S551" s="109"/>
      <c r="T551" s="110"/>
      <c r="U551" s="162"/>
      <c r="AA551" s="110"/>
    </row>
    <row r="552" spans="1:27" hidden="1">
      <c r="A552" s="57"/>
      <c r="I552" s="57"/>
      <c r="J552" s="109"/>
      <c r="K552" s="109"/>
      <c r="R552" s="109"/>
      <c r="S552" s="109"/>
      <c r="T552" s="110"/>
      <c r="U552" s="162"/>
      <c r="AA552" s="110"/>
    </row>
    <row r="553" spans="1:27" hidden="1">
      <c r="A553" s="57"/>
      <c r="I553" s="57"/>
      <c r="J553" s="109"/>
      <c r="K553" s="109"/>
      <c r="R553" s="109"/>
      <c r="S553" s="109"/>
      <c r="T553" s="110"/>
      <c r="U553" s="162"/>
      <c r="AA553" s="110"/>
    </row>
    <row r="554" spans="1:27" hidden="1">
      <c r="A554" s="57"/>
      <c r="I554" s="57"/>
      <c r="J554" s="109"/>
      <c r="K554" s="109"/>
      <c r="R554" s="109"/>
      <c r="S554" s="109"/>
      <c r="T554" s="110"/>
      <c r="U554" s="162"/>
      <c r="AA554" s="110"/>
    </row>
    <row r="555" spans="1:27" hidden="1">
      <c r="A555" s="57"/>
      <c r="I555" s="57"/>
      <c r="J555" s="109"/>
      <c r="K555" s="109"/>
      <c r="R555" s="109"/>
      <c r="S555" s="109"/>
      <c r="T555" s="110"/>
      <c r="U555" s="162"/>
      <c r="AA555" s="110"/>
    </row>
    <row r="556" spans="1:27" hidden="1">
      <c r="A556" s="57"/>
      <c r="I556" s="57"/>
      <c r="J556" s="109"/>
      <c r="K556" s="109"/>
      <c r="R556" s="109"/>
      <c r="S556" s="109"/>
      <c r="T556" s="110"/>
      <c r="U556" s="162"/>
      <c r="AA556" s="110"/>
    </row>
    <row r="557" spans="1:27" hidden="1">
      <c r="A557" s="57"/>
      <c r="I557" s="57"/>
      <c r="J557" s="109"/>
      <c r="K557" s="109"/>
      <c r="R557" s="109"/>
      <c r="S557" s="109"/>
      <c r="T557" s="110"/>
      <c r="U557" s="162"/>
      <c r="AA557" s="110"/>
    </row>
    <row r="558" spans="1:27" hidden="1">
      <c r="A558" s="57"/>
      <c r="I558" s="57"/>
      <c r="J558" s="109"/>
      <c r="K558" s="109"/>
      <c r="R558" s="109"/>
      <c r="S558" s="109"/>
      <c r="T558" s="110"/>
      <c r="U558" s="162"/>
      <c r="AA558" s="110"/>
    </row>
    <row r="559" spans="1:27" hidden="1">
      <c r="A559" s="57"/>
      <c r="I559" s="57"/>
      <c r="J559" s="109"/>
      <c r="K559" s="109"/>
      <c r="R559" s="109"/>
      <c r="S559" s="109"/>
      <c r="T559" s="110"/>
      <c r="U559" s="162"/>
      <c r="AA559" s="110"/>
    </row>
    <row r="560" spans="1:27" hidden="1">
      <c r="A560" s="57"/>
      <c r="I560" s="57"/>
      <c r="J560" s="109"/>
      <c r="K560" s="109"/>
      <c r="R560" s="109"/>
      <c r="S560" s="109"/>
      <c r="T560" s="110"/>
      <c r="U560" s="162"/>
      <c r="AA560" s="110"/>
    </row>
    <row r="561" spans="1:27" hidden="1">
      <c r="A561" s="57"/>
      <c r="I561" s="57"/>
      <c r="J561" s="109"/>
      <c r="K561" s="109"/>
      <c r="R561" s="109"/>
      <c r="S561" s="109"/>
      <c r="T561" s="110"/>
      <c r="U561" s="162"/>
      <c r="AA561" s="110"/>
    </row>
    <row r="562" spans="1:27" hidden="1">
      <c r="A562" s="57"/>
      <c r="I562" s="57"/>
      <c r="J562" s="109"/>
      <c r="K562" s="109"/>
      <c r="R562" s="109"/>
      <c r="S562" s="109"/>
      <c r="T562" s="110"/>
      <c r="U562" s="162"/>
      <c r="AA562" s="110"/>
    </row>
    <row r="563" spans="1:27" hidden="1">
      <c r="A563" s="57"/>
      <c r="I563" s="57"/>
      <c r="J563" s="109"/>
      <c r="K563" s="109"/>
      <c r="R563" s="109"/>
      <c r="S563" s="109"/>
      <c r="T563" s="110"/>
      <c r="U563" s="162"/>
      <c r="AA563" s="110"/>
    </row>
    <row r="564" spans="1:27" hidden="1">
      <c r="A564" s="57"/>
      <c r="I564" s="57"/>
      <c r="J564" s="109"/>
      <c r="K564" s="109"/>
      <c r="R564" s="109"/>
      <c r="S564" s="109"/>
      <c r="T564" s="110"/>
      <c r="U564" s="162"/>
      <c r="AA564" s="110"/>
    </row>
    <row r="565" spans="1:27" hidden="1">
      <c r="A565" s="57"/>
      <c r="I565" s="57"/>
      <c r="J565" s="109"/>
      <c r="K565" s="109"/>
      <c r="R565" s="109"/>
      <c r="S565" s="109"/>
      <c r="T565" s="110"/>
      <c r="U565" s="162"/>
      <c r="AA565" s="110"/>
    </row>
    <row r="566" spans="1:27" hidden="1">
      <c r="A566" s="57"/>
      <c r="I566" s="57"/>
      <c r="J566" s="109"/>
      <c r="K566" s="109"/>
      <c r="R566" s="109"/>
      <c r="S566" s="109"/>
      <c r="T566" s="110"/>
      <c r="U566" s="162"/>
      <c r="AA566" s="110"/>
    </row>
    <row r="567" spans="1:27" hidden="1">
      <c r="A567" s="57"/>
      <c r="I567" s="57"/>
      <c r="J567" s="109"/>
      <c r="K567" s="109"/>
      <c r="R567" s="109"/>
      <c r="S567" s="109"/>
      <c r="T567" s="110"/>
      <c r="U567" s="162"/>
      <c r="AA567" s="110"/>
    </row>
    <row r="568" spans="1:27" hidden="1">
      <c r="A568" s="57"/>
      <c r="I568" s="57"/>
      <c r="J568" s="109"/>
      <c r="K568" s="109"/>
      <c r="R568" s="109"/>
      <c r="S568" s="109"/>
      <c r="T568" s="110"/>
      <c r="U568" s="162"/>
      <c r="AA568" s="110"/>
    </row>
    <row r="569" spans="1:27" hidden="1">
      <c r="A569" s="57"/>
      <c r="I569" s="57"/>
      <c r="J569" s="109"/>
      <c r="K569" s="109"/>
      <c r="R569" s="109"/>
      <c r="S569" s="109"/>
      <c r="T569" s="110"/>
      <c r="U569" s="162"/>
      <c r="AA569" s="110"/>
    </row>
    <row r="570" spans="1:27" hidden="1">
      <c r="A570" s="57"/>
      <c r="I570" s="57"/>
      <c r="J570" s="109"/>
      <c r="K570" s="109"/>
      <c r="R570" s="109"/>
      <c r="S570" s="109"/>
      <c r="T570" s="110"/>
      <c r="U570" s="162"/>
      <c r="AA570" s="110"/>
    </row>
    <row r="571" spans="1:27" hidden="1">
      <c r="A571" s="57"/>
      <c r="I571" s="57"/>
      <c r="J571" s="109"/>
      <c r="K571" s="109"/>
      <c r="R571" s="109"/>
      <c r="S571" s="109"/>
      <c r="T571" s="110"/>
      <c r="U571" s="162"/>
      <c r="AA571" s="110"/>
    </row>
    <row r="572" spans="1:27" hidden="1">
      <c r="A572" s="57"/>
      <c r="I572" s="57"/>
      <c r="J572" s="109"/>
      <c r="K572" s="109"/>
      <c r="R572" s="109"/>
      <c r="S572" s="109"/>
      <c r="T572" s="110"/>
      <c r="U572" s="162"/>
      <c r="AA572" s="110"/>
    </row>
    <row r="573" spans="1:27" hidden="1">
      <c r="A573" s="57"/>
      <c r="I573" s="57"/>
      <c r="J573" s="109"/>
      <c r="K573" s="109"/>
      <c r="R573" s="109"/>
      <c r="S573" s="109"/>
      <c r="T573" s="110"/>
      <c r="U573" s="162"/>
      <c r="AA573" s="110"/>
    </row>
    <row r="574" spans="1:27" hidden="1">
      <c r="A574" s="57"/>
      <c r="I574" s="57"/>
      <c r="J574" s="109"/>
      <c r="K574" s="109"/>
      <c r="R574" s="109"/>
      <c r="S574" s="109"/>
      <c r="T574" s="110"/>
      <c r="U574" s="162"/>
      <c r="AA574" s="110"/>
    </row>
    <row r="575" spans="1:27" hidden="1">
      <c r="A575" s="57"/>
      <c r="I575" s="57"/>
      <c r="J575" s="109"/>
      <c r="K575" s="109"/>
      <c r="R575" s="109"/>
      <c r="S575" s="109"/>
      <c r="T575" s="110"/>
      <c r="U575" s="162"/>
      <c r="AA575" s="110"/>
    </row>
    <row r="576" spans="1:27" hidden="1">
      <c r="A576" s="57"/>
      <c r="I576" s="57"/>
      <c r="J576" s="109"/>
      <c r="K576" s="109"/>
      <c r="R576" s="109"/>
      <c r="S576" s="109"/>
      <c r="T576" s="110"/>
      <c r="U576" s="162"/>
      <c r="AA576" s="110"/>
    </row>
    <row r="577" spans="1:27" hidden="1">
      <c r="A577" s="57"/>
      <c r="I577" s="57"/>
      <c r="J577" s="109"/>
      <c r="K577" s="109"/>
      <c r="R577" s="109"/>
      <c r="S577" s="109"/>
      <c r="T577" s="110"/>
      <c r="U577" s="162"/>
      <c r="AA577" s="110"/>
    </row>
    <row r="578" spans="1:27" hidden="1">
      <c r="A578" s="57"/>
      <c r="I578" s="57"/>
      <c r="J578" s="109"/>
      <c r="K578" s="109"/>
      <c r="R578" s="109"/>
      <c r="S578" s="109"/>
      <c r="T578" s="110"/>
      <c r="U578" s="162"/>
      <c r="AA578" s="110"/>
    </row>
    <row r="579" spans="1:27" hidden="1">
      <c r="A579" s="57"/>
      <c r="I579" s="57"/>
      <c r="J579" s="109"/>
      <c r="K579" s="109"/>
      <c r="R579" s="109"/>
      <c r="S579" s="109"/>
      <c r="T579" s="110"/>
      <c r="U579" s="162"/>
      <c r="AA579" s="110"/>
    </row>
    <row r="580" spans="1:27" hidden="1">
      <c r="A580" s="57"/>
      <c r="I580" s="57"/>
      <c r="J580" s="109"/>
      <c r="K580" s="109"/>
      <c r="R580" s="109"/>
      <c r="S580" s="109"/>
      <c r="T580" s="110"/>
      <c r="U580" s="162"/>
      <c r="AA580" s="110"/>
    </row>
    <row r="581" spans="1:27" hidden="1">
      <c r="A581" s="57"/>
      <c r="I581" s="57"/>
      <c r="J581" s="109"/>
      <c r="K581" s="109"/>
      <c r="R581" s="109"/>
      <c r="S581" s="109"/>
      <c r="T581" s="110"/>
      <c r="U581" s="162"/>
      <c r="AA581" s="110"/>
    </row>
    <row r="582" spans="1:27" hidden="1">
      <c r="A582" s="57"/>
      <c r="I582" s="57"/>
      <c r="J582" s="109"/>
      <c r="K582" s="109"/>
      <c r="R582" s="109"/>
      <c r="S582" s="109"/>
      <c r="T582" s="110"/>
      <c r="U582" s="162"/>
      <c r="AA582" s="110"/>
    </row>
    <row r="583" spans="1:27" hidden="1">
      <c r="A583" s="57"/>
      <c r="I583" s="57"/>
      <c r="J583" s="109"/>
      <c r="K583" s="109"/>
      <c r="R583" s="109"/>
      <c r="S583" s="109"/>
      <c r="T583" s="110"/>
      <c r="U583" s="162"/>
      <c r="AA583" s="110"/>
    </row>
    <row r="584" spans="1:27" hidden="1">
      <c r="A584" s="57"/>
      <c r="I584" s="57"/>
      <c r="J584" s="109"/>
      <c r="K584" s="109"/>
      <c r="R584" s="109"/>
      <c r="S584" s="109"/>
      <c r="T584" s="110"/>
      <c r="U584" s="162"/>
      <c r="AA584" s="110"/>
    </row>
    <row r="585" spans="1:27" hidden="1">
      <c r="A585" s="57"/>
      <c r="I585" s="57"/>
      <c r="J585" s="109"/>
      <c r="K585" s="109"/>
      <c r="R585" s="109"/>
      <c r="S585" s="109"/>
      <c r="T585" s="110"/>
      <c r="U585" s="162"/>
      <c r="AA585" s="110"/>
    </row>
    <row r="586" spans="1:27" hidden="1">
      <c r="A586" s="57"/>
      <c r="I586" s="57"/>
      <c r="J586" s="109"/>
      <c r="K586" s="109"/>
      <c r="R586" s="109"/>
      <c r="S586" s="109"/>
      <c r="T586" s="110"/>
      <c r="U586" s="162"/>
      <c r="AA586" s="110"/>
    </row>
    <row r="587" spans="1:27" hidden="1">
      <c r="A587" s="57"/>
      <c r="I587" s="57"/>
      <c r="J587" s="109"/>
      <c r="K587" s="109"/>
      <c r="R587" s="109"/>
      <c r="S587" s="109"/>
      <c r="T587" s="110"/>
      <c r="U587" s="162"/>
      <c r="AA587" s="110"/>
    </row>
    <row r="588" spans="1:27" hidden="1">
      <c r="A588" s="57"/>
      <c r="I588" s="57"/>
      <c r="J588" s="109"/>
      <c r="K588" s="109"/>
      <c r="R588" s="109"/>
      <c r="S588" s="109"/>
      <c r="T588" s="110"/>
      <c r="U588" s="162"/>
      <c r="AA588" s="110"/>
    </row>
    <row r="589" spans="1:27" hidden="1">
      <c r="A589" s="57"/>
      <c r="I589" s="57"/>
      <c r="J589" s="109"/>
      <c r="K589" s="109"/>
      <c r="R589" s="109"/>
      <c r="S589" s="109"/>
      <c r="T589" s="110"/>
      <c r="U589" s="162"/>
      <c r="AA589" s="110"/>
    </row>
    <row r="590" spans="1:27" hidden="1">
      <c r="A590" s="57"/>
      <c r="I590" s="57"/>
      <c r="J590" s="109"/>
      <c r="K590" s="109"/>
      <c r="R590" s="109"/>
      <c r="S590" s="109"/>
      <c r="T590" s="110"/>
      <c r="U590" s="162"/>
      <c r="AA590" s="110"/>
    </row>
    <row r="591" spans="1:27" hidden="1">
      <c r="A591" s="57"/>
      <c r="I591" s="57"/>
      <c r="J591" s="109"/>
      <c r="K591" s="109"/>
      <c r="R591" s="109"/>
      <c r="S591" s="109"/>
      <c r="T591" s="110"/>
      <c r="U591" s="162"/>
      <c r="AA591" s="110"/>
    </row>
    <row r="592" spans="1:27" hidden="1">
      <c r="A592" s="57"/>
      <c r="I592" s="57"/>
      <c r="J592" s="109"/>
      <c r="K592" s="109"/>
      <c r="R592" s="109"/>
      <c r="S592" s="109"/>
      <c r="T592" s="110"/>
      <c r="U592" s="162"/>
      <c r="AA592" s="110"/>
    </row>
    <row r="593" spans="1:27" hidden="1">
      <c r="A593" s="57"/>
      <c r="I593" s="57"/>
      <c r="J593" s="109"/>
      <c r="K593" s="109"/>
      <c r="R593" s="109"/>
      <c r="S593" s="109"/>
      <c r="T593" s="110"/>
      <c r="U593" s="162"/>
      <c r="AA593" s="110"/>
    </row>
    <row r="594" spans="1:27" hidden="1">
      <c r="A594" s="57"/>
      <c r="I594" s="57"/>
      <c r="J594" s="109"/>
      <c r="K594" s="109"/>
      <c r="R594" s="109"/>
      <c r="S594" s="109"/>
      <c r="T594" s="110"/>
      <c r="U594" s="162"/>
      <c r="AA594" s="110"/>
    </row>
    <row r="595" spans="1:27" hidden="1">
      <c r="A595" s="57"/>
      <c r="I595" s="57"/>
      <c r="J595" s="109"/>
      <c r="K595" s="109"/>
      <c r="R595" s="109"/>
      <c r="S595" s="109"/>
      <c r="T595" s="110"/>
      <c r="U595" s="162"/>
      <c r="AA595" s="110"/>
    </row>
    <row r="596" spans="1:27" hidden="1">
      <c r="A596" s="57"/>
      <c r="I596" s="57"/>
      <c r="J596" s="109"/>
      <c r="K596" s="109"/>
      <c r="R596" s="109"/>
      <c r="S596" s="109"/>
      <c r="T596" s="110"/>
      <c r="U596" s="162"/>
      <c r="AA596" s="110"/>
    </row>
    <row r="597" spans="1:27" hidden="1">
      <c r="A597" s="57"/>
      <c r="I597" s="57"/>
      <c r="J597" s="109"/>
      <c r="K597" s="109"/>
      <c r="R597" s="109"/>
      <c r="S597" s="109"/>
      <c r="T597" s="110"/>
      <c r="U597" s="162"/>
      <c r="AA597" s="110"/>
    </row>
    <row r="598" spans="1:27" hidden="1">
      <c r="A598" s="57"/>
      <c r="I598" s="57"/>
      <c r="J598" s="109"/>
      <c r="K598" s="109"/>
      <c r="R598" s="109"/>
      <c r="S598" s="109"/>
      <c r="T598" s="110"/>
      <c r="U598" s="162"/>
      <c r="AA598" s="110"/>
    </row>
    <row r="599" spans="1:27" hidden="1">
      <c r="A599" s="57"/>
      <c r="I599" s="57"/>
      <c r="J599" s="109"/>
      <c r="K599" s="109"/>
      <c r="R599" s="109"/>
      <c r="S599" s="109"/>
      <c r="T599" s="110"/>
      <c r="U599" s="162"/>
      <c r="AA599" s="110"/>
    </row>
    <row r="600" spans="1:27" hidden="1">
      <c r="A600" s="57"/>
      <c r="I600" s="57"/>
      <c r="J600" s="109"/>
      <c r="K600" s="109"/>
      <c r="R600" s="109"/>
      <c r="S600" s="109"/>
      <c r="T600" s="110"/>
      <c r="U600" s="162"/>
      <c r="AA600" s="110"/>
    </row>
    <row r="601" spans="1:27" hidden="1">
      <c r="A601" s="57"/>
      <c r="I601" s="57"/>
      <c r="J601" s="109"/>
      <c r="K601" s="109"/>
      <c r="R601" s="109"/>
      <c r="S601" s="109"/>
      <c r="T601" s="110"/>
      <c r="U601" s="162"/>
      <c r="AA601" s="110"/>
    </row>
    <row r="602" spans="1:27" hidden="1">
      <c r="A602" s="57"/>
      <c r="I602" s="57"/>
      <c r="J602" s="109"/>
      <c r="K602" s="109"/>
      <c r="R602" s="109"/>
      <c r="S602" s="109"/>
      <c r="T602" s="110"/>
      <c r="U602" s="162"/>
      <c r="AA602" s="110"/>
    </row>
    <row r="603" spans="1:27" hidden="1">
      <c r="A603" s="57"/>
      <c r="I603" s="57"/>
      <c r="J603" s="109"/>
      <c r="K603" s="109"/>
      <c r="R603" s="109"/>
      <c r="S603" s="109"/>
      <c r="T603" s="110"/>
      <c r="U603" s="162"/>
      <c r="AA603" s="110"/>
    </row>
    <row r="604" spans="1:27" hidden="1">
      <c r="A604" s="57"/>
      <c r="I604" s="57"/>
      <c r="J604" s="109"/>
      <c r="K604" s="109"/>
      <c r="R604" s="109"/>
      <c r="S604" s="109"/>
      <c r="T604" s="110"/>
      <c r="U604" s="162"/>
      <c r="AA604" s="110"/>
    </row>
    <row r="605" spans="1:27" hidden="1">
      <c r="A605" s="57"/>
      <c r="I605" s="57"/>
      <c r="J605" s="109"/>
      <c r="K605" s="109"/>
      <c r="R605" s="109"/>
      <c r="S605" s="109"/>
      <c r="T605" s="110"/>
      <c r="U605" s="162"/>
      <c r="AA605" s="110"/>
    </row>
    <row r="606" spans="1:27" hidden="1">
      <c r="A606" s="57"/>
      <c r="I606" s="57"/>
      <c r="J606" s="109"/>
      <c r="K606" s="109"/>
      <c r="R606" s="109"/>
      <c r="S606" s="109"/>
      <c r="T606" s="110"/>
      <c r="U606" s="162"/>
      <c r="AA606" s="110"/>
    </row>
    <row r="607" spans="1:27" hidden="1">
      <c r="A607" s="57"/>
      <c r="I607" s="57"/>
      <c r="J607" s="109"/>
      <c r="K607" s="109"/>
      <c r="R607" s="109"/>
      <c r="S607" s="109"/>
      <c r="T607" s="110"/>
      <c r="U607" s="162"/>
      <c r="AA607" s="110"/>
    </row>
    <row r="608" spans="1:27" hidden="1">
      <c r="A608" s="57"/>
      <c r="I608" s="57"/>
      <c r="J608" s="109"/>
      <c r="K608" s="109"/>
      <c r="R608" s="109"/>
      <c r="S608" s="109"/>
      <c r="T608" s="110"/>
      <c r="U608" s="162"/>
      <c r="AA608" s="110"/>
    </row>
    <row r="609" spans="1:27" hidden="1">
      <c r="A609" s="57"/>
      <c r="I609" s="57"/>
      <c r="J609" s="109"/>
      <c r="K609" s="109"/>
      <c r="R609" s="109"/>
      <c r="S609" s="109"/>
      <c r="T609" s="110"/>
      <c r="U609" s="162"/>
      <c r="AA609" s="110"/>
    </row>
    <row r="610" spans="1:27" hidden="1">
      <c r="A610" s="57"/>
      <c r="I610" s="57"/>
      <c r="J610" s="109"/>
      <c r="K610" s="109"/>
      <c r="R610" s="109"/>
      <c r="S610" s="109"/>
      <c r="T610" s="110"/>
      <c r="U610" s="162"/>
      <c r="AA610" s="110"/>
    </row>
    <row r="611" spans="1:27" hidden="1">
      <c r="A611" s="57"/>
      <c r="I611" s="57"/>
      <c r="J611" s="109"/>
      <c r="K611" s="109"/>
      <c r="R611" s="109"/>
      <c r="S611" s="109"/>
      <c r="T611" s="110"/>
      <c r="U611" s="162"/>
      <c r="AA611" s="110"/>
    </row>
    <row r="612" spans="1:27" hidden="1">
      <c r="A612" s="57"/>
      <c r="I612" s="57"/>
      <c r="J612" s="109"/>
      <c r="K612" s="109"/>
      <c r="R612" s="109"/>
      <c r="S612" s="109"/>
      <c r="T612" s="110"/>
      <c r="U612" s="162"/>
      <c r="AA612" s="110"/>
    </row>
    <row r="613" spans="1:27" hidden="1">
      <c r="A613" s="57"/>
      <c r="I613" s="57"/>
      <c r="J613" s="109"/>
      <c r="K613" s="109"/>
      <c r="R613" s="109"/>
      <c r="S613" s="109"/>
      <c r="T613" s="110"/>
      <c r="U613" s="162"/>
      <c r="AA613" s="110"/>
    </row>
    <row r="614" spans="1:27" hidden="1">
      <c r="A614" s="57"/>
      <c r="I614" s="57"/>
      <c r="J614" s="109"/>
      <c r="K614" s="109"/>
      <c r="R614" s="109"/>
      <c r="S614" s="109"/>
      <c r="T614" s="110"/>
      <c r="U614" s="162"/>
      <c r="AA614" s="110"/>
    </row>
    <row r="615" spans="1:27" hidden="1">
      <c r="A615" s="57"/>
      <c r="I615" s="57"/>
      <c r="J615" s="109"/>
      <c r="K615" s="109"/>
      <c r="R615" s="109"/>
      <c r="S615" s="109"/>
      <c r="T615" s="110"/>
      <c r="U615" s="162"/>
      <c r="AA615" s="110"/>
    </row>
    <row r="616" spans="1:27" hidden="1">
      <c r="A616" s="57"/>
      <c r="I616" s="57"/>
      <c r="J616" s="109"/>
      <c r="K616" s="109"/>
      <c r="R616" s="109"/>
      <c r="S616" s="109"/>
      <c r="T616" s="110"/>
      <c r="U616" s="162"/>
      <c r="AA616" s="110"/>
    </row>
    <row r="617" spans="1:27" hidden="1">
      <c r="A617" s="57"/>
      <c r="I617" s="57"/>
      <c r="J617" s="109"/>
      <c r="K617" s="109"/>
      <c r="R617" s="109"/>
      <c r="S617" s="109"/>
      <c r="T617" s="110"/>
      <c r="U617" s="162"/>
      <c r="AA617" s="110"/>
    </row>
    <row r="618" spans="1:27" hidden="1">
      <c r="A618" s="57"/>
      <c r="I618" s="57"/>
      <c r="J618" s="109"/>
      <c r="K618" s="109"/>
      <c r="R618" s="109"/>
      <c r="S618" s="109"/>
      <c r="T618" s="110"/>
      <c r="U618" s="162"/>
      <c r="AA618" s="110"/>
    </row>
    <row r="619" spans="1:27" hidden="1">
      <c r="A619" s="57"/>
      <c r="I619" s="57"/>
      <c r="J619" s="109"/>
      <c r="K619" s="109"/>
      <c r="R619" s="109"/>
      <c r="S619" s="109"/>
      <c r="T619" s="110"/>
      <c r="U619" s="162"/>
      <c r="AA619" s="110"/>
    </row>
    <row r="620" spans="1:27" hidden="1">
      <c r="A620" s="57"/>
      <c r="I620" s="57"/>
      <c r="J620" s="109"/>
      <c r="K620" s="109"/>
      <c r="R620" s="109"/>
      <c r="S620" s="109"/>
      <c r="T620" s="110"/>
      <c r="U620" s="162"/>
      <c r="AA620" s="110"/>
    </row>
    <row r="621" spans="1:27" hidden="1">
      <c r="A621" s="57"/>
      <c r="I621" s="57"/>
      <c r="J621" s="109"/>
      <c r="K621" s="109"/>
      <c r="R621" s="109"/>
      <c r="S621" s="109"/>
      <c r="T621" s="110"/>
      <c r="U621" s="162"/>
      <c r="AA621" s="110"/>
    </row>
    <row r="622" spans="1:27" hidden="1">
      <c r="A622" s="57"/>
      <c r="I622" s="57"/>
      <c r="J622" s="109"/>
      <c r="K622" s="109"/>
      <c r="R622" s="109"/>
      <c r="S622" s="109"/>
      <c r="T622" s="110"/>
      <c r="U622" s="162"/>
      <c r="AA622" s="110"/>
    </row>
    <row r="623" spans="1:27" hidden="1">
      <c r="A623" s="57"/>
      <c r="I623" s="57"/>
      <c r="J623" s="109"/>
      <c r="K623" s="109"/>
      <c r="R623" s="109"/>
      <c r="S623" s="109"/>
      <c r="T623" s="110"/>
      <c r="U623" s="162"/>
      <c r="AA623" s="110"/>
    </row>
    <row r="624" spans="1:27" hidden="1">
      <c r="A624" s="57"/>
      <c r="I624" s="57"/>
      <c r="J624" s="109"/>
      <c r="K624" s="109"/>
      <c r="R624" s="109"/>
      <c r="S624" s="109"/>
      <c r="T624" s="110"/>
      <c r="U624" s="162"/>
      <c r="AA624" s="110"/>
    </row>
    <row r="625" spans="1:27" hidden="1">
      <c r="A625" s="57"/>
      <c r="I625" s="57"/>
      <c r="J625" s="109"/>
      <c r="K625" s="109"/>
      <c r="R625" s="109"/>
      <c r="S625" s="109"/>
      <c r="T625" s="110"/>
      <c r="U625" s="162"/>
      <c r="AA625" s="110"/>
    </row>
    <row r="626" spans="1:27" hidden="1">
      <c r="A626" s="57"/>
      <c r="I626" s="57"/>
      <c r="J626" s="109"/>
      <c r="K626" s="109"/>
      <c r="R626" s="109"/>
      <c r="S626" s="109"/>
      <c r="T626" s="110"/>
      <c r="U626" s="162"/>
      <c r="AA626" s="110"/>
    </row>
    <row r="627" spans="1:27" hidden="1">
      <c r="A627" s="57"/>
      <c r="I627" s="57"/>
      <c r="J627" s="109"/>
      <c r="K627" s="109"/>
      <c r="R627" s="109"/>
      <c r="S627" s="109"/>
      <c r="T627" s="110"/>
      <c r="U627" s="162"/>
      <c r="AA627" s="110"/>
    </row>
    <row r="628" spans="1:27" hidden="1">
      <c r="A628" s="57"/>
      <c r="I628" s="57"/>
      <c r="J628" s="109"/>
      <c r="K628" s="109"/>
      <c r="R628" s="109"/>
      <c r="S628" s="109"/>
      <c r="T628" s="110"/>
      <c r="U628" s="162"/>
      <c r="AA628" s="110"/>
    </row>
    <row r="629" spans="1:27" hidden="1">
      <c r="A629" s="57"/>
      <c r="I629" s="57"/>
      <c r="J629" s="109"/>
      <c r="K629" s="109"/>
      <c r="R629" s="109"/>
      <c r="S629" s="109"/>
      <c r="T629" s="110"/>
      <c r="U629" s="162"/>
      <c r="AA629" s="110"/>
    </row>
    <row r="630" spans="1:27" hidden="1">
      <c r="A630" s="57"/>
      <c r="I630" s="57"/>
      <c r="J630" s="109"/>
      <c r="K630" s="109"/>
      <c r="R630" s="109"/>
      <c r="S630" s="109"/>
      <c r="T630" s="110"/>
      <c r="U630" s="162"/>
      <c r="AA630" s="110"/>
    </row>
    <row r="631" spans="1:27" hidden="1">
      <c r="A631" s="57"/>
      <c r="I631" s="57"/>
      <c r="J631" s="109"/>
      <c r="K631" s="109"/>
      <c r="R631" s="109"/>
      <c r="S631" s="109"/>
      <c r="T631" s="110"/>
      <c r="U631" s="162"/>
      <c r="AA631" s="110"/>
    </row>
    <row r="632" spans="1:27" hidden="1">
      <c r="A632" s="57"/>
      <c r="I632" s="57"/>
      <c r="J632" s="109"/>
      <c r="K632" s="109"/>
      <c r="R632" s="109"/>
      <c r="S632" s="109"/>
      <c r="T632" s="110"/>
      <c r="U632" s="162"/>
      <c r="AA632" s="110"/>
    </row>
    <row r="633" spans="1:27" hidden="1">
      <c r="A633" s="57"/>
      <c r="I633" s="57"/>
      <c r="J633" s="109"/>
      <c r="K633" s="109"/>
      <c r="R633" s="109"/>
      <c r="S633" s="109"/>
      <c r="T633" s="110"/>
      <c r="U633" s="162"/>
      <c r="AA633" s="110"/>
    </row>
    <row r="634" spans="1:27" hidden="1">
      <c r="A634" s="57"/>
      <c r="I634" s="57"/>
      <c r="J634" s="109"/>
      <c r="K634" s="109"/>
      <c r="R634" s="109"/>
      <c r="S634" s="109"/>
      <c r="T634" s="110"/>
      <c r="U634" s="162"/>
      <c r="AA634" s="110"/>
    </row>
    <row r="635" spans="1:27" hidden="1">
      <c r="A635" s="57"/>
      <c r="I635" s="57"/>
      <c r="J635" s="109"/>
      <c r="K635" s="109"/>
      <c r="R635" s="109"/>
      <c r="S635" s="109"/>
      <c r="T635" s="110"/>
      <c r="U635" s="162"/>
      <c r="AA635" s="110"/>
    </row>
    <row r="636" spans="1:27" hidden="1">
      <c r="A636" s="57"/>
      <c r="I636" s="57"/>
      <c r="J636" s="109"/>
      <c r="K636" s="109"/>
      <c r="R636" s="109"/>
      <c r="S636" s="109"/>
      <c r="T636" s="110"/>
      <c r="U636" s="162"/>
      <c r="AA636" s="110"/>
    </row>
    <row r="637" spans="1:27" hidden="1">
      <c r="A637" s="57"/>
      <c r="I637" s="57"/>
      <c r="J637" s="109"/>
      <c r="K637" s="109"/>
      <c r="R637" s="109"/>
      <c r="S637" s="109"/>
      <c r="T637" s="110"/>
      <c r="U637" s="162"/>
      <c r="AA637" s="110"/>
    </row>
    <row r="638" spans="1:27" hidden="1">
      <c r="A638" s="57"/>
      <c r="I638" s="57"/>
      <c r="J638" s="109"/>
      <c r="K638" s="109"/>
      <c r="R638" s="109"/>
      <c r="S638" s="109"/>
      <c r="T638" s="110"/>
      <c r="U638" s="162"/>
      <c r="AA638" s="110"/>
    </row>
    <row r="639" spans="1:27" hidden="1">
      <c r="A639" s="57"/>
      <c r="I639" s="57"/>
      <c r="J639" s="109"/>
      <c r="K639" s="109"/>
      <c r="R639" s="109"/>
      <c r="S639" s="109"/>
      <c r="T639" s="110"/>
      <c r="U639" s="162"/>
      <c r="AA639" s="110"/>
    </row>
    <row r="640" spans="1:27" hidden="1">
      <c r="A640" s="57"/>
      <c r="I640" s="57"/>
      <c r="J640" s="109"/>
      <c r="K640" s="109"/>
      <c r="R640" s="109"/>
      <c r="S640" s="109"/>
      <c r="T640" s="110"/>
      <c r="U640" s="162"/>
      <c r="AA640" s="110"/>
    </row>
    <row r="641" spans="1:27" hidden="1">
      <c r="A641" s="57"/>
      <c r="I641" s="57"/>
      <c r="J641" s="109"/>
      <c r="K641" s="109"/>
      <c r="R641" s="109"/>
      <c r="S641" s="109"/>
      <c r="T641" s="110"/>
      <c r="U641" s="162"/>
      <c r="AA641" s="110"/>
    </row>
    <row r="642" spans="1:27" hidden="1">
      <c r="A642" s="57"/>
      <c r="I642" s="57"/>
      <c r="J642" s="109"/>
      <c r="K642" s="109"/>
      <c r="R642" s="109"/>
      <c r="S642" s="109"/>
      <c r="T642" s="110"/>
      <c r="U642" s="162"/>
      <c r="AA642" s="110"/>
    </row>
    <row r="643" spans="1:27" hidden="1">
      <c r="A643" s="57"/>
      <c r="I643" s="57"/>
      <c r="J643" s="109"/>
      <c r="K643" s="109"/>
      <c r="R643" s="109"/>
      <c r="S643" s="109"/>
      <c r="T643" s="110"/>
      <c r="U643" s="162"/>
      <c r="AA643" s="110"/>
    </row>
    <row r="644" spans="1:27" hidden="1">
      <c r="A644" s="57"/>
      <c r="I644" s="57"/>
      <c r="J644" s="109"/>
      <c r="K644" s="109"/>
      <c r="R644" s="109"/>
      <c r="S644" s="109"/>
      <c r="T644" s="110"/>
      <c r="U644" s="162"/>
      <c r="AA644" s="110"/>
    </row>
    <row r="645" spans="1:27" hidden="1">
      <c r="A645" s="57"/>
      <c r="I645" s="57"/>
      <c r="J645" s="109"/>
      <c r="K645" s="109"/>
      <c r="R645" s="109"/>
      <c r="S645" s="109"/>
      <c r="T645" s="110"/>
      <c r="U645" s="162"/>
      <c r="AA645" s="110"/>
    </row>
    <row r="646" spans="1:27" hidden="1">
      <c r="A646" s="57"/>
      <c r="I646" s="57"/>
      <c r="J646" s="109"/>
      <c r="K646" s="109"/>
      <c r="R646" s="109"/>
      <c r="S646" s="109"/>
      <c r="T646" s="110"/>
      <c r="U646" s="162"/>
      <c r="AA646" s="110"/>
    </row>
    <row r="647" spans="1:27" hidden="1">
      <c r="A647" s="57"/>
      <c r="I647" s="57"/>
      <c r="J647" s="109"/>
      <c r="K647" s="109"/>
      <c r="R647" s="109"/>
      <c r="S647" s="109"/>
      <c r="T647" s="110"/>
      <c r="U647" s="162"/>
      <c r="AA647" s="110"/>
    </row>
    <row r="648" spans="1:27" hidden="1">
      <c r="A648" s="57"/>
      <c r="I648" s="57"/>
      <c r="J648" s="109"/>
      <c r="K648" s="109"/>
      <c r="R648" s="109"/>
      <c r="S648" s="109"/>
      <c r="T648" s="110"/>
      <c r="U648" s="162"/>
      <c r="AA648" s="110"/>
    </row>
    <row r="649" spans="1:27" hidden="1">
      <c r="A649" s="57"/>
      <c r="I649" s="57"/>
      <c r="J649" s="109"/>
      <c r="K649" s="109"/>
      <c r="R649" s="109"/>
      <c r="S649" s="109"/>
      <c r="T649" s="110"/>
      <c r="U649" s="162"/>
      <c r="AA649" s="110"/>
    </row>
    <row r="650" spans="1:27" hidden="1">
      <c r="A650" s="57"/>
      <c r="I650" s="57"/>
      <c r="J650" s="109"/>
      <c r="K650" s="109"/>
      <c r="R650" s="109"/>
      <c r="S650" s="109"/>
      <c r="T650" s="110"/>
      <c r="U650" s="162"/>
      <c r="AA650" s="110"/>
    </row>
    <row r="651" spans="1:27" hidden="1">
      <c r="A651" s="57"/>
      <c r="I651" s="57"/>
      <c r="J651" s="109"/>
      <c r="K651" s="109"/>
      <c r="R651" s="109"/>
      <c r="S651" s="109"/>
      <c r="T651" s="110"/>
      <c r="U651" s="162"/>
      <c r="AA651" s="110"/>
    </row>
    <row r="652" spans="1:27" hidden="1">
      <c r="A652" s="57"/>
      <c r="I652" s="57"/>
      <c r="J652" s="109"/>
      <c r="K652" s="109"/>
      <c r="R652" s="109"/>
      <c r="S652" s="109"/>
      <c r="T652" s="110"/>
      <c r="U652" s="162"/>
      <c r="AA652" s="110"/>
    </row>
    <row r="653" spans="1:27" hidden="1">
      <c r="A653" s="57"/>
      <c r="I653" s="57"/>
      <c r="J653" s="109"/>
      <c r="K653" s="109"/>
      <c r="R653" s="109"/>
      <c r="S653" s="109"/>
      <c r="T653" s="110"/>
      <c r="U653" s="162"/>
      <c r="AA653" s="110"/>
    </row>
    <row r="654" spans="1:27" hidden="1">
      <c r="A654" s="57"/>
      <c r="I654" s="57"/>
      <c r="J654" s="109"/>
      <c r="K654" s="109"/>
      <c r="R654" s="109"/>
      <c r="S654" s="109"/>
      <c r="T654" s="110"/>
      <c r="U654" s="162"/>
      <c r="AA654" s="110"/>
    </row>
    <row r="655" spans="1:27" hidden="1">
      <c r="A655" s="57"/>
      <c r="I655" s="57"/>
      <c r="J655" s="109"/>
      <c r="K655" s="109"/>
      <c r="R655" s="109"/>
      <c r="S655" s="109"/>
      <c r="T655" s="110"/>
      <c r="U655" s="162"/>
      <c r="AA655" s="110"/>
    </row>
    <row r="656" spans="1:27" hidden="1">
      <c r="A656" s="57"/>
      <c r="I656" s="57"/>
      <c r="J656" s="109"/>
      <c r="K656" s="109"/>
      <c r="R656" s="109"/>
      <c r="S656" s="109"/>
      <c r="T656" s="110"/>
      <c r="U656" s="162"/>
      <c r="AA656" s="110"/>
    </row>
    <row r="657" spans="1:27" hidden="1">
      <c r="A657" s="57"/>
      <c r="I657" s="57"/>
      <c r="J657" s="109"/>
      <c r="K657" s="109"/>
      <c r="R657" s="109"/>
      <c r="S657" s="109"/>
      <c r="T657" s="110"/>
      <c r="U657" s="162"/>
      <c r="AA657" s="110"/>
    </row>
    <row r="658" spans="1:27" hidden="1">
      <c r="A658" s="57"/>
      <c r="I658" s="57"/>
      <c r="J658" s="109"/>
      <c r="K658" s="109"/>
      <c r="R658" s="109"/>
      <c r="S658" s="109"/>
      <c r="T658" s="110"/>
      <c r="U658" s="162"/>
      <c r="AA658" s="110"/>
    </row>
    <row r="659" spans="1:27" hidden="1">
      <c r="A659" s="57"/>
      <c r="I659" s="57"/>
      <c r="J659" s="109"/>
      <c r="K659" s="109"/>
      <c r="R659" s="109"/>
      <c r="S659" s="109"/>
      <c r="T659" s="110"/>
      <c r="U659" s="162"/>
      <c r="AA659" s="110"/>
    </row>
    <row r="660" spans="1:27" hidden="1">
      <c r="A660" s="57"/>
      <c r="I660" s="57"/>
      <c r="J660" s="109"/>
      <c r="K660" s="109"/>
      <c r="R660" s="109"/>
      <c r="S660" s="109"/>
      <c r="T660" s="110"/>
      <c r="U660" s="162"/>
      <c r="AA660" s="110"/>
    </row>
    <row r="661" spans="1:27" hidden="1">
      <c r="A661" s="57"/>
      <c r="I661" s="57"/>
      <c r="J661" s="109"/>
      <c r="K661" s="109"/>
      <c r="R661" s="109"/>
      <c r="S661" s="109"/>
      <c r="T661" s="110"/>
      <c r="U661" s="162"/>
      <c r="AA661" s="110"/>
    </row>
    <row r="662" spans="1:27" hidden="1">
      <c r="A662" s="57"/>
      <c r="I662" s="57"/>
      <c r="J662" s="109"/>
      <c r="K662" s="109"/>
      <c r="R662" s="109"/>
      <c r="S662" s="109"/>
      <c r="T662" s="110"/>
      <c r="U662" s="162"/>
      <c r="AA662" s="110"/>
    </row>
    <row r="663" spans="1:27" hidden="1">
      <c r="A663" s="57"/>
      <c r="I663" s="57"/>
      <c r="J663" s="109"/>
      <c r="K663" s="109"/>
      <c r="R663" s="109"/>
      <c r="S663" s="109"/>
      <c r="T663" s="110"/>
      <c r="U663" s="162"/>
      <c r="AA663" s="110"/>
    </row>
    <row r="664" spans="1:27" hidden="1">
      <c r="A664" s="57"/>
      <c r="I664" s="57"/>
      <c r="J664" s="109"/>
      <c r="K664" s="109"/>
      <c r="R664" s="109"/>
      <c r="S664" s="109"/>
      <c r="T664" s="110"/>
      <c r="U664" s="162"/>
      <c r="AA664" s="110"/>
    </row>
    <row r="665" spans="1:27" hidden="1">
      <c r="A665" s="57"/>
      <c r="I665" s="57"/>
      <c r="J665" s="109"/>
      <c r="K665" s="109"/>
      <c r="R665" s="109"/>
      <c r="S665" s="109"/>
      <c r="T665" s="110"/>
      <c r="U665" s="162"/>
      <c r="AA665" s="110"/>
    </row>
    <row r="666" spans="1:27" hidden="1">
      <c r="A666" s="57"/>
      <c r="I666" s="57"/>
      <c r="J666" s="109"/>
      <c r="K666" s="109"/>
      <c r="R666" s="109"/>
      <c r="S666" s="109"/>
      <c r="T666" s="110"/>
      <c r="U666" s="162"/>
      <c r="AA666" s="110"/>
    </row>
    <row r="667" spans="1:27" hidden="1">
      <c r="A667" s="57"/>
      <c r="I667" s="57"/>
      <c r="J667" s="109"/>
      <c r="K667" s="109"/>
      <c r="R667" s="109"/>
      <c r="S667" s="109"/>
      <c r="T667" s="110"/>
      <c r="U667" s="162"/>
      <c r="AA667" s="110"/>
    </row>
    <row r="668" spans="1:27" hidden="1">
      <c r="A668" s="57"/>
      <c r="I668" s="57"/>
      <c r="J668" s="109"/>
      <c r="K668" s="109"/>
      <c r="R668" s="109"/>
      <c r="S668" s="109"/>
      <c r="T668" s="110"/>
      <c r="U668" s="162"/>
      <c r="AA668" s="110"/>
    </row>
    <row r="669" spans="1:27" hidden="1">
      <c r="A669" s="57"/>
      <c r="I669" s="57"/>
      <c r="J669" s="109"/>
      <c r="K669" s="109"/>
      <c r="R669" s="109"/>
      <c r="S669" s="109"/>
      <c r="T669" s="110"/>
      <c r="U669" s="162"/>
      <c r="AA669" s="110"/>
    </row>
    <row r="670" spans="1:27" hidden="1">
      <c r="A670" s="57"/>
      <c r="I670" s="57"/>
      <c r="J670" s="109"/>
      <c r="K670" s="109"/>
      <c r="R670" s="109"/>
      <c r="S670" s="109"/>
      <c r="T670" s="110"/>
      <c r="U670" s="162"/>
      <c r="AA670" s="110"/>
    </row>
    <row r="671" spans="1:27" hidden="1">
      <c r="A671" s="57"/>
      <c r="I671" s="57"/>
      <c r="J671" s="109"/>
      <c r="K671" s="109"/>
      <c r="R671" s="109"/>
      <c r="S671" s="109"/>
      <c r="T671" s="110"/>
      <c r="U671" s="162"/>
      <c r="AA671" s="110"/>
    </row>
    <row r="672" spans="1:27" hidden="1">
      <c r="A672" s="57"/>
      <c r="I672" s="57"/>
      <c r="J672" s="109"/>
      <c r="K672" s="109"/>
      <c r="R672" s="109"/>
      <c r="S672" s="109"/>
      <c r="T672" s="110"/>
      <c r="U672" s="162"/>
      <c r="AA672" s="110"/>
    </row>
    <row r="673" spans="1:27" hidden="1">
      <c r="A673" s="57"/>
      <c r="I673" s="57"/>
      <c r="J673" s="109"/>
      <c r="K673" s="109"/>
      <c r="R673" s="109"/>
      <c r="S673" s="109"/>
      <c r="T673" s="110"/>
      <c r="U673" s="162"/>
      <c r="AA673" s="110"/>
    </row>
    <row r="674" spans="1:27" hidden="1">
      <c r="A674" s="57"/>
      <c r="I674" s="57"/>
      <c r="J674" s="109"/>
      <c r="K674" s="109"/>
      <c r="R674" s="109"/>
      <c r="S674" s="109"/>
      <c r="T674" s="110"/>
      <c r="U674" s="162"/>
      <c r="AA674" s="110"/>
    </row>
    <row r="675" spans="1:27" hidden="1">
      <c r="A675" s="57"/>
      <c r="I675" s="57"/>
      <c r="J675" s="109"/>
      <c r="K675" s="109"/>
      <c r="R675" s="109"/>
      <c r="S675" s="109"/>
      <c r="T675" s="110"/>
      <c r="U675" s="162"/>
      <c r="AA675" s="110"/>
    </row>
    <row r="676" spans="1:27" hidden="1">
      <c r="A676" s="57"/>
      <c r="I676" s="57"/>
      <c r="J676" s="109"/>
      <c r="K676" s="109"/>
      <c r="R676" s="109"/>
      <c r="S676" s="109"/>
      <c r="T676" s="110"/>
      <c r="U676" s="162"/>
      <c r="AA676" s="110"/>
    </row>
    <row r="677" spans="1:27" hidden="1">
      <c r="A677" s="57"/>
      <c r="I677" s="57"/>
      <c r="J677" s="109"/>
      <c r="K677" s="109"/>
      <c r="R677" s="109"/>
      <c r="S677" s="109"/>
      <c r="T677" s="110"/>
      <c r="U677" s="162"/>
      <c r="AA677" s="110"/>
    </row>
    <row r="678" spans="1:27" hidden="1">
      <c r="A678" s="57"/>
      <c r="I678" s="57"/>
      <c r="J678" s="109"/>
      <c r="K678" s="109"/>
      <c r="R678" s="109"/>
      <c r="S678" s="109"/>
      <c r="T678" s="110"/>
      <c r="U678" s="162"/>
      <c r="AA678" s="110"/>
    </row>
    <row r="679" spans="1:27" hidden="1">
      <c r="A679" s="57"/>
      <c r="I679" s="57"/>
      <c r="J679" s="109"/>
      <c r="K679" s="109"/>
      <c r="R679" s="109"/>
      <c r="S679" s="109"/>
      <c r="T679" s="110"/>
      <c r="U679" s="162"/>
      <c r="AA679" s="110"/>
    </row>
    <row r="680" spans="1:27" hidden="1">
      <c r="A680" s="57"/>
      <c r="I680" s="57"/>
      <c r="J680" s="109"/>
      <c r="K680" s="109"/>
      <c r="R680" s="109"/>
      <c r="S680" s="109"/>
      <c r="T680" s="110"/>
      <c r="U680" s="162"/>
      <c r="AA680" s="110"/>
    </row>
    <row r="681" spans="1:27" hidden="1">
      <c r="A681" s="57"/>
      <c r="I681" s="57"/>
      <c r="J681" s="109"/>
      <c r="K681" s="109"/>
      <c r="R681" s="109"/>
      <c r="S681" s="109"/>
      <c r="T681" s="110"/>
      <c r="U681" s="162"/>
      <c r="AA681" s="110"/>
    </row>
    <row r="682" spans="1:27" hidden="1">
      <c r="A682" s="57"/>
      <c r="I682" s="57"/>
      <c r="J682" s="109"/>
      <c r="K682" s="109"/>
      <c r="R682" s="109"/>
      <c r="S682" s="109"/>
      <c r="T682" s="110"/>
      <c r="U682" s="162"/>
      <c r="AA682" s="110"/>
    </row>
    <row r="683" spans="1:27" hidden="1">
      <c r="A683" s="57"/>
      <c r="I683" s="57"/>
      <c r="J683" s="109"/>
      <c r="K683" s="109"/>
      <c r="R683" s="109"/>
      <c r="S683" s="109"/>
      <c r="T683" s="110"/>
      <c r="U683" s="162"/>
      <c r="AA683" s="110"/>
    </row>
    <row r="684" spans="1:27" hidden="1">
      <c r="A684" s="57"/>
      <c r="I684" s="57"/>
      <c r="J684" s="109"/>
      <c r="K684" s="109"/>
      <c r="R684" s="109"/>
      <c r="S684" s="109"/>
      <c r="T684" s="110"/>
      <c r="U684" s="162"/>
      <c r="AA684" s="110"/>
    </row>
    <row r="685" spans="1:27" hidden="1">
      <c r="A685" s="57"/>
      <c r="I685" s="57"/>
      <c r="J685" s="109"/>
      <c r="K685" s="109"/>
      <c r="R685" s="109"/>
      <c r="S685" s="109"/>
      <c r="T685" s="110"/>
      <c r="U685" s="162"/>
      <c r="AA685" s="110"/>
    </row>
    <row r="686" spans="1:27" hidden="1">
      <c r="A686" s="57"/>
      <c r="I686" s="57"/>
      <c r="J686" s="109"/>
      <c r="K686" s="109"/>
      <c r="R686" s="109"/>
      <c r="S686" s="109"/>
      <c r="T686" s="110"/>
      <c r="U686" s="162"/>
      <c r="AA686" s="110"/>
    </row>
    <row r="687" spans="1:27" hidden="1">
      <c r="A687" s="57"/>
      <c r="I687" s="57"/>
      <c r="J687" s="109"/>
      <c r="K687" s="109"/>
      <c r="R687" s="109"/>
      <c r="S687" s="109"/>
      <c r="T687" s="110"/>
      <c r="U687" s="162"/>
      <c r="AA687" s="110"/>
    </row>
    <row r="688" spans="1:27" hidden="1">
      <c r="A688" s="57"/>
      <c r="I688" s="57"/>
      <c r="J688" s="109"/>
      <c r="K688" s="109"/>
      <c r="R688" s="109"/>
      <c r="S688" s="109"/>
      <c r="T688" s="110"/>
      <c r="U688" s="162"/>
      <c r="AA688" s="110"/>
    </row>
    <row r="689" spans="1:27" hidden="1">
      <c r="A689" s="57"/>
      <c r="I689" s="57"/>
      <c r="J689" s="109"/>
      <c r="K689" s="109"/>
      <c r="R689" s="109"/>
      <c r="S689" s="109"/>
      <c r="T689" s="110"/>
      <c r="U689" s="162"/>
      <c r="AA689" s="110"/>
    </row>
    <row r="690" spans="1:27" hidden="1">
      <c r="A690" s="57"/>
      <c r="I690" s="57"/>
      <c r="J690" s="109"/>
      <c r="K690" s="109"/>
      <c r="R690" s="109"/>
      <c r="S690" s="109"/>
      <c r="T690" s="110"/>
      <c r="U690" s="162"/>
      <c r="AA690" s="110"/>
    </row>
    <row r="691" spans="1:27" hidden="1">
      <c r="A691" s="57"/>
      <c r="I691" s="57"/>
      <c r="J691" s="109"/>
      <c r="K691" s="109"/>
      <c r="R691" s="109"/>
      <c r="S691" s="109"/>
      <c r="T691" s="110"/>
      <c r="U691" s="162"/>
      <c r="AA691" s="110"/>
    </row>
    <row r="692" spans="1:27" hidden="1">
      <c r="A692" s="57"/>
      <c r="I692" s="57"/>
      <c r="J692" s="109"/>
      <c r="K692" s="109"/>
      <c r="R692" s="109"/>
      <c r="S692" s="109"/>
      <c r="T692" s="110"/>
      <c r="U692" s="162"/>
      <c r="AA692" s="110"/>
    </row>
    <row r="693" spans="1:27" hidden="1">
      <c r="A693" s="57"/>
      <c r="I693" s="57"/>
      <c r="J693" s="109"/>
      <c r="K693" s="109"/>
      <c r="R693" s="109"/>
      <c r="S693" s="109"/>
      <c r="T693" s="110"/>
      <c r="U693" s="162"/>
      <c r="AA693" s="110"/>
    </row>
    <row r="694" spans="1:27" hidden="1">
      <c r="A694" s="57"/>
      <c r="I694" s="57"/>
      <c r="J694" s="109"/>
      <c r="K694" s="109"/>
      <c r="R694" s="109"/>
      <c r="S694" s="109"/>
      <c r="T694" s="110"/>
      <c r="U694" s="162"/>
      <c r="AA694" s="110"/>
    </row>
    <row r="695" spans="1:27" hidden="1">
      <c r="A695" s="57"/>
      <c r="I695" s="57"/>
      <c r="J695" s="109"/>
      <c r="K695" s="109"/>
      <c r="R695" s="109"/>
      <c r="S695" s="109"/>
      <c r="T695" s="110"/>
      <c r="U695" s="162"/>
      <c r="AA695" s="110"/>
    </row>
    <row r="696" spans="1:27" hidden="1">
      <c r="A696" s="57"/>
      <c r="I696" s="57"/>
      <c r="J696" s="109"/>
      <c r="K696" s="109"/>
      <c r="R696" s="109"/>
      <c r="S696" s="109"/>
      <c r="T696" s="110"/>
      <c r="U696" s="162"/>
      <c r="AA696" s="110"/>
    </row>
    <row r="697" spans="1:27" hidden="1">
      <c r="A697" s="57"/>
      <c r="I697" s="57"/>
      <c r="J697" s="109"/>
      <c r="K697" s="109"/>
      <c r="R697" s="109"/>
      <c r="S697" s="109"/>
      <c r="T697" s="110"/>
      <c r="U697" s="162"/>
      <c r="AA697" s="110"/>
    </row>
    <row r="698" spans="1:27" hidden="1">
      <c r="A698" s="57"/>
      <c r="I698" s="57"/>
      <c r="J698" s="109"/>
      <c r="K698" s="109"/>
      <c r="R698" s="109"/>
      <c r="S698" s="109"/>
      <c r="T698" s="110"/>
      <c r="U698" s="162"/>
      <c r="AA698" s="110"/>
    </row>
    <row r="699" spans="1:27" hidden="1">
      <c r="A699" s="57"/>
      <c r="I699" s="57"/>
      <c r="J699" s="109"/>
      <c r="K699" s="109"/>
      <c r="R699" s="109"/>
      <c r="S699" s="109"/>
      <c r="T699" s="110"/>
      <c r="U699" s="162"/>
      <c r="AA699" s="110"/>
    </row>
    <row r="700" spans="1:27" hidden="1">
      <c r="A700" s="57"/>
      <c r="I700" s="57"/>
      <c r="J700" s="109"/>
      <c r="K700" s="109"/>
      <c r="R700" s="109"/>
      <c r="S700" s="109"/>
      <c r="T700" s="110"/>
      <c r="U700" s="162"/>
      <c r="AA700" s="110"/>
    </row>
    <row r="701" spans="1:27" hidden="1">
      <c r="A701" s="57"/>
      <c r="I701" s="57"/>
      <c r="J701" s="109"/>
      <c r="K701" s="109"/>
      <c r="R701" s="109"/>
      <c r="S701" s="109"/>
      <c r="T701" s="110"/>
      <c r="U701" s="162"/>
      <c r="AA701" s="110"/>
    </row>
    <row r="702" spans="1:27" hidden="1">
      <c r="A702" s="57"/>
      <c r="I702" s="57"/>
      <c r="J702" s="109"/>
      <c r="K702" s="109"/>
      <c r="R702" s="109"/>
      <c r="S702" s="109"/>
      <c r="T702" s="110"/>
      <c r="U702" s="162"/>
      <c r="AA702" s="110"/>
    </row>
    <row r="703" spans="1:27" hidden="1">
      <c r="A703" s="57"/>
      <c r="I703" s="57"/>
      <c r="J703" s="109"/>
      <c r="K703" s="109"/>
      <c r="R703" s="109"/>
      <c r="S703" s="109"/>
      <c r="T703" s="110"/>
      <c r="U703" s="162"/>
      <c r="AA703" s="110"/>
    </row>
    <row r="704" spans="1:27" hidden="1">
      <c r="A704" s="57"/>
      <c r="I704" s="57"/>
      <c r="J704" s="109"/>
      <c r="K704" s="109"/>
      <c r="R704" s="109"/>
      <c r="S704" s="109"/>
      <c r="T704" s="110"/>
      <c r="U704" s="162"/>
      <c r="AA704" s="110"/>
    </row>
    <row r="705" spans="1:27" hidden="1">
      <c r="A705" s="57"/>
      <c r="I705" s="57"/>
      <c r="J705" s="109"/>
      <c r="K705" s="109"/>
      <c r="R705" s="109"/>
      <c r="S705" s="109"/>
      <c r="T705" s="110"/>
      <c r="U705" s="162"/>
      <c r="AA705" s="110"/>
    </row>
    <row r="706" spans="1:27" hidden="1">
      <c r="A706" s="57"/>
      <c r="I706" s="57"/>
      <c r="J706" s="109"/>
      <c r="K706" s="109"/>
      <c r="R706" s="109"/>
      <c r="S706" s="109"/>
      <c r="T706" s="110"/>
      <c r="U706" s="162"/>
      <c r="AA706" s="110"/>
    </row>
    <row r="707" spans="1:27" hidden="1">
      <c r="A707" s="57"/>
      <c r="I707" s="57"/>
      <c r="J707" s="109"/>
      <c r="K707" s="109"/>
      <c r="R707" s="109"/>
      <c r="S707" s="109"/>
      <c r="T707" s="110"/>
      <c r="U707" s="162"/>
      <c r="AA707" s="110"/>
    </row>
    <row r="708" spans="1:27" hidden="1">
      <c r="A708" s="57"/>
      <c r="I708" s="57"/>
      <c r="J708" s="109"/>
      <c r="K708" s="109"/>
      <c r="R708" s="109"/>
      <c r="S708" s="109"/>
      <c r="T708" s="110"/>
      <c r="U708" s="162"/>
      <c r="AA708" s="110"/>
    </row>
    <row r="709" spans="1:27" hidden="1">
      <c r="A709" s="57"/>
      <c r="I709" s="57"/>
      <c r="J709" s="109"/>
      <c r="K709" s="109"/>
      <c r="R709" s="109"/>
      <c r="S709" s="109"/>
      <c r="T709" s="110"/>
      <c r="U709" s="162"/>
      <c r="AA709" s="110"/>
    </row>
    <row r="710" spans="1:27" hidden="1">
      <c r="A710" s="57"/>
      <c r="I710" s="57"/>
      <c r="J710" s="109"/>
      <c r="K710" s="109"/>
      <c r="R710" s="109"/>
      <c r="S710" s="109"/>
      <c r="T710" s="110"/>
      <c r="U710" s="162"/>
      <c r="AA710" s="110"/>
    </row>
    <row r="711" spans="1:27" hidden="1">
      <c r="A711" s="57"/>
      <c r="I711" s="57"/>
      <c r="J711" s="109"/>
      <c r="K711" s="109"/>
      <c r="R711" s="109"/>
      <c r="S711" s="109"/>
      <c r="T711" s="110"/>
      <c r="U711" s="162"/>
      <c r="AA711" s="110"/>
    </row>
    <row r="712" spans="1:27" hidden="1">
      <c r="A712" s="57"/>
      <c r="I712" s="57"/>
      <c r="J712" s="109"/>
      <c r="K712" s="109"/>
      <c r="R712" s="109"/>
      <c r="S712" s="109"/>
      <c r="T712" s="110"/>
      <c r="U712" s="162"/>
      <c r="AA712" s="110"/>
    </row>
    <row r="713" spans="1:27" hidden="1">
      <c r="A713" s="57"/>
      <c r="I713" s="57"/>
      <c r="J713" s="109"/>
      <c r="K713" s="109"/>
      <c r="R713" s="109"/>
      <c r="S713" s="109"/>
      <c r="T713" s="110"/>
      <c r="U713" s="162"/>
      <c r="AA713" s="110"/>
    </row>
    <row r="714" spans="1:27" hidden="1">
      <c r="A714" s="57"/>
      <c r="I714" s="57"/>
      <c r="J714" s="109"/>
      <c r="K714" s="109"/>
      <c r="R714" s="109"/>
      <c r="S714" s="109"/>
      <c r="T714" s="110"/>
      <c r="U714" s="162"/>
      <c r="AA714" s="110"/>
    </row>
    <row r="715" spans="1:27" hidden="1">
      <c r="A715" s="57"/>
      <c r="I715" s="57"/>
      <c r="J715" s="109"/>
      <c r="K715" s="109"/>
      <c r="R715" s="109"/>
      <c r="S715" s="109"/>
      <c r="T715" s="110"/>
      <c r="U715" s="162"/>
      <c r="AA715" s="110"/>
    </row>
    <row r="716" spans="1:27" hidden="1">
      <c r="A716" s="57"/>
      <c r="I716" s="57"/>
      <c r="J716" s="109"/>
      <c r="K716" s="109"/>
      <c r="R716" s="109"/>
      <c r="S716" s="109"/>
      <c r="T716" s="110"/>
      <c r="U716" s="162"/>
      <c r="AA716" s="110"/>
    </row>
    <row r="717" spans="1:27" hidden="1">
      <c r="A717" s="57"/>
      <c r="I717" s="57"/>
      <c r="J717" s="109"/>
      <c r="K717" s="109"/>
      <c r="R717" s="109"/>
      <c r="S717" s="109"/>
      <c r="T717" s="110"/>
      <c r="U717" s="162"/>
      <c r="AA717" s="110"/>
    </row>
    <row r="718" spans="1:27" hidden="1">
      <c r="A718" s="57"/>
      <c r="I718" s="57"/>
      <c r="J718" s="109"/>
      <c r="K718" s="109"/>
      <c r="R718" s="109"/>
      <c r="S718" s="109"/>
      <c r="T718" s="110"/>
      <c r="U718" s="162"/>
      <c r="AA718" s="110"/>
    </row>
    <row r="719" spans="1:27" hidden="1">
      <c r="A719" s="57"/>
      <c r="I719" s="57"/>
      <c r="J719" s="109"/>
      <c r="K719" s="109"/>
      <c r="R719" s="109"/>
      <c r="S719" s="109"/>
      <c r="T719" s="110"/>
      <c r="U719" s="162"/>
      <c r="AA719" s="110"/>
    </row>
    <row r="720" spans="1:27" hidden="1">
      <c r="A720" s="57"/>
      <c r="I720" s="57"/>
      <c r="J720" s="109"/>
      <c r="K720" s="109"/>
      <c r="R720" s="109"/>
      <c r="S720" s="109"/>
      <c r="T720" s="110"/>
      <c r="U720" s="162"/>
      <c r="AA720" s="110"/>
    </row>
    <row r="721" spans="1:27" hidden="1">
      <c r="A721" s="57"/>
      <c r="I721" s="57"/>
      <c r="J721" s="109"/>
      <c r="K721" s="109"/>
      <c r="R721" s="109"/>
      <c r="S721" s="109"/>
      <c r="T721" s="110"/>
      <c r="U721" s="162"/>
      <c r="AA721" s="110"/>
    </row>
    <row r="722" spans="1:27" hidden="1">
      <c r="A722" s="57"/>
      <c r="I722" s="57"/>
      <c r="J722" s="109"/>
      <c r="K722" s="109"/>
      <c r="R722" s="109"/>
      <c r="S722" s="109"/>
      <c r="T722" s="110"/>
      <c r="U722" s="162"/>
      <c r="AA722" s="110"/>
    </row>
    <row r="723" spans="1:27" hidden="1">
      <c r="A723" s="57"/>
      <c r="I723" s="57"/>
      <c r="J723" s="109"/>
      <c r="K723" s="109"/>
      <c r="R723" s="109"/>
      <c r="S723" s="109"/>
      <c r="T723" s="110"/>
      <c r="U723" s="162"/>
      <c r="AA723" s="110"/>
    </row>
    <row r="724" spans="1:27" hidden="1">
      <c r="A724" s="57"/>
      <c r="I724" s="57"/>
      <c r="J724" s="109"/>
      <c r="K724" s="109"/>
      <c r="R724" s="109"/>
      <c r="S724" s="109"/>
      <c r="T724" s="110"/>
      <c r="U724" s="162"/>
      <c r="AA724" s="110"/>
    </row>
    <row r="725" spans="1:27" hidden="1">
      <c r="A725" s="57"/>
      <c r="I725" s="57"/>
      <c r="J725" s="109"/>
      <c r="K725" s="109"/>
      <c r="R725" s="109"/>
      <c r="S725" s="109"/>
      <c r="T725" s="110"/>
      <c r="U725" s="162"/>
      <c r="AA725" s="110"/>
    </row>
    <row r="726" spans="1:27" hidden="1">
      <c r="A726" s="57"/>
      <c r="I726" s="57"/>
      <c r="J726" s="109"/>
      <c r="K726" s="109"/>
      <c r="R726" s="109"/>
      <c r="S726" s="109"/>
      <c r="T726" s="110"/>
      <c r="U726" s="162"/>
      <c r="AA726" s="110"/>
    </row>
    <row r="727" spans="1:27" hidden="1">
      <c r="A727" s="57"/>
      <c r="I727" s="57"/>
      <c r="J727" s="109"/>
      <c r="K727" s="109"/>
      <c r="R727" s="109"/>
      <c r="S727" s="109"/>
      <c r="T727" s="110"/>
      <c r="U727" s="162"/>
      <c r="AA727" s="110"/>
    </row>
    <row r="728" spans="1:27" hidden="1">
      <c r="A728" s="57"/>
      <c r="I728" s="57"/>
      <c r="J728" s="109"/>
      <c r="K728" s="109"/>
      <c r="R728" s="109"/>
      <c r="S728" s="109"/>
      <c r="T728" s="110"/>
      <c r="U728" s="162"/>
      <c r="AA728" s="110"/>
    </row>
    <row r="729" spans="1:27" hidden="1">
      <c r="A729" s="57"/>
      <c r="I729" s="57"/>
      <c r="J729" s="109"/>
      <c r="K729" s="109"/>
      <c r="R729" s="109"/>
      <c r="S729" s="109"/>
      <c r="T729" s="110"/>
      <c r="U729" s="162"/>
      <c r="AA729" s="110"/>
    </row>
    <row r="730" spans="1:27" hidden="1">
      <c r="A730" s="57"/>
      <c r="I730" s="57"/>
      <c r="J730" s="109"/>
      <c r="K730" s="109"/>
      <c r="R730" s="109"/>
      <c r="S730" s="109"/>
      <c r="T730" s="110"/>
      <c r="U730" s="162"/>
      <c r="AA730" s="110"/>
    </row>
    <row r="731" spans="1:27" hidden="1">
      <c r="A731" s="57"/>
      <c r="I731" s="57"/>
      <c r="J731" s="109"/>
      <c r="K731" s="109"/>
      <c r="R731" s="109"/>
      <c r="S731" s="109"/>
      <c r="T731" s="110"/>
      <c r="U731" s="162"/>
      <c r="AA731" s="110"/>
    </row>
    <row r="732" spans="1:27" hidden="1">
      <c r="A732" s="57"/>
      <c r="I732" s="57"/>
      <c r="J732" s="109"/>
      <c r="K732" s="109"/>
      <c r="R732" s="109"/>
      <c r="S732" s="109"/>
      <c r="T732" s="110"/>
      <c r="U732" s="162"/>
      <c r="AA732" s="110"/>
    </row>
    <row r="733" spans="1:27" hidden="1">
      <c r="A733" s="57"/>
      <c r="I733" s="57"/>
      <c r="J733" s="109"/>
      <c r="K733" s="109"/>
      <c r="R733" s="109"/>
      <c r="S733" s="109"/>
      <c r="T733" s="110"/>
      <c r="U733" s="162"/>
      <c r="AA733" s="110"/>
    </row>
    <row r="734" spans="1:27" hidden="1">
      <c r="A734" s="57"/>
      <c r="I734" s="57"/>
      <c r="J734" s="109"/>
      <c r="K734" s="109"/>
      <c r="R734" s="109"/>
      <c r="S734" s="109"/>
      <c r="T734" s="110"/>
      <c r="U734" s="162"/>
      <c r="AA734" s="110"/>
    </row>
    <row r="735" spans="1:27" hidden="1">
      <c r="A735" s="57"/>
      <c r="I735" s="57"/>
      <c r="J735" s="109"/>
      <c r="K735" s="109"/>
      <c r="R735" s="109"/>
      <c r="S735" s="109"/>
      <c r="T735" s="110"/>
      <c r="U735" s="162"/>
      <c r="AA735" s="110"/>
    </row>
    <row r="736" spans="1:27" hidden="1">
      <c r="A736" s="57"/>
      <c r="I736" s="57"/>
      <c r="J736" s="109"/>
      <c r="K736" s="109"/>
      <c r="R736" s="109"/>
      <c r="S736" s="109"/>
      <c r="T736" s="110"/>
      <c r="U736" s="162"/>
      <c r="AA736" s="110"/>
    </row>
    <row r="737" spans="1:27" hidden="1">
      <c r="A737" s="57"/>
      <c r="I737" s="57"/>
      <c r="J737" s="109"/>
      <c r="K737" s="109"/>
      <c r="R737" s="109"/>
      <c r="S737" s="109"/>
      <c r="T737" s="110"/>
      <c r="U737" s="162"/>
      <c r="AA737" s="110"/>
    </row>
    <row r="738" spans="1:27" hidden="1">
      <c r="A738" s="57"/>
      <c r="I738" s="57"/>
      <c r="J738" s="109"/>
      <c r="K738" s="109"/>
      <c r="R738" s="109"/>
      <c r="S738" s="109"/>
      <c r="T738" s="110"/>
      <c r="U738" s="162"/>
      <c r="AA738" s="110"/>
    </row>
    <row r="739" spans="1:27" hidden="1">
      <c r="A739" s="57"/>
      <c r="I739" s="57"/>
      <c r="J739" s="109"/>
      <c r="K739" s="109"/>
      <c r="R739" s="109"/>
      <c r="S739" s="109"/>
      <c r="T739" s="110"/>
      <c r="U739" s="162"/>
      <c r="AA739" s="110"/>
    </row>
    <row r="740" spans="1:27" hidden="1">
      <c r="A740" s="57"/>
      <c r="I740" s="57"/>
      <c r="J740" s="109"/>
      <c r="K740" s="109"/>
      <c r="R740" s="109"/>
      <c r="S740" s="109"/>
      <c r="T740" s="110"/>
      <c r="U740" s="162"/>
      <c r="AA740" s="110"/>
    </row>
    <row r="741" spans="1:27" hidden="1">
      <c r="A741" s="57"/>
      <c r="I741" s="57"/>
      <c r="J741" s="109"/>
      <c r="K741" s="109"/>
      <c r="R741" s="109"/>
      <c r="S741" s="109"/>
      <c r="T741" s="110"/>
      <c r="U741" s="162"/>
      <c r="AA741" s="110"/>
    </row>
    <row r="742" spans="1:27" hidden="1">
      <c r="A742" s="57"/>
      <c r="I742" s="57"/>
      <c r="J742" s="109"/>
      <c r="K742" s="109"/>
      <c r="R742" s="109"/>
      <c r="S742" s="109"/>
      <c r="T742" s="110"/>
      <c r="U742" s="162"/>
      <c r="AA742" s="110"/>
    </row>
    <row r="743" spans="1:27" hidden="1">
      <c r="A743" s="57"/>
      <c r="I743" s="57"/>
      <c r="J743" s="109"/>
      <c r="K743" s="109"/>
      <c r="R743" s="109"/>
      <c r="S743" s="109"/>
      <c r="T743" s="110"/>
      <c r="U743" s="162"/>
      <c r="AA743" s="110"/>
    </row>
    <row r="744" spans="1:27" hidden="1">
      <c r="A744" s="57"/>
      <c r="I744" s="57"/>
      <c r="J744" s="109"/>
      <c r="K744" s="109"/>
      <c r="R744" s="109"/>
      <c r="S744" s="109"/>
      <c r="T744" s="110"/>
      <c r="U744" s="162"/>
      <c r="AA744" s="110"/>
    </row>
    <row r="745" spans="1:27" hidden="1">
      <c r="A745" s="57"/>
      <c r="I745" s="57"/>
      <c r="J745" s="109"/>
      <c r="K745" s="109"/>
      <c r="R745" s="109"/>
      <c r="S745" s="109"/>
      <c r="T745" s="110"/>
      <c r="U745" s="162"/>
      <c r="AA745" s="110"/>
    </row>
    <row r="746" spans="1:27" hidden="1">
      <c r="A746" s="57"/>
      <c r="I746" s="57"/>
      <c r="J746" s="109"/>
      <c r="K746" s="109"/>
      <c r="R746" s="109"/>
      <c r="S746" s="109"/>
      <c r="T746" s="110"/>
      <c r="U746" s="162"/>
      <c r="AA746" s="110"/>
    </row>
    <row r="747" spans="1:27" hidden="1">
      <c r="A747" s="57"/>
      <c r="I747" s="57"/>
      <c r="J747" s="109"/>
      <c r="K747" s="109"/>
      <c r="R747" s="109"/>
      <c r="S747" s="109"/>
      <c r="T747" s="110"/>
      <c r="U747" s="162"/>
      <c r="AA747" s="110"/>
    </row>
    <row r="748" spans="1:27" hidden="1">
      <c r="A748" s="57"/>
      <c r="I748" s="57"/>
      <c r="J748" s="109"/>
      <c r="K748" s="109"/>
      <c r="R748" s="109"/>
      <c r="S748" s="109"/>
      <c r="T748" s="110"/>
      <c r="U748" s="162"/>
      <c r="AA748" s="110"/>
    </row>
    <row r="749" spans="1:27" hidden="1">
      <c r="A749" s="57"/>
      <c r="I749" s="57"/>
      <c r="J749" s="109"/>
      <c r="K749" s="109"/>
      <c r="R749" s="109"/>
      <c r="S749" s="109"/>
      <c r="T749" s="110"/>
      <c r="U749" s="162"/>
      <c r="AA749" s="110"/>
    </row>
    <row r="750" spans="1:27" hidden="1">
      <c r="A750" s="57"/>
      <c r="I750" s="57"/>
      <c r="J750" s="109"/>
      <c r="K750" s="109"/>
      <c r="R750" s="109"/>
      <c r="S750" s="109"/>
      <c r="T750" s="110"/>
      <c r="U750" s="162"/>
      <c r="AA750" s="110"/>
    </row>
    <row r="751" spans="1:27" hidden="1">
      <c r="A751" s="57"/>
      <c r="I751" s="57"/>
      <c r="J751" s="109"/>
      <c r="K751" s="109"/>
      <c r="R751" s="109"/>
      <c r="S751" s="109"/>
      <c r="T751" s="110"/>
      <c r="U751" s="162"/>
      <c r="AA751" s="110"/>
    </row>
    <row r="752" spans="1:27" hidden="1">
      <c r="A752" s="57"/>
      <c r="I752" s="57"/>
      <c r="J752" s="109"/>
      <c r="K752" s="109"/>
      <c r="R752" s="109"/>
      <c r="S752" s="109"/>
      <c r="T752" s="110"/>
      <c r="U752" s="162"/>
      <c r="AA752" s="110"/>
    </row>
    <row r="753" spans="1:27" hidden="1">
      <c r="A753" s="57"/>
      <c r="I753" s="57"/>
      <c r="J753" s="109"/>
      <c r="K753" s="109"/>
      <c r="R753" s="109"/>
      <c r="S753" s="109"/>
      <c r="T753" s="110"/>
      <c r="U753" s="162"/>
      <c r="AA753" s="110"/>
    </row>
    <row r="754" spans="1:27" hidden="1">
      <c r="A754" s="57"/>
      <c r="I754" s="57"/>
      <c r="J754" s="109"/>
      <c r="K754" s="109"/>
      <c r="R754" s="109"/>
      <c r="S754" s="109"/>
      <c r="T754" s="110"/>
      <c r="U754" s="162"/>
      <c r="AA754" s="110"/>
    </row>
    <row r="755" spans="1:27" hidden="1">
      <c r="A755" s="57"/>
      <c r="I755" s="57"/>
      <c r="J755" s="109"/>
      <c r="K755" s="109"/>
      <c r="R755" s="109"/>
      <c r="S755" s="109"/>
      <c r="T755" s="110"/>
      <c r="U755" s="162"/>
      <c r="AA755" s="110"/>
    </row>
    <row r="756" spans="1:27" hidden="1">
      <c r="A756" s="57"/>
      <c r="I756" s="57"/>
      <c r="J756" s="109"/>
      <c r="K756" s="109"/>
      <c r="R756" s="109"/>
      <c r="S756" s="109"/>
      <c r="T756" s="110"/>
      <c r="U756" s="162"/>
      <c r="AA756" s="110"/>
    </row>
    <row r="757" spans="1:27" hidden="1">
      <c r="A757" s="57"/>
      <c r="I757" s="57"/>
      <c r="J757" s="109"/>
      <c r="K757" s="109"/>
      <c r="R757" s="109"/>
      <c r="S757" s="109"/>
      <c r="T757" s="110"/>
      <c r="U757" s="162"/>
      <c r="AA757" s="110"/>
    </row>
    <row r="758" spans="1:27" hidden="1">
      <c r="A758" s="57"/>
      <c r="I758" s="57"/>
      <c r="J758" s="109"/>
      <c r="K758" s="109"/>
      <c r="R758" s="109"/>
      <c r="S758" s="109"/>
      <c r="T758" s="110"/>
      <c r="U758" s="162"/>
      <c r="AA758" s="110"/>
    </row>
    <row r="759" spans="1:27" hidden="1">
      <c r="A759" s="57"/>
      <c r="I759" s="57"/>
      <c r="J759" s="109"/>
      <c r="K759" s="109"/>
      <c r="R759" s="109"/>
      <c r="S759" s="109"/>
      <c r="T759" s="110"/>
      <c r="U759" s="162"/>
      <c r="AA759" s="110"/>
    </row>
    <row r="760" spans="1:27" hidden="1">
      <c r="A760" s="57"/>
      <c r="I760" s="57"/>
      <c r="J760" s="109"/>
      <c r="K760" s="109"/>
      <c r="R760" s="109"/>
      <c r="S760" s="109"/>
      <c r="T760" s="110"/>
      <c r="U760" s="162"/>
      <c r="AA760" s="110"/>
    </row>
    <row r="761" spans="1:27" hidden="1">
      <c r="A761" s="57"/>
      <c r="I761" s="57"/>
      <c r="J761" s="109"/>
      <c r="K761" s="109"/>
      <c r="R761" s="109"/>
      <c r="S761" s="109"/>
      <c r="T761" s="110"/>
      <c r="U761" s="162"/>
      <c r="AA761" s="110"/>
    </row>
    <row r="762" spans="1:27" hidden="1">
      <c r="A762" s="57"/>
      <c r="I762" s="57"/>
      <c r="J762" s="109"/>
      <c r="K762" s="109"/>
      <c r="R762" s="109"/>
      <c r="S762" s="109"/>
      <c r="T762" s="110"/>
      <c r="U762" s="162"/>
      <c r="AA762" s="110"/>
    </row>
    <row r="763" spans="1:27" hidden="1">
      <c r="A763" s="57"/>
      <c r="I763" s="57"/>
      <c r="J763" s="109"/>
      <c r="K763" s="109"/>
      <c r="R763" s="109"/>
      <c r="S763" s="109"/>
      <c r="T763" s="110"/>
      <c r="U763" s="162"/>
      <c r="AA763" s="110"/>
    </row>
    <row r="764" spans="1:27" hidden="1">
      <c r="A764" s="57"/>
      <c r="I764" s="57"/>
      <c r="J764" s="109"/>
      <c r="K764" s="109"/>
      <c r="R764" s="109"/>
      <c r="S764" s="109"/>
      <c r="T764" s="110"/>
      <c r="U764" s="162"/>
      <c r="AA764" s="110"/>
    </row>
    <row r="765" spans="1:27" hidden="1">
      <c r="A765" s="57"/>
      <c r="I765" s="57"/>
      <c r="J765" s="109"/>
      <c r="K765" s="109"/>
      <c r="R765" s="109"/>
      <c r="S765" s="109"/>
      <c r="T765" s="110"/>
      <c r="U765" s="162"/>
      <c r="AA765" s="110"/>
    </row>
    <row r="766" spans="1:27" hidden="1">
      <c r="A766" s="57"/>
      <c r="I766" s="57"/>
      <c r="J766" s="109"/>
      <c r="K766" s="109"/>
      <c r="R766" s="109"/>
      <c r="S766" s="109"/>
      <c r="T766" s="110"/>
      <c r="U766" s="162"/>
      <c r="AA766" s="110"/>
    </row>
    <row r="767" spans="1:27" hidden="1">
      <c r="A767" s="57"/>
      <c r="I767" s="57"/>
      <c r="J767" s="109"/>
      <c r="K767" s="109"/>
      <c r="R767" s="109"/>
      <c r="S767" s="109"/>
      <c r="T767" s="110"/>
      <c r="U767" s="162"/>
      <c r="AA767" s="110"/>
    </row>
    <row r="768" spans="1:27" hidden="1">
      <c r="A768" s="57"/>
      <c r="I768" s="57"/>
      <c r="J768" s="109"/>
      <c r="K768" s="109"/>
      <c r="R768" s="109"/>
      <c r="S768" s="109"/>
      <c r="T768" s="110"/>
      <c r="U768" s="162"/>
      <c r="AA768" s="110"/>
    </row>
    <row r="769" spans="1:27" hidden="1">
      <c r="A769" s="57"/>
      <c r="I769" s="57"/>
      <c r="J769" s="109"/>
      <c r="K769" s="109"/>
      <c r="R769" s="109"/>
      <c r="S769" s="109"/>
      <c r="T769" s="110"/>
      <c r="U769" s="162"/>
      <c r="AA769" s="110"/>
    </row>
    <row r="770" spans="1:27" hidden="1">
      <c r="A770" s="57"/>
      <c r="I770" s="57"/>
      <c r="J770" s="109"/>
      <c r="K770" s="109"/>
      <c r="R770" s="109"/>
      <c r="S770" s="109"/>
      <c r="T770" s="110"/>
      <c r="U770" s="162"/>
      <c r="AA770" s="110"/>
    </row>
    <row r="771" spans="1:27" hidden="1">
      <c r="A771" s="57"/>
      <c r="I771" s="57"/>
      <c r="J771" s="109"/>
      <c r="K771" s="109"/>
      <c r="R771" s="109"/>
      <c r="S771" s="109"/>
      <c r="T771" s="110"/>
      <c r="U771" s="162"/>
      <c r="AA771" s="110"/>
    </row>
    <row r="772" spans="1:27" hidden="1">
      <c r="A772" s="57"/>
      <c r="I772" s="57"/>
      <c r="J772" s="109"/>
      <c r="K772" s="109"/>
      <c r="R772" s="109"/>
      <c r="S772" s="109"/>
      <c r="T772" s="110"/>
      <c r="U772" s="162"/>
      <c r="AA772" s="110"/>
    </row>
    <row r="773" spans="1:27" hidden="1">
      <c r="A773" s="57"/>
      <c r="I773" s="57"/>
      <c r="J773" s="109"/>
      <c r="K773" s="109"/>
      <c r="R773" s="109"/>
      <c r="S773" s="109"/>
      <c r="T773" s="110"/>
      <c r="U773" s="162"/>
      <c r="AA773" s="110"/>
    </row>
    <row r="774" spans="1:27" hidden="1">
      <c r="A774" s="57"/>
      <c r="I774" s="57"/>
      <c r="J774" s="109"/>
      <c r="K774" s="109"/>
      <c r="R774" s="109"/>
      <c r="S774" s="109"/>
      <c r="T774" s="110"/>
      <c r="U774" s="162"/>
      <c r="AA774" s="110"/>
    </row>
    <row r="775" spans="1:27" hidden="1">
      <c r="A775" s="57"/>
      <c r="I775" s="57"/>
      <c r="J775" s="109"/>
      <c r="K775" s="109"/>
      <c r="R775" s="109"/>
      <c r="S775" s="109"/>
      <c r="T775" s="110"/>
      <c r="U775" s="162"/>
      <c r="AA775" s="110"/>
    </row>
    <row r="776" spans="1:27" hidden="1">
      <c r="A776" s="57"/>
      <c r="I776" s="57"/>
      <c r="J776" s="109"/>
      <c r="K776" s="109"/>
      <c r="R776" s="109"/>
      <c r="S776" s="109"/>
      <c r="T776" s="110"/>
      <c r="U776" s="162"/>
      <c r="AA776" s="110"/>
    </row>
    <row r="777" spans="1:27" hidden="1">
      <c r="A777" s="57"/>
      <c r="I777" s="57"/>
      <c r="J777" s="109"/>
      <c r="K777" s="109"/>
      <c r="R777" s="109"/>
      <c r="S777" s="109"/>
      <c r="T777" s="110"/>
      <c r="U777" s="162"/>
      <c r="AA777" s="110"/>
    </row>
    <row r="778" spans="1:27" hidden="1">
      <c r="A778" s="57"/>
      <c r="I778" s="57"/>
      <c r="J778" s="109"/>
      <c r="K778" s="109"/>
      <c r="R778" s="109"/>
      <c r="S778" s="109"/>
      <c r="T778" s="110"/>
      <c r="U778" s="162"/>
      <c r="AA778" s="110"/>
    </row>
    <row r="779" spans="1:27" hidden="1">
      <c r="A779" s="57"/>
      <c r="I779" s="57"/>
      <c r="J779" s="109"/>
      <c r="K779" s="109"/>
      <c r="R779" s="109"/>
      <c r="S779" s="109"/>
      <c r="T779" s="110"/>
      <c r="U779" s="162"/>
      <c r="AA779" s="110"/>
    </row>
    <row r="780" spans="1:27" hidden="1">
      <c r="A780" s="57"/>
      <c r="I780" s="57"/>
      <c r="J780" s="109"/>
      <c r="K780" s="109"/>
      <c r="R780" s="109"/>
      <c r="S780" s="109"/>
      <c r="T780" s="110"/>
      <c r="U780" s="162"/>
      <c r="AA780" s="110"/>
    </row>
    <row r="781" spans="1:27" hidden="1">
      <c r="A781" s="57"/>
      <c r="I781" s="57"/>
      <c r="J781" s="109"/>
      <c r="K781" s="109"/>
      <c r="R781" s="109"/>
      <c r="S781" s="109"/>
      <c r="T781" s="110"/>
      <c r="U781" s="162"/>
      <c r="AA781" s="110"/>
    </row>
    <row r="782" spans="1:27" hidden="1">
      <c r="A782" s="57"/>
      <c r="I782" s="57"/>
      <c r="J782" s="109"/>
      <c r="K782" s="109"/>
      <c r="R782" s="109"/>
      <c r="S782" s="109"/>
      <c r="T782" s="110"/>
      <c r="U782" s="162"/>
      <c r="AA782" s="110"/>
    </row>
    <row r="783" spans="1:27" hidden="1">
      <c r="A783" s="57"/>
      <c r="I783" s="57"/>
      <c r="J783" s="109"/>
      <c r="K783" s="109"/>
      <c r="R783" s="109"/>
      <c r="S783" s="109"/>
      <c r="T783" s="110"/>
      <c r="U783" s="162"/>
      <c r="AA783" s="110"/>
    </row>
    <row r="784" spans="1:27" hidden="1">
      <c r="A784" s="57"/>
      <c r="I784" s="57"/>
      <c r="J784" s="109"/>
      <c r="K784" s="109"/>
      <c r="R784" s="109"/>
      <c r="S784" s="109"/>
      <c r="T784" s="110"/>
      <c r="U784" s="162"/>
      <c r="AA784" s="110"/>
    </row>
    <row r="785" spans="1:27" hidden="1">
      <c r="A785" s="57"/>
      <c r="I785" s="57"/>
      <c r="J785" s="109"/>
      <c r="K785" s="109"/>
      <c r="R785" s="109"/>
      <c r="S785" s="109"/>
      <c r="T785" s="110"/>
      <c r="U785" s="162"/>
      <c r="AA785" s="110"/>
    </row>
    <row r="786" spans="1:27" hidden="1">
      <c r="A786" s="57"/>
      <c r="I786" s="57"/>
      <c r="J786" s="109"/>
      <c r="K786" s="109"/>
      <c r="R786" s="109"/>
      <c r="S786" s="109"/>
      <c r="T786" s="110"/>
      <c r="U786" s="162"/>
      <c r="AA786" s="110"/>
    </row>
    <row r="787" spans="1:27" hidden="1">
      <c r="A787" s="57"/>
      <c r="I787" s="57"/>
      <c r="J787" s="109"/>
      <c r="K787" s="109"/>
      <c r="R787" s="109"/>
      <c r="S787" s="109"/>
      <c r="T787" s="110"/>
      <c r="U787" s="162"/>
      <c r="AA787" s="110"/>
    </row>
    <row r="788" spans="1:27" hidden="1">
      <c r="A788" s="57"/>
      <c r="I788" s="57"/>
      <c r="J788" s="109"/>
      <c r="K788" s="109"/>
      <c r="R788" s="109"/>
      <c r="S788" s="109"/>
      <c r="T788" s="110"/>
      <c r="U788" s="162"/>
      <c r="AA788" s="110"/>
    </row>
    <row r="789" spans="1:27" hidden="1">
      <c r="A789" s="57"/>
      <c r="I789" s="57"/>
      <c r="J789" s="109"/>
      <c r="K789" s="109"/>
      <c r="R789" s="109"/>
      <c r="S789" s="109"/>
      <c r="T789" s="110"/>
      <c r="U789" s="162"/>
      <c r="AA789" s="110"/>
    </row>
    <row r="790" spans="1:27" hidden="1">
      <c r="A790" s="57"/>
      <c r="I790" s="57"/>
      <c r="J790" s="109"/>
      <c r="K790" s="109"/>
      <c r="R790" s="109"/>
      <c r="S790" s="109"/>
      <c r="T790" s="110"/>
      <c r="U790" s="162"/>
      <c r="AA790" s="110"/>
    </row>
    <row r="791" spans="1:27" hidden="1">
      <c r="A791" s="57"/>
      <c r="I791" s="57"/>
      <c r="J791" s="109"/>
      <c r="K791" s="109"/>
      <c r="R791" s="109"/>
      <c r="S791" s="109"/>
      <c r="T791" s="110"/>
      <c r="U791" s="162"/>
      <c r="AA791" s="110"/>
    </row>
    <row r="792" spans="1:27" hidden="1">
      <c r="A792" s="57"/>
      <c r="I792" s="57"/>
      <c r="J792" s="109"/>
      <c r="K792" s="109"/>
      <c r="R792" s="109"/>
      <c r="S792" s="109"/>
      <c r="T792" s="110"/>
      <c r="U792" s="162"/>
      <c r="AA792" s="110"/>
    </row>
    <row r="793" spans="1:27" hidden="1">
      <c r="A793" s="57"/>
      <c r="I793" s="57"/>
      <c r="J793" s="109"/>
      <c r="K793" s="109"/>
      <c r="R793" s="109"/>
      <c r="S793" s="109"/>
      <c r="T793" s="110"/>
      <c r="U793" s="162"/>
      <c r="AA793" s="110"/>
    </row>
    <row r="794" spans="1:27" hidden="1">
      <c r="A794" s="57"/>
      <c r="I794" s="57"/>
      <c r="J794" s="109"/>
      <c r="K794" s="109"/>
      <c r="R794" s="109"/>
      <c r="S794" s="109"/>
      <c r="T794" s="110"/>
      <c r="U794" s="162"/>
      <c r="AA794" s="110"/>
    </row>
    <row r="795" spans="1:27" hidden="1">
      <c r="A795" s="57"/>
      <c r="I795" s="57"/>
      <c r="J795" s="109"/>
      <c r="K795" s="109"/>
      <c r="R795" s="109"/>
      <c r="S795" s="109"/>
      <c r="T795" s="110"/>
      <c r="U795" s="162"/>
      <c r="AA795" s="110"/>
    </row>
    <row r="796" spans="1:27" hidden="1">
      <c r="A796" s="57"/>
      <c r="I796" s="57"/>
      <c r="J796" s="109"/>
      <c r="K796" s="109"/>
      <c r="R796" s="109"/>
      <c r="S796" s="109"/>
      <c r="T796" s="110"/>
      <c r="U796" s="162"/>
      <c r="AA796" s="110"/>
    </row>
    <row r="797" spans="1:27" hidden="1">
      <c r="A797" s="57"/>
      <c r="I797" s="57"/>
      <c r="J797" s="109"/>
      <c r="K797" s="109"/>
      <c r="R797" s="109"/>
      <c r="S797" s="109"/>
      <c r="T797" s="110"/>
      <c r="U797" s="162"/>
      <c r="AA797" s="110"/>
    </row>
    <row r="798" spans="1:27" hidden="1">
      <c r="A798" s="57"/>
      <c r="I798" s="57"/>
      <c r="J798" s="109"/>
      <c r="K798" s="109"/>
      <c r="R798" s="109"/>
      <c r="S798" s="109"/>
      <c r="T798" s="110"/>
      <c r="U798" s="162"/>
      <c r="AA798" s="110"/>
    </row>
    <row r="799" spans="1:27" hidden="1">
      <c r="A799" s="57"/>
      <c r="I799" s="57"/>
      <c r="J799" s="109"/>
      <c r="K799" s="109"/>
      <c r="R799" s="109"/>
      <c r="S799" s="109"/>
      <c r="T799" s="110"/>
      <c r="U799" s="162"/>
      <c r="AA799" s="110"/>
    </row>
    <row r="800" spans="1:27" hidden="1">
      <c r="A800" s="57"/>
      <c r="I800" s="57"/>
      <c r="J800" s="109"/>
      <c r="K800" s="109"/>
      <c r="R800" s="109"/>
      <c r="S800" s="109"/>
      <c r="T800" s="110"/>
      <c r="U800" s="162"/>
      <c r="AA800" s="110"/>
    </row>
    <row r="801" spans="1:27" hidden="1">
      <c r="A801" s="57"/>
      <c r="I801" s="57"/>
      <c r="J801" s="109"/>
      <c r="K801" s="109"/>
      <c r="R801" s="109"/>
      <c r="S801" s="109"/>
      <c r="T801" s="110"/>
      <c r="U801" s="162"/>
      <c r="AA801" s="110"/>
    </row>
    <row r="802" spans="1:27" hidden="1">
      <c r="A802" s="57"/>
      <c r="I802" s="57"/>
      <c r="J802" s="109"/>
      <c r="K802" s="109"/>
      <c r="R802" s="109"/>
      <c r="S802" s="109"/>
      <c r="T802" s="110"/>
      <c r="U802" s="162"/>
      <c r="AA802" s="110"/>
    </row>
    <row r="803" spans="1:27" hidden="1">
      <c r="A803" s="57"/>
      <c r="I803" s="57"/>
      <c r="J803" s="109"/>
      <c r="K803" s="109"/>
      <c r="R803" s="109"/>
      <c r="S803" s="109"/>
      <c r="T803" s="110"/>
      <c r="U803" s="162"/>
      <c r="AA803" s="110"/>
    </row>
    <row r="804" spans="1:27" hidden="1">
      <c r="A804" s="57"/>
      <c r="I804" s="57"/>
      <c r="J804" s="109"/>
      <c r="K804" s="109"/>
      <c r="R804" s="109"/>
      <c r="S804" s="109"/>
      <c r="T804" s="110"/>
      <c r="U804" s="162"/>
      <c r="AA804" s="110"/>
    </row>
    <row r="805" spans="1:27" hidden="1">
      <c r="A805" s="57"/>
      <c r="I805" s="57"/>
      <c r="J805" s="109"/>
      <c r="K805" s="109"/>
      <c r="R805" s="109"/>
      <c r="S805" s="109"/>
      <c r="T805" s="110"/>
      <c r="U805" s="162"/>
      <c r="AA805" s="110"/>
    </row>
    <row r="806" spans="1:27" hidden="1">
      <c r="A806" s="57"/>
      <c r="I806" s="57"/>
      <c r="J806" s="109"/>
      <c r="K806" s="109"/>
      <c r="R806" s="109"/>
      <c r="S806" s="109"/>
      <c r="T806" s="110"/>
      <c r="U806" s="162"/>
      <c r="AA806" s="110"/>
    </row>
    <row r="807" spans="1:27" hidden="1">
      <c r="A807" s="57"/>
      <c r="I807" s="57"/>
      <c r="J807" s="109"/>
      <c r="K807" s="109"/>
      <c r="R807" s="109"/>
      <c r="S807" s="109"/>
      <c r="T807" s="110"/>
      <c r="U807" s="162"/>
      <c r="AA807" s="110"/>
    </row>
    <row r="808" spans="1:27" hidden="1">
      <c r="A808" s="57"/>
      <c r="I808" s="57"/>
      <c r="J808" s="109"/>
      <c r="K808" s="109"/>
      <c r="R808" s="109"/>
      <c r="S808" s="109"/>
      <c r="T808" s="110"/>
      <c r="U808" s="162"/>
      <c r="AA808" s="110"/>
    </row>
    <row r="809" spans="1:27" hidden="1">
      <c r="A809" s="57"/>
      <c r="I809" s="57"/>
      <c r="J809" s="109"/>
      <c r="K809" s="109"/>
      <c r="R809" s="109"/>
      <c r="S809" s="109"/>
      <c r="T809" s="110"/>
      <c r="U809" s="162"/>
      <c r="AA809" s="110"/>
    </row>
    <row r="810" spans="1:27" hidden="1">
      <c r="A810" s="57"/>
      <c r="I810" s="57"/>
      <c r="J810" s="109"/>
      <c r="K810" s="109"/>
      <c r="R810" s="109"/>
      <c r="S810" s="109"/>
      <c r="T810" s="110"/>
      <c r="U810" s="162"/>
      <c r="AA810" s="110"/>
    </row>
    <row r="811" spans="1:27" hidden="1">
      <c r="A811" s="57"/>
      <c r="I811" s="57"/>
      <c r="J811" s="109"/>
      <c r="K811" s="109"/>
      <c r="R811" s="109"/>
      <c r="S811" s="109"/>
      <c r="T811" s="110"/>
      <c r="U811" s="162"/>
      <c r="AA811" s="110"/>
    </row>
    <row r="812" spans="1:27" hidden="1">
      <c r="A812" s="57"/>
      <c r="I812" s="57"/>
      <c r="J812" s="109"/>
      <c r="K812" s="109"/>
      <c r="R812" s="109"/>
      <c r="S812" s="109"/>
      <c r="T812" s="110"/>
      <c r="U812" s="162"/>
      <c r="AA812" s="110"/>
    </row>
    <row r="813" spans="1:27" hidden="1">
      <c r="A813" s="57"/>
      <c r="I813" s="57"/>
      <c r="J813" s="109"/>
      <c r="K813" s="109"/>
      <c r="R813" s="109"/>
      <c r="S813" s="109"/>
      <c r="T813" s="110"/>
      <c r="U813" s="162"/>
      <c r="AA813" s="110"/>
    </row>
    <row r="814" spans="1:27" hidden="1">
      <c r="A814" s="57"/>
      <c r="I814" s="57"/>
      <c r="J814" s="109"/>
      <c r="K814" s="109"/>
      <c r="R814" s="109"/>
      <c r="S814" s="109"/>
      <c r="T814" s="110"/>
      <c r="U814" s="162"/>
      <c r="AA814" s="110"/>
    </row>
    <row r="815" spans="1:27" hidden="1">
      <c r="A815" s="57"/>
      <c r="I815" s="57"/>
      <c r="J815" s="109"/>
      <c r="K815" s="109"/>
      <c r="R815" s="109"/>
      <c r="S815" s="109"/>
      <c r="T815" s="110"/>
      <c r="U815" s="162"/>
      <c r="AA815" s="110"/>
    </row>
    <row r="816" spans="1:27" hidden="1">
      <c r="A816" s="57"/>
      <c r="I816" s="57"/>
      <c r="J816" s="109"/>
      <c r="K816" s="109"/>
      <c r="R816" s="109"/>
      <c r="S816" s="109"/>
      <c r="T816" s="110"/>
      <c r="U816" s="162"/>
      <c r="AA816" s="110"/>
    </row>
    <row r="817" spans="1:27" hidden="1">
      <c r="A817" s="57"/>
      <c r="I817" s="57"/>
      <c r="J817" s="109"/>
      <c r="K817" s="109"/>
      <c r="R817" s="109"/>
      <c r="S817" s="109"/>
      <c r="T817" s="110"/>
      <c r="U817" s="162"/>
      <c r="AA817" s="110"/>
    </row>
    <row r="818" spans="1:27" hidden="1">
      <c r="A818" s="57"/>
      <c r="I818" s="57"/>
      <c r="J818" s="109"/>
      <c r="K818" s="109"/>
      <c r="R818" s="109"/>
      <c r="S818" s="109"/>
      <c r="T818" s="110"/>
      <c r="U818" s="162"/>
      <c r="AA818" s="110"/>
    </row>
    <row r="819" spans="1:27" hidden="1">
      <c r="A819" s="57"/>
      <c r="I819" s="57"/>
      <c r="J819" s="109"/>
      <c r="K819" s="109"/>
      <c r="R819" s="109"/>
      <c r="S819" s="109"/>
      <c r="T819" s="110"/>
      <c r="U819" s="162"/>
      <c r="AA819" s="110"/>
    </row>
    <row r="820" spans="1:27" hidden="1">
      <c r="A820" s="57"/>
      <c r="I820" s="57"/>
      <c r="J820" s="109"/>
      <c r="K820" s="109"/>
      <c r="R820" s="109"/>
      <c r="S820" s="109"/>
      <c r="T820" s="110"/>
      <c r="U820" s="162"/>
      <c r="AA820" s="110"/>
    </row>
    <row r="821" spans="1:27" hidden="1">
      <c r="A821" s="57"/>
      <c r="I821" s="57"/>
      <c r="J821" s="109"/>
      <c r="K821" s="109"/>
      <c r="R821" s="109"/>
      <c r="S821" s="109"/>
      <c r="T821" s="110"/>
      <c r="U821" s="162"/>
      <c r="AA821" s="110"/>
    </row>
    <row r="822" spans="1:27" hidden="1">
      <c r="A822" s="57"/>
      <c r="I822" s="57"/>
      <c r="J822" s="109"/>
      <c r="K822" s="109"/>
      <c r="R822" s="109"/>
      <c r="S822" s="109"/>
      <c r="T822" s="110"/>
      <c r="U822" s="162"/>
      <c r="AA822" s="110"/>
    </row>
    <row r="823" spans="1:27" hidden="1">
      <c r="A823" s="57"/>
      <c r="I823" s="57"/>
      <c r="J823" s="109"/>
      <c r="K823" s="109"/>
      <c r="R823" s="109"/>
      <c r="S823" s="109"/>
      <c r="T823" s="110"/>
      <c r="U823" s="162"/>
      <c r="AA823" s="110"/>
    </row>
    <row r="824" spans="1:27" hidden="1">
      <c r="A824" s="57"/>
      <c r="I824" s="57"/>
      <c r="J824" s="109"/>
      <c r="K824" s="109"/>
      <c r="R824" s="109"/>
      <c r="S824" s="109"/>
      <c r="T824" s="110"/>
      <c r="U824" s="162"/>
      <c r="AA824" s="110"/>
    </row>
    <row r="825" spans="1:27" hidden="1">
      <c r="A825" s="57"/>
      <c r="I825" s="57"/>
      <c r="J825" s="109"/>
      <c r="K825" s="109"/>
      <c r="R825" s="109"/>
      <c r="S825" s="109"/>
      <c r="T825" s="110"/>
      <c r="U825" s="162"/>
      <c r="AA825" s="110"/>
    </row>
    <row r="826" spans="1:27" hidden="1">
      <c r="A826" s="57"/>
      <c r="I826" s="57"/>
      <c r="J826" s="109"/>
      <c r="K826" s="109"/>
      <c r="R826" s="109"/>
      <c r="S826" s="109"/>
      <c r="T826" s="110"/>
      <c r="U826" s="162"/>
      <c r="AA826" s="110"/>
    </row>
    <row r="827" spans="1:27" hidden="1">
      <c r="A827" s="57"/>
      <c r="I827" s="57"/>
      <c r="J827" s="109"/>
      <c r="K827" s="109"/>
      <c r="R827" s="109"/>
      <c r="S827" s="109"/>
      <c r="T827" s="110"/>
      <c r="U827" s="162"/>
      <c r="AA827" s="110"/>
    </row>
    <row r="828" spans="1:27" hidden="1">
      <c r="A828" s="57"/>
      <c r="I828" s="57"/>
      <c r="J828" s="109"/>
      <c r="K828" s="109"/>
      <c r="R828" s="109"/>
      <c r="S828" s="109"/>
      <c r="T828" s="110"/>
      <c r="U828" s="162"/>
      <c r="AA828" s="110"/>
    </row>
    <row r="829" spans="1:27" hidden="1">
      <c r="A829" s="57"/>
      <c r="I829" s="57"/>
      <c r="J829" s="109"/>
      <c r="K829" s="109"/>
      <c r="R829" s="109"/>
      <c r="S829" s="109"/>
      <c r="T829" s="110"/>
      <c r="U829" s="162"/>
      <c r="AA829" s="110"/>
    </row>
    <row r="830" spans="1:27" hidden="1">
      <c r="A830" s="57"/>
      <c r="I830" s="57"/>
      <c r="J830" s="109"/>
      <c r="K830" s="109"/>
      <c r="R830" s="109"/>
      <c r="S830" s="109"/>
      <c r="T830" s="110"/>
      <c r="U830" s="162"/>
      <c r="AA830" s="110"/>
    </row>
    <row r="831" spans="1:27" hidden="1">
      <c r="A831" s="57"/>
      <c r="I831" s="57"/>
      <c r="J831" s="109"/>
      <c r="K831" s="109"/>
      <c r="R831" s="109"/>
      <c r="S831" s="109"/>
      <c r="T831" s="110"/>
      <c r="U831" s="162"/>
      <c r="AA831" s="110"/>
    </row>
    <row r="832" spans="1:27" hidden="1">
      <c r="A832" s="57"/>
      <c r="I832" s="57"/>
      <c r="J832" s="109"/>
      <c r="K832" s="109"/>
      <c r="R832" s="109"/>
      <c r="S832" s="109"/>
      <c r="T832" s="110"/>
      <c r="U832" s="162"/>
      <c r="AA832" s="110"/>
    </row>
    <row r="833" spans="1:27" hidden="1">
      <c r="A833" s="57"/>
      <c r="I833" s="57"/>
      <c r="J833" s="109"/>
      <c r="K833" s="109"/>
      <c r="R833" s="109"/>
      <c r="S833" s="109"/>
      <c r="T833" s="110"/>
      <c r="U833" s="162"/>
      <c r="AA833" s="110"/>
    </row>
    <row r="834" spans="1:27" hidden="1">
      <c r="A834" s="57"/>
      <c r="I834" s="57"/>
      <c r="J834" s="109"/>
      <c r="K834" s="109"/>
      <c r="R834" s="109"/>
      <c r="S834" s="109"/>
      <c r="T834" s="110"/>
      <c r="U834" s="162"/>
      <c r="AA834" s="110"/>
    </row>
    <row r="835" spans="1:27" hidden="1">
      <c r="A835" s="57"/>
      <c r="I835" s="57"/>
      <c r="J835" s="109"/>
      <c r="K835" s="109"/>
      <c r="R835" s="109"/>
      <c r="S835" s="109"/>
      <c r="T835" s="110"/>
      <c r="U835" s="162"/>
      <c r="AA835" s="110"/>
    </row>
    <row r="836" spans="1:27" hidden="1">
      <c r="A836" s="57"/>
      <c r="I836" s="57"/>
      <c r="J836" s="109"/>
      <c r="K836" s="109"/>
      <c r="R836" s="109"/>
      <c r="S836" s="109"/>
      <c r="T836" s="110"/>
      <c r="U836" s="162"/>
      <c r="AA836" s="110"/>
    </row>
    <row r="837" spans="1:27" hidden="1">
      <c r="A837" s="57"/>
      <c r="I837" s="57"/>
      <c r="J837" s="109"/>
      <c r="K837" s="109"/>
      <c r="R837" s="109"/>
      <c r="S837" s="109"/>
      <c r="T837" s="110"/>
      <c r="U837" s="162"/>
      <c r="AA837" s="110"/>
    </row>
    <row r="838" spans="1:27" hidden="1">
      <c r="A838" s="57"/>
      <c r="I838" s="57"/>
      <c r="J838" s="109"/>
      <c r="K838" s="109"/>
      <c r="R838" s="109"/>
      <c r="S838" s="109"/>
      <c r="T838" s="110"/>
      <c r="U838" s="162"/>
      <c r="AA838" s="110"/>
    </row>
    <row r="839" spans="1:27" hidden="1">
      <c r="A839" s="57"/>
      <c r="I839" s="57"/>
      <c r="J839" s="109"/>
      <c r="K839" s="109"/>
      <c r="R839" s="109"/>
      <c r="S839" s="109"/>
      <c r="T839" s="110"/>
      <c r="U839" s="162"/>
      <c r="AA839" s="110"/>
    </row>
    <row r="840" spans="1:27" hidden="1">
      <c r="A840" s="57"/>
      <c r="I840" s="57"/>
      <c r="J840" s="109"/>
      <c r="K840" s="109"/>
      <c r="R840" s="109"/>
      <c r="S840" s="109"/>
      <c r="T840" s="110"/>
      <c r="U840" s="162"/>
      <c r="AA840" s="110"/>
    </row>
    <row r="841" spans="1:27" hidden="1">
      <c r="A841" s="57"/>
      <c r="I841" s="57"/>
      <c r="J841" s="109"/>
      <c r="K841" s="109"/>
      <c r="R841" s="109"/>
      <c r="S841" s="109"/>
      <c r="T841" s="110"/>
      <c r="U841" s="162"/>
      <c r="AA841" s="110"/>
    </row>
    <row r="842" spans="1:27" hidden="1">
      <c r="A842" s="57"/>
      <c r="I842" s="57"/>
      <c r="J842" s="109"/>
      <c r="K842" s="109"/>
      <c r="R842" s="109"/>
      <c r="S842" s="109"/>
      <c r="T842" s="110"/>
      <c r="U842" s="162"/>
      <c r="AA842" s="110"/>
    </row>
    <row r="843" spans="1:27" hidden="1">
      <c r="A843" s="57"/>
      <c r="I843" s="57"/>
      <c r="J843" s="109"/>
      <c r="K843" s="109"/>
      <c r="R843" s="109"/>
      <c r="S843" s="109"/>
      <c r="T843" s="110"/>
      <c r="U843" s="162"/>
      <c r="AA843" s="110"/>
    </row>
    <row r="844" spans="1:27" hidden="1">
      <c r="A844" s="57"/>
      <c r="I844" s="57"/>
      <c r="J844" s="109"/>
      <c r="K844" s="109"/>
      <c r="R844" s="109"/>
      <c r="S844" s="109"/>
      <c r="T844" s="110"/>
      <c r="U844" s="162"/>
      <c r="AA844" s="110"/>
    </row>
    <row r="845" spans="1:27" hidden="1">
      <c r="A845" s="57"/>
      <c r="I845" s="57"/>
      <c r="J845" s="109"/>
      <c r="K845" s="109"/>
      <c r="R845" s="109"/>
      <c r="S845" s="109"/>
      <c r="T845" s="110"/>
      <c r="U845" s="162"/>
      <c r="AA845" s="110"/>
    </row>
    <row r="846" spans="1:27" hidden="1">
      <c r="A846" s="57"/>
      <c r="I846" s="57"/>
      <c r="J846" s="109"/>
      <c r="K846" s="109"/>
      <c r="R846" s="109"/>
      <c r="S846" s="109"/>
      <c r="T846" s="110"/>
      <c r="U846" s="162"/>
      <c r="AA846" s="110"/>
    </row>
    <row r="847" spans="1:27" hidden="1">
      <c r="A847" s="57"/>
      <c r="I847" s="57"/>
      <c r="J847" s="109"/>
      <c r="K847" s="109"/>
      <c r="R847" s="109"/>
      <c r="S847" s="109"/>
      <c r="T847" s="110"/>
      <c r="U847" s="162"/>
      <c r="AA847" s="110"/>
    </row>
    <row r="848" spans="1:27" hidden="1">
      <c r="A848" s="57"/>
      <c r="I848" s="57"/>
      <c r="J848" s="109"/>
      <c r="K848" s="109"/>
      <c r="R848" s="109"/>
      <c r="S848" s="109"/>
      <c r="T848" s="110"/>
      <c r="U848" s="162"/>
      <c r="AA848" s="110"/>
    </row>
    <row r="849" spans="1:27" hidden="1">
      <c r="A849" s="57"/>
      <c r="I849" s="57"/>
      <c r="J849" s="109"/>
      <c r="K849" s="109"/>
      <c r="R849" s="109"/>
      <c r="S849" s="109"/>
      <c r="T849" s="110"/>
      <c r="U849" s="162"/>
      <c r="AA849" s="110"/>
    </row>
    <row r="850" spans="1:27" hidden="1">
      <c r="A850" s="57"/>
      <c r="I850" s="57"/>
      <c r="J850" s="109"/>
      <c r="K850" s="109"/>
      <c r="R850" s="109"/>
      <c r="S850" s="109"/>
      <c r="T850" s="110"/>
      <c r="U850" s="162"/>
      <c r="AA850" s="110"/>
    </row>
    <row r="851" spans="1:27" hidden="1">
      <c r="A851" s="57"/>
      <c r="I851" s="57"/>
      <c r="J851" s="109"/>
      <c r="K851" s="109"/>
      <c r="R851" s="109"/>
      <c r="S851" s="109"/>
      <c r="T851" s="110"/>
      <c r="U851" s="162"/>
      <c r="AA851" s="110"/>
    </row>
    <row r="852" spans="1:27" hidden="1">
      <c r="A852" s="57"/>
      <c r="I852" s="57"/>
      <c r="J852" s="109"/>
      <c r="K852" s="109"/>
      <c r="R852" s="109"/>
      <c r="S852" s="109"/>
      <c r="T852" s="110"/>
      <c r="U852" s="162"/>
      <c r="AA852" s="110"/>
    </row>
    <row r="853" spans="1:27" hidden="1">
      <c r="A853" s="57"/>
      <c r="I853" s="57"/>
      <c r="J853" s="109"/>
      <c r="K853" s="109"/>
      <c r="R853" s="109"/>
      <c r="S853" s="109"/>
      <c r="T853" s="110"/>
      <c r="U853" s="162"/>
      <c r="AA853" s="110"/>
    </row>
    <row r="854" spans="1:27" hidden="1">
      <c r="A854" s="57"/>
      <c r="I854" s="57"/>
      <c r="J854" s="109"/>
      <c r="K854" s="109"/>
      <c r="R854" s="109"/>
      <c r="S854" s="109"/>
      <c r="T854" s="110"/>
      <c r="U854" s="162"/>
      <c r="AA854" s="110"/>
    </row>
    <row r="855" spans="1:27" hidden="1">
      <c r="A855" s="57"/>
      <c r="I855" s="57"/>
      <c r="J855" s="109"/>
      <c r="K855" s="109"/>
      <c r="R855" s="109"/>
      <c r="S855" s="109"/>
      <c r="T855" s="110"/>
      <c r="U855" s="162"/>
      <c r="AA855" s="110"/>
    </row>
    <row r="856" spans="1:27" hidden="1">
      <c r="A856" s="57"/>
      <c r="I856" s="57"/>
      <c r="J856" s="109"/>
      <c r="K856" s="109"/>
      <c r="R856" s="109"/>
      <c r="S856" s="109"/>
      <c r="T856" s="110"/>
      <c r="U856" s="162"/>
      <c r="AA856" s="110"/>
    </row>
    <row r="857" spans="1:27" hidden="1">
      <c r="A857" s="57"/>
      <c r="I857" s="57"/>
      <c r="J857" s="109"/>
      <c r="K857" s="109"/>
      <c r="R857" s="109"/>
      <c r="S857" s="109"/>
      <c r="T857" s="110"/>
      <c r="U857" s="162"/>
      <c r="AA857" s="110"/>
    </row>
    <row r="858" spans="1:27" hidden="1">
      <c r="A858" s="57"/>
      <c r="I858" s="57"/>
      <c r="J858" s="109"/>
      <c r="K858" s="109"/>
      <c r="R858" s="109"/>
      <c r="S858" s="109"/>
      <c r="T858" s="110"/>
      <c r="U858" s="162"/>
      <c r="AA858" s="110"/>
    </row>
    <row r="859" spans="1:27" hidden="1">
      <c r="A859" s="57"/>
      <c r="I859" s="57"/>
      <c r="J859" s="109"/>
      <c r="K859" s="109"/>
      <c r="R859" s="109"/>
      <c r="S859" s="109"/>
      <c r="T859" s="110"/>
      <c r="U859" s="162"/>
      <c r="AA859" s="110"/>
    </row>
    <row r="860" spans="1:27" hidden="1">
      <c r="A860" s="57"/>
      <c r="I860" s="57"/>
      <c r="J860" s="109"/>
      <c r="K860" s="109"/>
      <c r="R860" s="109"/>
      <c r="S860" s="109"/>
      <c r="T860" s="110"/>
      <c r="U860" s="162"/>
      <c r="AA860" s="110"/>
    </row>
    <row r="861" spans="1:27" hidden="1">
      <c r="A861" s="57"/>
      <c r="I861" s="57"/>
      <c r="J861" s="109"/>
      <c r="K861" s="109"/>
      <c r="R861" s="109"/>
      <c r="S861" s="109"/>
      <c r="T861" s="110"/>
      <c r="U861" s="162"/>
      <c r="AA861" s="110"/>
    </row>
    <row r="862" spans="1:27" hidden="1">
      <c r="A862" s="57"/>
      <c r="I862" s="57"/>
      <c r="J862" s="109"/>
      <c r="K862" s="109"/>
      <c r="R862" s="109"/>
      <c r="S862" s="109"/>
      <c r="T862" s="110"/>
      <c r="U862" s="162"/>
      <c r="AA862" s="110"/>
    </row>
    <row r="863" spans="1:27" hidden="1">
      <c r="A863" s="57"/>
      <c r="I863" s="57"/>
      <c r="J863" s="109"/>
      <c r="K863" s="109"/>
      <c r="R863" s="109"/>
      <c r="S863" s="109"/>
      <c r="T863" s="110"/>
      <c r="U863" s="162"/>
      <c r="AA863" s="110"/>
    </row>
    <row r="864" spans="1:27" hidden="1">
      <c r="A864" s="57"/>
      <c r="I864" s="57"/>
      <c r="J864" s="109"/>
      <c r="K864" s="109"/>
      <c r="R864" s="109"/>
      <c r="S864" s="109"/>
      <c r="T864" s="110"/>
      <c r="U864" s="162"/>
      <c r="AA864" s="110"/>
    </row>
    <row r="865" spans="1:27" hidden="1">
      <c r="A865" s="57"/>
      <c r="I865" s="57"/>
      <c r="J865" s="109"/>
      <c r="K865" s="109"/>
      <c r="R865" s="109"/>
      <c r="S865" s="109"/>
      <c r="T865" s="110"/>
      <c r="U865" s="162"/>
      <c r="AA865" s="110"/>
    </row>
    <row r="866" spans="1:27" hidden="1">
      <c r="A866" s="57"/>
      <c r="I866" s="57"/>
      <c r="J866" s="109"/>
      <c r="K866" s="109"/>
      <c r="R866" s="109"/>
      <c r="S866" s="109"/>
      <c r="T866" s="110"/>
      <c r="U866" s="162"/>
      <c r="AA866" s="110"/>
    </row>
    <row r="867" spans="1:27" hidden="1">
      <c r="A867" s="57"/>
      <c r="I867" s="57"/>
      <c r="J867" s="109"/>
      <c r="K867" s="109"/>
      <c r="R867" s="109"/>
      <c r="S867" s="109"/>
      <c r="T867" s="110"/>
      <c r="U867" s="162"/>
      <c r="AA867" s="110"/>
    </row>
    <row r="868" spans="1:27" hidden="1">
      <c r="A868" s="57"/>
      <c r="I868" s="57"/>
      <c r="J868" s="109"/>
      <c r="K868" s="109"/>
      <c r="R868" s="109"/>
      <c r="S868" s="109"/>
      <c r="T868" s="110"/>
      <c r="U868" s="162"/>
      <c r="AA868" s="110"/>
    </row>
    <row r="869" spans="1:27" hidden="1">
      <c r="A869" s="57"/>
      <c r="I869" s="57"/>
      <c r="J869" s="109"/>
      <c r="K869" s="109"/>
      <c r="R869" s="109"/>
      <c r="S869" s="109"/>
      <c r="T869" s="110"/>
      <c r="U869" s="162"/>
      <c r="AA869" s="110"/>
    </row>
    <row r="870" spans="1:27" hidden="1">
      <c r="A870" s="57"/>
      <c r="I870" s="57"/>
      <c r="J870" s="109"/>
      <c r="K870" s="109"/>
      <c r="R870" s="109"/>
      <c r="S870" s="109"/>
      <c r="T870" s="110"/>
      <c r="U870" s="162"/>
      <c r="AA870" s="110"/>
    </row>
    <row r="871" spans="1:27" hidden="1">
      <c r="A871" s="57"/>
      <c r="I871" s="57"/>
      <c r="J871" s="109"/>
      <c r="K871" s="109"/>
      <c r="R871" s="109"/>
      <c r="S871" s="109"/>
      <c r="T871" s="110"/>
      <c r="U871" s="162"/>
      <c r="AA871" s="110"/>
    </row>
    <row r="872" spans="1:27" hidden="1">
      <c r="A872" s="57"/>
      <c r="I872" s="57"/>
      <c r="J872" s="109"/>
      <c r="K872" s="109"/>
      <c r="R872" s="109"/>
      <c r="S872" s="109"/>
      <c r="T872" s="110"/>
      <c r="U872" s="162"/>
      <c r="AA872" s="110"/>
    </row>
    <row r="873" spans="1:27" hidden="1">
      <c r="A873" s="57"/>
      <c r="I873" s="57"/>
      <c r="J873" s="109"/>
      <c r="K873" s="109"/>
      <c r="R873" s="109"/>
      <c r="S873" s="109"/>
      <c r="T873" s="110"/>
      <c r="U873" s="162"/>
      <c r="AA873" s="110"/>
    </row>
    <row r="874" spans="1:27" hidden="1">
      <c r="A874" s="57"/>
      <c r="I874" s="57"/>
      <c r="J874" s="109"/>
      <c r="K874" s="109"/>
      <c r="R874" s="109"/>
      <c r="S874" s="109"/>
      <c r="T874" s="110"/>
      <c r="U874" s="162"/>
      <c r="AA874" s="110"/>
    </row>
    <row r="875" spans="1:27" hidden="1">
      <c r="A875" s="57"/>
      <c r="I875" s="57"/>
      <c r="J875" s="109"/>
      <c r="K875" s="109"/>
      <c r="R875" s="109"/>
      <c r="S875" s="109"/>
      <c r="T875" s="110"/>
      <c r="U875" s="162"/>
      <c r="AA875" s="110"/>
    </row>
    <row r="876" spans="1:27" hidden="1">
      <c r="A876" s="57"/>
      <c r="I876" s="57"/>
      <c r="J876" s="109"/>
      <c r="K876" s="109"/>
      <c r="R876" s="109"/>
      <c r="S876" s="109"/>
      <c r="T876" s="110"/>
      <c r="U876" s="162"/>
      <c r="AA876" s="110"/>
    </row>
    <row r="877" spans="1:27" hidden="1">
      <c r="A877" s="57"/>
      <c r="I877" s="57"/>
      <c r="J877" s="109"/>
      <c r="K877" s="109"/>
      <c r="R877" s="109"/>
      <c r="S877" s="109"/>
      <c r="T877" s="110"/>
      <c r="U877" s="162"/>
      <c r="AA877" s="110"/>
    </row>
    <row r="878" spans="1:27" hidden="1">
      <c r="A878" s="57"/>
      <c r="I878" s="57"/>
      <c r="J878" s="109"/>
      <c r="K878" s="109"/>
      <c r="R878" s="109"/>
      <c r="S878" s="109"/>
      <c r="T878" s="110"/>
      <c r="U878" s="162"/>
      <c r="AA878" s="110"/>
    </row>
    <row r="879" spans="1:27" hidden="1">
      <c r="A879" s="57"/>
      <c r="I879" s="57"/>
      <c r="J879" s="109"/>
      <c r="K879" s="109"/>
      <c r="R879" s="109"/>
      <c r="S879" s="109"/>
      <c r="T879" s="110"/>
      <c r="U879" s="162"/>
      <c r="AA879" s="110"/>
    </row>
    <row r="880" spans="1:27" hidden="1">
      <c r="A880" s="57"/>
      <c r="I880" s="57"/>
      <c r="J880" s="109"/>
      <c r="K880" s="109"/>
      <c r="R880" s="109"/>
      <c r="S880" s="109"/>
      <c r="T880" s="110"/>
      <c r="U880" s="162"/>
      <c r="AA880" s="110"/>
    </row>
    <row r="881" spans="1:27" hidden="1">
      <c r="A881" s="57"/>
      <c r="I881" s="57"/>
      <c r="J881" s="109"/>
      <c r="K881" s="109"/>
      <c r="R881" s="109"/>
      <c r="S881" s="109"/>
      <c r="T881" s="110"/>
      <c r="U881" s="162"/>
      <c r="AA881" s="110"/>
    </row>
    <row r="882" spans="1:27" hidden="1">
      <c r="A882" s="57"/>
      <c r="I882" s="57"/>
      <c r="J882" s="109"/>
      <c r="K882" s="109"/>
      <c r="R882" s="109"/>
      <c r="S882" s="109"/>
      <c r="T882" s="110"/>
      <c r="U882" s="162"/>
      <c r="AA882" s="110"/>
    </row>
    <row r="883" spans="1:27" hidden="1">
      <c r="A883" s="57"/>
      <c r="I883" s="57"/>
      <c r="J883" s="109"/>
      <c r="K883" s="109"/>
      <c r="R883" s="109"/>
      <c r="S883" s="109"/>
      <c r="T883" s="110"/>
      <c r="U883" s="162"/>
      <c r="AA883" s="110"/>
    </row>
    <row r="884" spans="1:27" hidden="1">
      <c r="A884" s="57"/>
      <c r="I884" s="57"/>
      <c r="J884" s="109"/>
      <c r="K884" s="109"/>
      <c r="R884" s="109"/>
      <c r="S884" s="109"/>
      <c r="T884" s="110"/>
      <c r="U884" s="162"/>
      <c r="AA884" s="110"/>
    </row>
    <row r="885" spans="1:27" hidden="1">
      <c r="A885" s="57"/>
      <c r="I885" s="57"/>
      <c r="J885" s="109"/>
      <c r="K885" s="109"/>
      <c r="R885" s="109"/>
      <c r="S885" s="109"/>
      <c r="T885" s="110"/>
      <c r="U885" s="162"/>
      <c r="AA885" s="110"/>
    </row>
    <row r="886" spans="1:27" hidden="1">
      <c r="A886" s="57"/>
      <c r="I886" s="57"/>
      <c r="J886" s="109"/>
      <c r="K886" s="109"/>
      <c r="R886" s="109"/>
      <c r="S886" s="109"/>
      <c r="T886" s="110"/>
      <c r="U886" s="162"/>
      <c r="AA886" s="110"/>
    </row>
    <row r="887" spans="1:27" hidden="1">
      <c r="A887" s="57"/>
      <c r="I887" s="57"/>
      <c r="J887" s="109"/>
      <c r="K887" s="109"/>
      <c r="R887" s="109"/>
      <c r="S887" s="109"/>
      <c r="T887" s="110"/>
      <c r="U887" s="162"/>
      <c r="AA887" s="110"/>
    </row>
    <row r="888" spans="1:27" hidden="1">
      <c r="A888" s="57"/>
      <c r="I888" s="57"/>
      <c r="J888" s="109"/>
      <c r="K888" s="109"/>
      <c r="R888" s="109"/>
      <c r="S888" s="109"/>
      <c r="T888" s="110"/>
      <c r="U888" s="162"/>
      <c r="AA888" s="110"/>
    </row>
    <row r="889" spans="1:27" hidden="1">
      <c r="A889" s="57"/>
      <c r="I889" s="57"/>
      <c r="J889" s="109"/>
      <c r="K889" s="109"/>
      <c r="R889" s="109"/>
      <c r="S889" s="109"/>
      <c r="T889" s="110"/>
      <c r="U889" s="162"/>
      <c r="AA889" s="110"/>
    </row>
    <row r="890" spans="1:27" hidden="1">
      <c r="A890" s="57"/>
      <c r="I890" s="57"/>
      <c r="J890" s="109"/>
      <c r="K890" s="109"/>
      <c r="R890" s="109"/>
      <c r="S890" s="109"/>
      <c r="T890" s="110"/>
      <c r="U890" s="162"/>
      <c r="AA890" s="110"/>
    </row>
    <row r="891" spans="1:27" hidden="1">
      <c r="A891" s="57"/>
      <c r="I891" s="57"/>
      <c r="J891" s="109"/>
      <c r="K891" s="109"/>
      <c r="R891" s="109"/>
      <c r="S891" s="109"/>
      <c r="T891" s="110"/>
      <c r="U891" s="162"/>
      <c r="AA891" s="110"/>
    </row>
    <row r="892" spans="1:27" hidden="1">
      <c r="A892" s="57"/>
      <c r="I892" s="57"/>
      <c r="J892" s="109"/>
      <c r="K892" s="109"/>
      <c r="R892" s="109"/>
      <c r="S892" s="109"/>
      <c r="T892" s="110"/>
      <c r="U892" s="162"/>
      <c r="AA892" s="110"/>
    </row>
    <row r="893" spans="1:27" hidden="1">
      <c r="A893" s="57"/>
      <c r="I893" s="57"/>
      <c r="J893" s="109"/>
      <c r="K893" s="109"/>
      <c r="R893" s="109"/>
      <c r="S893" s="109"/>
      <c r="T893" s="110"/>
      <c r="U893" s="162"/>
      <c r="AA893" s="110"/>
    </row>
    <row r="894" spans="1:27" hidden="1">
      <c r="A894" s="57"/>
      <c r="I894" s="57"/>
      <c r="J894" s="109"/>
      <c r="K894" s="109"/>
      <c r="R894" s="109"/>
      <c r="S894" s="109"/>
      <c r="T894" s="110"/>
      <c r="U894" s="162"/>
      <c r="AA894" s="110"/>
    </row>
    <row r="895" spans="1:27" hidden="1">
      <c r="A895" s="57"/>
      <c r="I895" s="57"/>
      <c r="J895" s="109"/>
      <c r="K895" s="109"/>
      <c r="R895" s="109"/>
      <c r="S895" s="109"/>
      <c r="T895" s="110"/>
      <c r="U895" s="162"/>
      <c r="AA895" s="110"/>
    </row>
    <row r="896" spans="1:27" hidden="1">
      <c r="A896" s="57"/>
      <c r="I896" s="57"/>
      <c r="J896" s="109"/>
      <c r="K896" s="109"/>
      <c r="R896" s="109"/>
      <c r="S896" s="109"/>
      <c r="T896" s="110"/>
      <c r="U896" s="162"/>
      <c r="AA896" s="110"/>
    </row>
    <row r="897" spans="1:27" hidden="1">
      <c r="A897" s="57"/>
      <c r="I897" s="57"/>
      <c r="J897" s="109"/>
      <c r="K897" s="109"/>
      <c r="R897" s="109"/>
      <c r="S897" s="109"/>
      <c r="T897" s="110"/>
      <c r="U897" s="162"/>
      <c r="AA897" s="110"/>
    </row>
    <row r="898" spans="1:27" hidden="1">
      <c r="A898" s="57"/>
      <c r="I898" s="57"/>
      <c r="J898" s="109"/>
      <c r="K898" s="109"/>
      <c r="R898" s="109"/>
      <c r="S898" s="109"/>
      <c r="T898" s="110"/>
      <c r="U898" s="162"/>
      <c r="AA898" s="110"/>
    </row>
    <row r="899" spans="1:27" hidden="1">
      <c r="A899" s="57"/>
      <c r="I899" s="57"/>
      <c r="J899" s="109"/>
      <c r="K899" s="109"/>
      <c r="R899" s="109"/>
      <c r="S899" s="109"/>
      <c r="T899" s="110"/>
      <c r="U899" s="162"/>
      <c r="AA899" s="110"/>
    </row>
    <row r="900" spans="1:27" hidden="1">
      <c r="A900" s="57"/>
      <c r="I900" s="57"/>
      <c r="J900" s="109"/>
      <c r="K900" s="109"/>
      <c r="R900" s="109"/>
      <c r="S900" s="109"/>
      <c r="T900" s="110"/>
      <c r="U900" s="162"/>
      <c r="AA900" s="110"/>
    </row>
    <row r="901" spans="1:27" hidden="1">
      <c r="A901" s="57"/>
      <c r="I901" s="57"/>
      <c r="J901" s="109"/>
      <c r="K901" s="109"/>
      <c r="R901" s="109"/>
      <c r="S901" s="109"/>
      <c r="T901" s="110"/>
      <c r="U901" s="162"/>
      <c r="AA901" s="110"/>
    </row>
    <row r="902" spans="1:27" hidden="1">
      <c r="A902" s="57"/>
      <c r="I902" s="57"/>
      <c r="J902" s="109"/>
      <c r="K902" s="109"/>
      <c r="R902" s="109"/>
      <c r="S902" s="109"/>
      <c r="T902" s="110"/>
      <c r="U902" s="162"/>
      <c r="AA902" s="110"/>
    </row>
    <row r="903" spans="1:27" hidden="1">
      <c r="A903" s="57"/>
      <c r="I903" s="57"/>
      <c r="J903" s="109"/>
      <c r="K903" s="109"/>
      <c r="R903" s="109"/>
      <c r="S903" s="109"/>
      <c r="T903" s="110"/>
      <c r="U903" s="162"/>
      <c r="AA903" s="110"/>
    </row>
    <row r="904" spans="1:27" hidden="1">
      <c r="A904" s="57"/>
      <c r="I904" s="57"/>
      <c r="J904" s="109"/>
      <c r="K904" s="109"/>
      <c r="R904" s="109"/>
      <c r="S904" s="109"/>
      <c r="T904" s="110"/>
      <c r="U904" s="162"/>
      <c r="AA904" s="110"/>
    </row>
    <row r="905" spans="1:27" hidden="1">
      <c r="A905" s="57"/>
      <c r="I905" s="57"/>
      <c r="J905" s="109"/>
      <c r="K905" s="109"/>
      <c r="R905" s="109"/>
      <c r="S905" s="109"/>
      <c r="T905" s="110"/>
      <c r="U905" s="162"/>
      <c r="AA905" s="110"/>
    </row>
    <row r="906" spans="1:27" hidden="1">
      <c r="A906" s="57"/>
      <c r="I906" s="57"/>
      <c r="J906" s="109"/>
      <c r="K906" s="109"/>
      <c r="R906" s="109"/>
      <c r="S906" s="109"/>
      <c r="T906" s="110"/>
      <c r="U906" s="162"/>
      <c r="AA906" s="110"/>
    </row>
    <row r="907" spans="1:27" hidden="1">
      <c r="A907" s="57"/>
      <c r="I907" s="57"/>
      <c r="J907" s="109"/>
      <c r="K907" s="109"/>
      <c r="R907" s="109"/>
      <c r="S907" s="109"/>
      <c r="T907" s="110"/>
      <c r="U907" s="162"/>
      <c r="AA907" s="110"/>
    </row>
    <row r="908" spans="1:27" hidden="1">
      <c r="A908" s="57"/>
      <c r="I908" s="57"/>
      <c r="J908" s="109"/>
      <c r="K908" s="109"/>
      <c r="R908" s="109"/>
      <c r="S908" s="109"/>
      <c r="T908" s="110"/>
      <c r="U908" s="162"/>
      <c r="AA908" s="110"/>
    </row>
    <row r="909" spans="1:27" hidden="1">
      <c r="A909" s="57"/>
      <c r="I909" s="57"/>
      <c r="J909" s="109"/>
      <c r="K909" s="109"/>
      <c r="R909" s="109"/>
      <c r="S909" s="109"/>
      <c r="T909" s="110"/>
      <c r="U909" s="162"/>
      <c r="AA909" s="110"/>
    </row>
    <row r="910" spans="1:27" hidden="1">
      <c r="A910" s="57"/>
      <c r="I910" s="57"/>
      <c r="J910" s="109"/>
      <c r="K910" s="109"/>
      <c r="R910" s="109"/>
      <c r="S910" s="109"/>
      <c r="T910" s="110"/>
      <c r="U910" s="162"/>
      <c r="AA910" s="110"/>
    </row>
    <row r="911" spans="1:27" hidden="1">
      <c r="A911" s="57"/>
      <c r="I911" s="57"/>
      <c r="J911" s="109"/>
      <c r="K911" s="109"/>
      <c r="R911" s="109"/>
      <c r="S911" s="109"/>
      <c r="T911" s="110"/>
      <c r="U911" s="162"/>
      <c r="AA911" s="110"/>
    </row>
    <row r="912" spans="1:27" hidden="1">
      <c r="A912" s="57"/>
      <c r="I912" s="57"/>
      <c r="J912" s="109"/>
      <c r="K912" s="109"/>
      <c r="R912" s="109"/>
      <c r="S912" s="109"/>
      <c r="T912" s="110"/>
      <c r="U912" s="162"/>
      <c r="AA912" s="110"/>
    </row>
    <row r="913" spans="1:27" hidden="1">
      <c r="A913" s="57"/>
      <c r="I913" s="57"/>
      <c r="J913" s="109"/>
      <c r="K913" s="109"/>
      <c r="R913" s="109"/>
      <c r="S913" s="109"/>
      <c r="T913" s="110"/>
      <c r="U913" s="162"/>
      <c r="AA913" s="110"/>
    </row>
    <row r="914" spans="1:27" hidden="1">
      <c r="A914" s="57"/>
      <c r="I914" s="57"/>
      <c r="J914" s="109"/>
      <c r="K914" s="109"/>
      <c r="R914" s="109"/>
      <c r="S914" s="109"/>
      <c r="T914" s="110"/>
      <c r="U914" s="162"/>
      <c r="AA914" s="110"/>
    </row>
    <row r="915" spans="1:27" hidden="1">
      <c r="A915" s="57"/>
      <c r="I915" s="57"/>
      <c r="J915" s="109"/>
      <c r="K915" s="109"/>
      <c r="R915" s="109"/>
      <c r="S915" s="109"/>
      <c r="T915" s="110"/>
      <c r="U915" s="162"/>
      <c r="AA915" s="110"/>
    </row>
    <row r="916" spans="1:27" hidden="1">
      <c r="A916" s="57"/>
      <c r="I916" s="57"/>
      <c r="J916" s="109"/>
      <c r="K916" s="109"/>
      <c r="R916" s="109"/>
      <c r="S916" s="109"/>
      <c r="T916" s="110"/>
      <c r="U916" s="162"/>
      <c r="AA916" s="110"/>
    </row>
    <row r="917" spans="1:27" hidden="1">
      <c r="A917" s="57"/>
      <c r="I917" s="57"/>
      <c r="J917" s="109"/>
      <c r="K917" s="109"/>
      <c r="R917" s="109"/>
      <c r="S917" s="109"/>
      <c r="T917" s="110"/>
      <c r="U917" s="162"/>
      <c r="AA917" s="110"/>
    </row>
    <row r="918" spans="1:27" hidden="1">
      <c r="A918" s="57"/>
      <c r="I918" s="57"/>
      <c r="J918" s="109"/>
      <c r="K918" s="109"/>
      <c r="R918" s="109"/>
      <c r="S918" s="109"/>
      <c r="T918" s="110"/>
      <c r="U918" s="162"/>
      <c r="AA918" s="110"/>
    </row>
    <row r="919" spans="1:27" hidden="1">
      <c r="A919" s="57"/>
      <c r="I919" s="57"/>
      <c r="J919" s="109"/>
      <c r="K919" s="109"/>
      <c r="R919" s="109"/>
      <c r="S919" s="109"/>
      <c r="T919" s="110"/>
      <c r="U919" s="162"/>
      <c r="AA919" s="110"/>
    </row>
    <row r="920" spans="1:27" hidden="1">
      <c r="A920" s="57"/>
      <c r="I920" s="57"/>
      <c r="J920" s="109"/>
      <c r="K920" s="109"/>
      <c r="R920" s="109"/>
      <c r="S920" s="109"/>
      <c r="T920" s="110"/>
      <c r="U920" s="162"/>
      <c r="AA920" s="110"/>
    </row>
    <row r="921" spans="1:27" hidden="1">
      <c r="A921" s="57"/>
      <c r="I921" s="57"/>
      <c r="J921" s="109"/>
      <c r="K921" s="109"/>
      <c r="R921" s="109"/>
      <c r="S921" s="109"/>
      <c r="T921" s="110"/>
      <c r="U921" s="162"/>
      <c r="AA921" s="110"/>
    </row>
    <row r="922" spans="1:27" hidden="1">
      <c r="A922" s="57"/>
      <c r="I922" s="57"/>
      <c r="J922" s="109"/>
      <c r="K922" s="109"/>
      <c r="R922" s="109"/>
      <c r="S922" s="109"/>
      <c r="T922" s="110"/>
      <c r="U922" s="162"/>
      <c r="AA922" s="110"/>
    </row>
    <row r="923" spans="1:27" hidden="1">
      <c r="A923" s="57"/>
      <c r="I923" s="57"/>
      <c r="J923" s="109"/>
      <c r="K923" s="109"/>
      <c r="R923" s="109"/>
      <c r="S923" s="109"/>
      <c r="T923" s="110"/>
      <c r="U923" s="162"/>
      <c r="AA923" s="110"/>
    </row>
    <row r="924" spans="1:27" hidden="1">
      <c r="A924" s="57"/>
      <c r="I924" s="57"/>
      <c r="J924" s="109"/>
      <c r="K924" s="109"/>
      <c r="R924" s="109"/>
      <c r="S924" s="109"/>
      <c r="T924" s="110"/>
      <c r="U924" s="162"/>
      <c r="AA924" s="110"/>
    </row>
    <row r="925" spans="1:27" hidden="1">
      <c r="A925" s="57"/>
      <c r="I925" s="57"/>
      <c r="J925" s="109"/>
      <c r="K925" s="109"/>
      <c r="R925" s="109"/>
      <c r="S925" s="109"/>
      <c r="T925" s="110"/>
      <c r="U925" s="162"/>
      <c r="AA925" s="110"/>
    </row>
    <row r="926" spans="1:27" hidden="1">
      <c r="A926" s="57"/>
      <c r="I926" s="57"/>
      <c r="J926" s="109"/>
      <c r="K926" s="109"/>
      <c r="R926" s="109"/>
      <c r="S926" s="109"/>
      <c r="T926" s="110"/>
      <c r="U926" s="162"/>
      <c r="AA926" s="110"/>
    </row>
    <row r="927" spans="1:27" hidden="1">
      <c r="A927" s="57"/>
      <c r="I927" s="57"/>
      <c r="J927" s="109"/>
      <c r="K927" s="109"/>
      <c r="R927" s="109"/>
      <c r="S927" s="109"/>
      <c r="T927" s="110"/>
      <c r="U927" s="162"/>
      <c r="AA927" s="110"/>
    </row>
    <row r="928" spans="1:27" hidden="1">
      <c r="A928" s="57"/>
      <c r="I928" s="57"/>
      <c r="J928" s="109"/>
      <c r="K928" s="109"/>
      <c r="R928" s="109"/>
      <c r="S928" s="109"/>
      <c r="T928" s="110"/>
      <c r="U928" s="162"/>
      <c r="AA928" s="110"/>
    </row>
    <row r="929" spans="1:27" hidden="1">
      <c r="A929" s="57"/>
      <c r="I929" s="57"/>
      <c r="J929" s="109"/>
      <c r="K929" s="109"/>
      <c r="R929" s="109"/>
      <c r="S929" s="109"/>
      <c r="T929" s="110"/>
      <c r="U929" s="162"/>
      <c r="AA929" s="110"/>
    </row>
    <row r="930" spans="1:27" hidden="1">
      <c r="A930" s="57"/>
      <c r="I930" s="57"/>
      <c r="J930" s="109"/>
      <c r="K930" s="109"/>
      <c r="R930" s="109"/>
      <c r="S930" s="109"/>
      <c r="T930" s="110"/>
      <c r="U930" s="162"/>
      <c r="AA930" s="110"/>
    </row>
    <row r="931" spans="1:27" hidden="1">
      <c r="A931" s="57"/>
      <c r="I931" s="57"/>
      <c r="J931" s="109"/>
      <c r="K931" s="109"/>
      <c r="R931" s="109"/>
      <c r="S931" s="109"/>
      <c r="T931" s="110"/>
      <c r="U931" s="162"/>
      <c r="AA931" s="110"/>
    </row>
    <row r="932" spans="1:27" hidden="1">
      <c r="A932" s="57"/>
      <c r="I932" s="57"/>
      <c r="J932" s="109"/>
      <c r="K932" s="109"/>
      <c r="R932" s="109"/>
      <c r="S932" s="109"/>
      <c r="T932" s="110"/>
      <c r="U932" s="162"/>
      <c r="AA932" s="110"/>
    </row>
    <row r="933" spans="1:27" hidden="1">
      <c r="A933" s="57"/>
      <c r="I933" s="57"/>
      <c r="J933" s="109"/>
      <c r="K933" s="109"/>
      <c r="R933" s="109"/>
      <c r="S933" s="109"/>
      <c r="T933" s="110"/>
      <c r="U933" s="162"/>
      <c r="AA933" s="110"/>
    </row>
    <row r="934" spans="1:27" hidden="1">
      <c r="A934" s="57"/>
      <c r="I934" s="57"/>
      <c r="J934" s="109"/>
      <c r="K934" s="109"/>
      <c r="T934" s="110"/>
      <c r="U934" s="162"/>
    </row>
    <row r="935" spans="1:27" hidden="1">
      <c r="A935" s="57"/>
      <c r="I935" s="57"/>
      <c r="J935" s="109"/>
      <c r="K935" s="109"/>
      <c r="T935" s="110"/>
      <c r="U935" s="162"/>
    </row>
    <row r="936" spans="1:27" hidden="1">
      <c r="A936" s="57"/>
      <c r="I936" s="57"/>
      <c r="J936" s="109"/>
      <c r="K936" s="109"/>
      <c r="T936" s="110"/>
      <c r="U936" s="162"/>
    </row>
    <row r="937" spans="1:27" hidden="1">
      <c r="A937" s="57"/>
      <c r="I937" s="57"/>
      <c r="J937" s="109"/>
      <c r="K937" s="109"/>
      <c r="T937" s="110"/>
      <c r="U937" s="162"/>
    </row>
    <row r="938" spans="1:27" hidden="1">
      <c r="A938" s="57"/>
      <c r="I938" s="57"/>
      <c r="J938" s="109"/>
      <c r="K938" s="109"/>
      <c r="T938" s="110"/>
      <c r="U938" s="162"/>
    </row>
    <row r="939" spans="1:27" hidden="1">
      <c r="A939" s="57"/>
      <c r="I939" s="57"/>
      <c r="J939" s="109"/>
      <c r="K939" s="109"/>
      <c r="T939" s="110"/>
      <c r="U939" s="162"/>
    </row>
    <row r="940" spans="1:27" hidden="1">
      <c r="A940" s="57"/>
      <c r="I940" s="57"/>
      <c r="J940" s="109"/>
      <c r="K940" s="109"/>
      <c r="T940" s="110"/>
      <c r="U940" s="162"/>
    </row>
    <row r="941" spans="1:27" hidden="1">
      <c r="A941" s="57"/>
      <c r="I941" s="57"/>
      <c r="J941" s="109"/>
      <c r="K941" s="109"/>
      <c r="T941" s="110"/>
      <c r="U941" s="162"/>
    </row>
    <row r="942" spans="1:27" hidden="1">
      <c r="A942" s="57"/>
      <c r="I942" s="57"/>
      <c r="J942" s="109"/>
      <c r="K942" s="109"/>
      <c r="T942" s="110"/>
      <c r="U942" s="162"/>
    </row>
    <row r="943" spans="1:27" hidden="1">
      <c r="A943" s="57"/>
      <c r="I943" s="57"/>
      <c r="J943" s="109"/>
      <c r="K943" s="109"/>
      <c r="T943" s="110"/>
      <c r="U943" s="162"/>
    </row>
    <row r="944" spans="1:27" hidden="1">
      <c r="A944" s="57"/>
      <c r="I944" s="57"/>
      <c r="J944" s="109"/>
      <c r="K944" s="109"/>
      <c r="T944" s="110"/>
      <c r="U944" s="162"/>
    </row>
    <row r="945" spans="1:21" hidden="1">
      <c r="A945" s="57"/>
      <c r="I945" s="57"/>
      <c r="J945" s="109"/>
      <c r="K945" s="109"/>
      <c r="T945" s="110"/>
      <c r="U945" s="162"/>
    </row>
    <row r="946" spans="1:21" hidden="1">
      <c r="A946" s="57"/>
      <c r="I946" s="57"/>
      <c r="J946" s="109"/>
      <c r="K946" s="109"/>
      <c r="T946" s="110"/>
      <c r="U946" s="162"/>
    </row>
    <row r="947" spans="1:21" hidden="1">
      <c r="A947" s="57"/>
      <c r="I947" s="57"/>
      <c r="J947" s="109"/>
      <c r="K947" s="109"/>
      <c r="T947" s="110"/>
      <c r="U947" s="162"/>
    </row>
    <row r="948" spans="1:21" hidden="1">
      <c r="A948" s="57"/>
      <c r="I948" s="57"/>
      <c r="J948" s="109"/>
      <c r="K948" s="109"/>
      <c r="T948" s="110"/>
      <c r="U948" s="162"/>
    </row>
    <row r="949" spans="1:21" hidden="1">
      <c r="A949" s="57"/>
      <c r="I949" s="57"/>
      <c r="J949" s="109"/>
      <c r="K949" s="109"/>
      <c r="T949" s="110"/>
      <c r="U949" s="162"/>
    </row>
    <row r="950" spans="1:21" hidden="1">
      <c r="A950" s="57"/>
      <c r="I950" s="57"/>
      <c r="J950" s="109"/>
      <c r="K950" s="109"/>
      <c r="T950" s="110"/>
      <c r="U950" s="162"/>
    </row>
    <row r="951" spans="1:21" hidden="1">
      <c r="A951" s="57"/>
      <c r="I951" s="57"/>
      <c r="J951" s="109"/>
      <c r="K951" s="109"/>
      <c r="T951" s="110"/>
      <c r="U951" s="162"/>
    </row>
    <row r="952" spans="1:21" hidden="1">
      <c r="A952" s="57"/>
      <c r="I952" s="57"/>
      <c r="J952" s="109"/>
      <c r="K952" s="109"/>
      <c r="T952" s="110"/>
      <c r="U952" s="162"/>
    </row>
    <row r="953" spans="1:21" hidden="1">
      <c r="A953" s="57"/>
      <c r="I953" s="57"/>
      <c r="J953" s="109"/>
      <c r="K953" s="109"/>
      <c r="T953" s="110"/>
      <c r="U953" s="162"/>
    </row>
    <row r="954" spans="1:21" hidden="1">
      <c r="A954" s="57"/>
      <c r="I954" s="57"/>
      <c r="J954" s="109"/>
      <c r="K954" s="109"/>
      <c r="T954" s="110"/>
      <c r="U954" s="162"/>
    </row>
    <row r="955" spans="1:21" hidden="1">
      <c r="A955" s="57"/>
      <c r="I955" s="57"/>
      <c r="J955" s="109"/>
      <c r="K955" s="109"/>
      <c r="T955" s="110"/>
      <c r="U955" s="162"/>
    </row>
    <row r="956" spans="1:21" hidden="1">
      <c r="A956" s="57"/>
      <c r="I956" s="57"/>
      <c r="J956" s="109"/>
      <c r="K956" s="109"/>
      <c r="T956" s="110"/>
      <c r="U956" s="162"/>
    </row>
    <row r="957" spans="1:21" hidden="1">
      <c r="A957" s="57"/>
      <c r="I957" s="57"/>
      <c r="J957" s="109"/>
      <c r="K957" s="109"/>
      <c r="T957" s="110"/>
      <c r="U957" s="162"/>
    </row>
    <row r="958" spans="1:21" hidden="1">
      <c r="A958" s="57"/>
      <c r="I958" s="57"/>
      <c r="J958" s="109"/>
      <c r="K958" s="109"/>
      <c r="T958" s="110"/>
      <c r="U958" s="162"/>
    </row>
    <row r="959" spans="1:21" hidden="1">
      <c r="A959" s="57"/>
      <c r="I959" s="57"/>
      <c r="J959" s="109"/>
      <c r="K959" s="109"/>
      <c r="T959" s="110"/>
      <c r="U959" s="162"/>
    </row>
    <row r="960" spans="1:21" hidden="1">
      <c r="A960" s="57"/>
      <c r="I960" s="57"/>
      <c r="J960" s="109"/>
      <c r="K960" s="109"/>
      <c r="T960" s="110"/>
      <c r="U960" s="162"/>
    </row>
    <row r="961" spans="1:21" hidden="1">
      <c r="A961" s="57"/>
      <c r="I961" s="57"/>
      <c r="J961" s="109"/>
      <c r="K961" s="109"/>
      <c r="T961" s="110"/>
      <c r="U961" s="162"/>
    </row>
    <row r="962" spans="1:21" hidden="1">
      <c r="A962" s="57"/>
      <c r="I962" s="57"/>
      <c r="J962" s="109"/>
      <c r="K962" s="109"/>
      <c r="T962" s="110"/>
      <c r="U962" s="162"/>
    </row>
    <row r="963" spans="1:21" hidden="1">
      <c r="A963" s="57"/>
      <c r="I963" s="57"/>
      <c r="J963" s="109"/>
      <c r="K963" s="109"/>
      <c r="T963" s="110"/>
      <c r="U963" s="162"/>
    </row>
    <row r="964" spans="1:21" hidden="1">
      <c r="A964" s="57"/>
      <c r="I964" s="57"/>
      <c r="J964" s="109"/>
      <c r="K964" s="109"/>
      <c r="T964" s="110"/>
      <c r="U964" s="162"/>
    </row>
    <row r="965" spans="1:21" hidden="1">
      <c r="A965" s="57"/>
      <c r="I965" s="57"/>
      <c r="J965" s="109"/>
      <c r="K965" s="109"/>
      <c r="T965" s="110"/>
      <c r="U965" s="162"/>
    </row>
    <row r="966" spans="1:21" hidden="1">
      <c r="A966" s="57"/>
      <c r="I966" s="57"/>
      <c r="J966" s="109"/>
      <c r="K966" s="109"/>
      <c r="T966" s="110"/>
      <c r="U966" s="162"/>
    </row>
    <row r="967" spans="1:21" hidden="1">
      <c r="A967" s="57"/>
      <c r="I967" s="57"/>
      <c r="J967" s="109"/>
      <c r="K967" s="109"/>
      <c r="T967" s="110"/>
      <c r="U967" s="162"/>
    </row>
    <row r="968" spans="1:21" hidden="1">
      <c r="A968" s="57"/>
      <c r="I968" s="57"/>
      <c r="J968" s="109"/>
      <c r="K968" s="109"/>
      <c r="T968" s="110"/>
      <c r="U968" s="162"/>
    </row>
    <row r="969" spans="1:21" hidden="1">
      <c r="A969" s="57"/>
      <c r="I969" s="57"/>
      <c r="J969" s="109"/>
      <c r="K969" s="109"/>
      <c r="T969" s="110"/>
      <c r="U969" s="162"/>
    </row>
    <row r="970" spans="1:21" hidden="1">
      <c r="A970" s="57"/>
      <c r="I970" s="57"/>
      <c r="J970" s="109"/>
      <c r="K970" s="109"/>
      <c r="T970" s="110"/>
      <c r="U970" s="162"/>
    </row>
    <row r="971" spans="1:21" hidden="1">
      <c r="A971" s="57"/>
      <c r="I971" s="57"/>
      <c r="J971" s="109"/>
      <c r="K971" s="109"/>
      <c r="T971" s="110"/>
      <c r="U971" s="162"/>
    </row>
    <row r="972" spans="1:21" hidden="1">
      <c r="A972" s="57"/>
      <c r="I972" s="57"/>
      <c r="J972" s="109"/>
      <c r="K972" s="109"/>
      <c r="T972" s="110"/>
      <c r="U972" s="162"/>
    </row>
    <row r="973" spans="1:21" hidden="1">
      <c r="A973" s="57"/>
      <c r="I973" s="57"/>
      <c r="J973" s="109"/>
      <c r="K973" s="109"/>
      <c r="T973" s="110"/>
      <c r="U973" s="162"/>
    </row>
    <row r="974" spans="1:21" hidden="1">
      <c r="A974" s="57"/>
      <c r="I974" s="57"/>
      <c r="J974" s="109"/>
      <c r="K974" s="109"/>
      <c r="T974" s="110"/>
      <c r="U974" s="162"/>
    </row>
    <row r="975" spans="1:21" hidden="1">
      <c r="A975" s="57"/>
      <c r="I975" s="57"/>
      <c r="J975" s="109"/>
      <c r="K975" s="109"/>
      <c r="T975" s="110"/>
      <c r="U975" s="162"/>
    </row>
    <row r="976" spans="1:21" hidden="1">
      <c r="A976" s="57"/>
      <c r="I976" s="57"/>
      <c r="J976" s="109"/>
      <c r="K976" s="109"/>
      <c r="T976" s="110"/>
      <c r="U976" s="162"/>
    </row>
    <row r="977" spans="1:21" hidden="1">
      <c r="A977" s="57"/>
      <c r="I977" s="57"/>
      <c r="J977" s="109"/>
      <c r="K977" s="109"/>
      <c r="T977" s="110"/>
      <c r="U977" s="162"/>
    </row>
    <row r="978" spans="1:21" hidden="1">
      <c r="A978" s="57"/>
      <c r="I978" s="57"/>
      <c r="J978" s="109"/>
      <c r="K978" s="109"/>
      <c r="T978" s="110"/>
      <c r="U978" s="162"/>
    </row>
    <row r="979" spans="1:21" hidden="1">
      <c r="A979" s="57"/>
      <c r="I979" s="57"/>
      <c r="J979" s="109"/>
      <c r="K979" s="109"/>
      <c r="T979" s="110"/>
      <c r="U979" s="162"/>
    </row>
    <row r="980" spans="1:21" hidden="1">
      <c r="A980" s="57"/>
      <c r="I980" s="57"/>
      <c r="J980" s="109"/>
      <c r="K980" s="109"/>
      <c r="T980" s="110"/>
      <c r="U980" s="162"/>
    </row>
    <row r="981" spans="1:21" hidden="1">
      <c r="A981" s="57"/>
      <c r="I981" s="57"/>
      <c r="J981" s="109"/>
      <c r="K981" s="109"/>
      <c r="T981" s="110"/>
      <c r="U981" s="162"/>
    </row>
    <row r="982" spans="1:21" hidden="1">
      <c r="A982" s="57"/>
      <c r="I982" s="57"/>
      <c r="J982" s="109"/>
      <c r="K982" s="109"/>
      <c r="T982" s="110"/>
      <c r="U982" s="162"/>
    </row>
    <row r="983" spans="1:21" hidden="1">
      <c r="A983" s="57"/>
      <c r="I983" s="57"/>
      <c r="J983" s="109"/>
      <c r="K983" s="109"/>
      <c r="T983" s="110"/>
      <c r="U983" s="162"/>
    </row>
    <row r="984" spans="1:21" hidden="1">
      <c r="A984" s="57"/>
      <c r="I984" s="57"/>
      <c r="J984" s="109"/>
      <c r="K984" s="109"/>
      <c r="T984" s="110"/>
      <c r="U984" s="162"/>
    </row>
    <row r="985" spans="1:21" hidden="1">
      <c r="A985" s="57"/>
      <c r="I985" s="57"/>
      <c r="J985" s="109"/>
      <c r="K985" s="109"/>
      <c r="T985" s="110"/>
      <c r="U985" s="162"/>
    </row>
    <row r="986" spans="1:21" hidden="1">
      <c r="A986" s="57"/>
      <c r="I986" s="57"/>
      <c r="J986" s="109"/>
      <c r="K986" s="109"/>
      <c r="T986" s="110"/>
      <c r="U986" s="162"/>
    </row>
    <row r="987" spans="1:21" hidden="1">
      <c r="A987" s="57"/>
      <c r="I987" s="57"/>
      <c r="J987" s="109"/>
      <c r="K987" s="109"/>
      <c r="T987" s="110"/>
      <c r="U987" s="162"/>
    </row>
    <row r="988" spans="1:21" hidden="1">
      <c r="A988" s="57"/>
      <c r="I988" s="57"/>
      <c r="J988" s="109"/>
      <c r="K988" s="109"/>
      <c r="T988" s="110"/>
      <c r="U988" s="162"/>
    </row>
    <row r="989" spans="1:21" hidden="1">
      <c r="A989" s="57"/>
      <c r="I989" s="57"/>
      <c r="J989" s="109"/>
      <c r="K989" s="109"/>
      <c r="T989" s="110"/>
      <c r="U989" s="162"/>
    </row>
    <row r="990" spans="1:21" hidden="1">
      <c r="A990" s="57"/>
      <c r="I990" s="57"/>
      <c r="J990" s="109"/>
      <c r="K990" s="109"/>
      <c r="T990" s="110"/>
      <c r="U990" s="162"/>
    </row>
    <row r="991" spans="1:21" hidden="1">
      <c r="A991" s="57"/>
      <c r="I991" s="57"/>
      <c r="J991" s="109"/>
      <c r="K991" s="109"/>
      <c r="T991" s="110"/>
      <c r="U991" s="162"/>
    </row>
    <row r="992" spans="1:21" hidden="1">
      <c r="A992" s="57"/>
      <c r="I992" s="57"/>
      <c r="J992" s="109"/>
      <c r="K992" s="109"/>
      <c r="T992" s="110"/>
      <c r="U992" s="162"/>
    </row>
    <row r="993" spans="1:21" hidden="1">
      <c r="A993" s="57"/>
      <c r="I993" s="57"/>
      <c r="J993" s="109"/>
      <c r="K993" s="109"/>
      <c r="T993" s="110"/>
      <c r="U993" s="162"/>
    </row>
    <row r="994" spans="1:21" hidden="1">
      <c r="A994" s="57"/>
      <c r="I994" s="57"/>
      <c r="J994" s="109"/>
      <c r="K994" s="109"/>
      <c r="T994" s="110"/>
      <c r="U994" s="162"/>
    </row>
    <row r="995" spans="1:21" hidden="1">
      <c r="A995" s="57"/>
      <c r="I995" s="57"/>
      <c r="J995" s="109"/>
      <c r="K995" s="109"/>
      <c r="T995" s="110"/>
      <c r="U995" s="162"/>
    </row>
    <row r="996" spans="1:21" hidden="1">
      <c r="A996" s="57"/>
      <c r="I996" s="57"/>
      <c r="J996" s="109"/>
      <c r="K996" s="109"/>
      <c r="T996" s="110"/>
      <c r="U996" s="162"/>
    </row>
    <row r="997" spans="1:21" hidden="1">
      <c r="A997" s="57"/>
      <c r="I997" s="57"/>
      <c r="J997" s="109"/>
      <c r="K997" s="109"/>
      <c r="T997" s="110"/>
      <c r="U997" s="162"/>
    </row>
    <row r="998" spans="1:21" hidden="1">
      <c r="A998" s="57"/>
      <c r="I998" s="57"/>
      <c r="J998" s="109"/>
      <c r="K998" s="109"/>
      <c r="T998" s="110"/>
      <c r="U998" s="162"/>
    </row>
    <row r="999" spans="1:21" hidden="1">
      <c r="A999" s="57"/>
      <c r="I999" s="57"/>
      <c r="J999" s="109"/>
      <c r="K999" s="109"/>
      <c r="T999" s="110"/>
      <c r="U999" s="162"/>
    </row>
    <row r="1000" spans="1:21" hidden="1">
      <c r="A1000" s="57"/>
      <c r="I1000" s="57"/>
      <c r="J1000" s="109"/>
      <c r="K1000" s="109"/>
      <c r="T1000" s="110"/>
      <c r="U1000" s="162"/>
    </row>
    <row r="1001" spans="1:21" hidden="1">
      <c r="A1001" s="57"/>
      <c r="I1001" s="57"/>
      <c r="J1001" s="109"/>
      <c r="K1001" s="109"/>
      <c r="T1001" s="110"/>
      <c r="U1001" s="162"/>
    </row>
    <row r="1002" spans="1:21" hidden="1">
      <c r="A1002" s="57"/>
      <c r="I1002" s="57"/>
      <c r="J1002" s="109"/>
      <c r="K1002" s="109"/>
      <c r="T1002" s="110"/>
      <c r="U1002" s="162"/>
    </row>
    <row r="1003" spans="1:21" hidden="1">
      <c r="A1003" s="57"/>
      <c r="I1003" s="57"/>
      <c r="J1003" s="109"/>
      <c r="K1003" s="109"/>
      <c r="T1003" s="110"/>
      <c r="U1003" s="162"/>
    </row>
    <row r="1004" spans="1:21" hidden="1">
      <c r="A1004" s="57"/>
      <c r="I1004" s="57"/>
      <c r="J1004" s="109"/>
      <c r="K1004" s="109"/>
      <c r="T1004" s="110"/>
      <c r="U1004" s="162"/>
    </row>
    <row r="1005" spans="1:21" hidden="1">
      <c r="A1005" s="57"/>
      <c r="I1005" s="57"/>
      <c r="J1005" s="109"/>
      <c r="K1005" s="109"/>
      <c r="T1005" s="110"/>
      <c r="U1005" s="162"/>
    </row>
    <row r="1006" spans="1:21" hidden="1">
      <c r="A1006" s="57"/>
      <c r="I1006" s="57"/>
      <c r="J1006" s="109"/>
      <c r="K1006" s="109"/>
      <c r="T1006" s="110"/>
      <c r="U1006" s="162"/>
    </row>
    <row r="1007" spans="1:21" hidden="1">
      <c r="A1007" s="57"/>
      <c r="I1007" s="57"/>
      <c r="J1007" s="109"/>
      <c r="K1007" s="109"/>
      <c r="T1007" s="110"/>
      <c r="U1007" s="162"/>
    </row>
    <row r="1008" spans="1:21" hidden="1">
      <c r="A1008" s="57"/>
      <c r="I1008" s="57"/>
      <c r="J1008" s="109"/>
      <c r="K1008" s="109"/>
      <c r="T1008" s="110"/>
      <c r="U1008" s="162"/>
    </row>
    <row r="1009" spans="1:21" hidden="1">
      <c r="A1009" s="57"/>
      <c r="I1009" s="57"/>
      <c r="J1009" s="109"/>
      <c r="K1009" s="109"/>
      <c r="T1009" s="110"/>
      <c r="U1009" s="162"/>
    </row>
    <row r="1010" spans="1:21" hidden="1">
      <c r="A1010" s="57"/>
      <c r="I1010" s="57"/>
      <c r="J1010" s="109"/>
      <c r="K1010" s="109"/>
      <c r="T1010" s="110"/>
      <c r="U1010" s="162"/>
    </row>
    <row r="1011" spans="1:21" hidden="1">
      <c r="A1011" s="57"/>
      <c r="I1011" s="57"/>
      <c r="J1011" s="109"/>
      <c r="K1011" s="109"/>
      <c r="T1011" s="110"/>
      <c r="U1011" s="162"/>
    </row>
    <row r="1012" spans="1:21" hidden="1">
      <c r="A1012" s="57"/>
      <c r="I1012" s="57"/>
      <c r="J1012" s="109"/>
      <c r="K1012" s="109"/>
      <c r="T1012" s="110"/>
      <c r="U1012" s="162"/>
    </row>
    <row r="1013" spans="1:21" hidden="1">
      <c r="A1013" s="57"/>
      <c r="I1013" s="57"/>
      <c r="J1013" s="109"/>
      <c r="K1013" s="109"/>
      <c r="T1013" s="110"/>
      <c r="U1013" s="162"/>
    </row>
    <row r="1014" spans="1:21" hidden="1">
      <c r="A1014" s="57"/>
      <c r="I1014" s="57"/>
      <c r="J1014" s="109"/>
      <c r="K1014" s="109"/>
      <c r="T1014" s="110"/>
      <c r="U1014" s="162"/>
    </row>
    <row r="1015" spans="1:21" hidden="1">
      <c r="A1015" s="57"/>
      <c r="I1015" s="57"/>
      <c r="J1015" s="109"/>
      <c r="K1015" s="109"/>
      <c r="T1015" s="110"/>
      <c r="U1015" s="162"/>
    </row>
    <row r="1016" spans="1:21" hidden="1">
      <c r="A1016" s="57"/>
      <c r="I1016" s="57"/>
      <c r="J1016" s="109"/>
      <c r="K1016" s="109"/>
      <c r="T1016" s="110"/>
      <c r="U1016" s="162"/>
    </row>
    <row r="1017" spans="1:21" hidden="1">
      <c r="A1017" s="57"/>
      <c r="I1017" s="57"/>
      <c r="J1017" s="109"/>
      <c r="K1017" s="109"/>
      <c r="T1017" s="110"/>
      <c r="U1017" s="162"/>
    </row>
    <row r="1018" spans="1:21" hidden="1">
      <c r="A1018" s="57"/>
      <c r="I1018" s="57"/>
      <c r="J1018" s="109"/>
      <c r="K1018" s="109"/>
      <c r="T1018" s="110"/>
      <c r="U1018" s="162"/>
    </row>
    <row r="1019" spans="1:21" hidden="1">
      <c r="A1019" s="57"/>
      <c r="I1019" s="57"/>
      <c r="J1019" s="109"/>
      <c r="K1019" s="109"/>
      <c r="T1019" s="110"/>
      <c r="U1019" s="162"/>
    </row>
    <row r="1020" spans="1:21" hidden="1">
      <c r="A1020" s="57"/>
      <c r="I1020" s="57"/>
      <c r="J1020" s="109"/>
      <c r="K1020" s="109"/>
      <c r="T1020" s="110"/>
      <c r="U1020" s="162"/>
    </row>
    <row r="1021" spans="1:21" hidden="1">
      <c r="A1021" s="57"/>
      <c r="I1021" s="57"/>
      <c r="J1021" s="109"/>
      <c r="K1021" s="109"/>
      <c r="T1021" s="110"/>
      <c r="U1021" s="162"/>
    </row>
    <row r="1022" spans="1:21" hidden="1">
      <c r="A1022" s="57"/>
      <c r="I1022" s="57"/>
      <c r="J1022" s="109"/>
      <c r="K1022" s="109"/>
      <c r="T1022" s="110"/>
      <c r="U1022" s="162"/>
    </row>
    <row r="1023" spans="1:21" hidden="1">
      <c r="A1023" s="57"/>
      <c r="I1023" s="57"/>
      <c r="J1023" s="109"/>
      <c r="K1023" s="109"/>
      <c r="T1023" s="110"/>
      <c r="U1023" s="162"/>
    </row>
    <row r="1024" spans="1:21" hidden="1">
      <c r="A1024" s="57"/>
      <c r="I1024" s="57"/>
      <c r="J1024" s="109"/>
      <c r="K1024" s="109"/>
      <c r="T1024" s="110"/>
      <c r="U1024" s="162"/>
    </row>
    <row r="1025" spans="1:21" hidden="1">
      <c r="A1025" s="57"/>
      <c r="I1025" s="57"/>
      <c r="J1025" s="109"/>
      <c r="K1025" s="109"/>
      <c r="T1025" s="110"/>
      <c r="U1025" s="162"/>
    </row>
    <row r="1026" spans="1:21" hidden="1">
      <c r="A1026" s="57"/>
      <c r="I1026" s="57"/>
      <c r="J1026" s="109"/>
      <c r="K1026" s="109"/>
      <c r="T1026" s="110"/>
      <c r="U1026" s="162"/>
    </row>
    <row r="1027" spans="1:21" hidden="1">
      <c r="A1027" s="57"/>
      <c r="I1027" s="57"/>
      <c r="J1027" s="109"/>
      <c r="K1027" s="109"/>
      <c r="T1027" s="110"/>
      <c r="U1027" s="162"/>
    </row>
    <row r="1028" spans="1:21" hidden="1">
      <c r="A1028" s="57"/>
      <c r="I1028" s="57"/>
      <c r="J1028" s="109"/>
      <c r="K1028" s="109"/>
      <c r="T1028" s="110"/>
      <c r="U1028" s="162"/>
    </row>
    <row r="1029" spans="1:21" hidden="1">
      <c r="A1029" s="57"/>
      <c r="I1029" s="57"/>
      <c r="J1029" s="109"/>
      <c r="K1029" s="109"/>
      <c r="T1029" s="110"/>
      <c r="U1029" s="162"/>
    </row>
    <row r="1030" spans="1:21" hidden="1">
      <c r="A1030" s="57"/>
    </row>
    <row r="1031" spans="1:21" hidden="1">
      <c r="A1031" s="57"/>
    </row>
    <row r="1032" spans="1:21" hidden="1">
      <c r="A1032" s="57"/>
    </row>
    <row r="1033" spans="1:21" hidden="1">
      <c r="A1033" s="57"/>
    </row>
    <row r="1034" spans="1:21" hidden="1">
      <c r="A1034" s="57"/>
    </row>
    <row r="1035" spans="1:21" hidden="1">
      <c r="A1035" s="57"/>
    </row>
    <row r="1036" spans="1:21" hidden="1">
      <c r="A1036" s="57"/>
    </row>
    <row r="1037" spans="1:21" hidden="1">
      <c r="A1037" s="57"/>
    </row>
    <row r="1038" spans="1:21" hidden="1">
      <c r="A1038" s="57"/>
    </row>
    <row r="1039" spans="1:21" hidden="1">
      <c r="A1039" s="57"/>
    </row>
    <row r="1040" spans="1:21" hidden="1">
      <c r="A1040" s="57"/>
    </row>
    <row r="1041" spans="1:1" hidden="1">
      <c r="A1041" s="57"/>
    </row>
    <row r="1042" spans="1:1" hidden="1">
      <c r="A1042" s="57"/>
    </row>
    <row r="1043" spans="1:1" hidden="1">
      <c r="A1043" s="57"/>
    </row>
    <row r="1044" spans="1:1" hidden="1">
      <c r="A1044" s="57"/>
    </row>
    <row r="1045" spans="1:1" hidden="1">
      <c r="A1045" s="57"/>
    </row>
    <row r="1046" spans="1:1" hidden="1">
      <c r="A1046" s="57"/>
    </row>
    <row r="1047" spans="1:1" hidden="1">
      <c r="A1047" s="57"/>
    </row>
    <row r="1048" spans="1:1" hidden="1">
      <c r="A1048" s="57"/>
    </row>
    <row r="1049" spans="1:1" hidden="1">
      <c r="A1049" s="57"/>
    </row>
    <row r="1050" spans="1:1" hidden="1">
      <c r="A1050" s="57"/>
    </row>
    <row r="1051" spans="1:1" hidden="1">
      <c r="A1051" s="57"/>
    </row>
    <row r="1052" spans="1:1" hidden="1">
      <c r="A1052" s="57"/>
    </row>
    <row r="1053" spans="1:1" hidden="1">
      <c r="A1053" s="57"/>
    </row>
    <row r="1054" spans="1:1" hidden="1">
      <c r="A1054" s="57"/>
    </row>
    <row r="1055" spans="1:1" hidden="1">
      <c r="A1055" s="57"/>
    </row>
    <row r="1056" spans="1:1" hidden="1">
      <c r="A1056" s="57"/>
    </row>
    <row r="1057" spans="1:1" hidden="1">
      <c r="A1057" s="57"/>
    </row>
    <row r="1058" spans="1:1" hidden="1">
      <c r="A1058" s="57"/>
    </row>
    <row r="1059" spans="1:1" hidden="1">
      <c r="A1059" s="57"/>
    </row>
    <row r="1060" spans="1:1" hidden="1">
      <c r="A1060" s="57"/>
    </row>
    <row r="1061" spans="1:1" hidden="1">
      <c r="A1061" s="57"/>
    </row>
    <row r="1062" spans="1:1" hidden="1">
      <c r="A1062" s="57"/>
    </row>
    <row r="1063" spans="1:1" hidden="1">
      <c r="A1063" s="57"/>
    </row>
    <row r="1064" spans="1:1" hidden="1">
      <c r="A1064" s="57"/>
    </row>
    <row r="1065" spans="1:1" hidden="1">
      <c r="A1065" s="57"/>
    </row>
    <row r="1066" spans="1:1" hidden="1">
      <c r="A1066" s="57"/>
    </row>
    <row r="1067" spans="1:1" hidden="1">
      <c r="A1067" s="57"/>
    </row>
    <row r="1068" spans="1:1" hidden="1">
      <c r="A1068" s="57"/>
    </row>
    <row r="1069" spans="1:1" hidden="1">
      <c r="A1069" s="57"/>
    </row>
    <row r="1070" spans="1:1" hidden="1">
      <c r="A1070" s="57"/>
    </row>
    <row r="1071" spans="1:1" hidden="1">
      <c r="A1071" s="57"/>
    </row>
    <row r="1072" spans="1:1" hidden="1">
      <c r="A1072" s="57"/>
    </row>
    <row r="1073" spans="1:1" hidden="1">
      <c r="A1073" s="57"/>
    </row>
    <row r="1074" spans="1:1" hidden="1">
      <c r="A1074" s="57"/>
    </row>
    <row r="1075" spans="1:1" hidden="1">
      <c r="A1075" s="57"/>
    </row>
    <row r="1076" spans="1:1" hidden="1">
      <c r="A1076" s="57"/>
    </row>
    <row r="1077" spans="1:1" hidden="1">
      <c r="A1077" s="57"/>
    </row>
    <row r="1078" spans="1:1" hidden="1">
      <c r="A1078" s="57"/>
    </row>
    <row r="1079" spans="1:1" hidden="1">
      <c r="A1079" s="57"/>
    </row>
    <row r="1080" spans="1:1" hidden="1">
      <c r="A1080" s="57"/>
    </row>
    <row r="1081" spans="1:1" hidden="1">
      <c r="A1081" s="57"/>
    </row>
    <row r="1082" spans="1:1" hidden="1">
      <c r="A1082" s="57"/>
    </row>
    <row r="1083" spans="1:1" hidden="1">
      <c r="A1083" s="57"/>
    </row>
    <row r="1084" spans="1:1" hidden="1">
      <c r="A1084" s="57"/>
    </row>
    <row r="1085" spans="1:1" hidden="1">
      <c r="A1085" s="57"/>
    </row>
    <row r="1086" spans="1:1" hidden="1">
      <c r="A1086" s="57"/>
    </row>
    <row r="1087" spans="1:1" hidden="1">
      <c r="A1087" s="57"/>
    </row>
    <row r="1088" spans="1:1" hidden="1">
      <c r="A1088" s="57"/>
    </row>
    <row r="1089" spans="1:1" hidden="1">
      <c r="A1089" s="57"/>
    </row>
    <row r="1090" spans="1:1" hidden="1">
      <c r="A1090" s="57"/>
    </row>
    <row r="1091" spans="1:1" hidden="1">
      <c r="A1091" s="57"/>
    </row>
    <row r="1092" spans="1:1" hidden="1">
      <c r="A1092" s="57"/>
    </row>
    <row r="1093" spans="1:1" hidden="1">
      <c r="A1093" s="57"/>
    </row>
    <row r="1094" spans="1:1" hidden="1">
      <c r="A1094" s="57"/>
    </row>
    <row r="1095" spans="1:1" hidden="1">
      <c r="A1095" s="57"/>
    </row>
    <row r="1096" spans="1:1" hidden="1">
      <c r="A1096" s="57"/>
    </row>
    <row r="1097" spans="1:1" hidden="1">
      <c r="A1097" s="57"/>
    </row>
    <row r="1098" spans="1:1" hidden="1">
      <c r="A1098" s="57"/>
    </row>
    <row r="1099" spans="1:1" hidden="1">
      <c r="A1099" s="57"/>
    </row>
    <row r="1100" spans="1:1" hidden="1">
      <c r="A1100" s="57"/>
    </row>
    <row r="1101" spans="1:1" hidden="1">
      <c r="A1101" s="57"/>
    </row>
    <row r="1102" spans="1:1" hidden="1">
      <c r="A1102" s="57"/>
    </row>
    <row r="1103" spans="1:1" hidden="1">
      <c r="A1103" s="57"/>
    </row>
    <row r="1104" spans="1:1" hidden="1">
      <c r="A1104" s="57"/>
    </row>
    <row r="1105" spans="1:1" hidden="1">
      <c r="A1105" s="57"/>
    </row>
    <row r="1106" spans="1:1" hidden="1">
      <c r="A1106" s="57"/>
    </row>
    <row r="1107" spans="1:1" hidden="1">
      <c r="A1107" s="57"/>
    </row>
    <row r="1108" spans="1:1" hidden="1">
      <c r="A1108" s="57"/>
    </row>
    <row r="1109" spans="1:1" hidden="1">
      <c r="A1109" s="57"/>
    </row>
    <row r="1110" spans="1:1" hidden="1">
      <c r="A1110" s="57"/>
    </row>
    <row r="1111" spans="1:1" hidden="1">
      <c r="A1111" s="57"/>
    </row>
    <row r="1112" spans="1:1" hidden="1">
      <c r="A1112" s="57"/>
    </row>
    <row r="1113" spans="1:1" hidden="1">
      <c r="A1113" s="57"/>
    </row>
    <row r="1114" spans="1:1" hidden="1">
      <c r="A1114" s="57"/>
    </row>
    <row r="1115" spans="1:1" hidden="1">
      <c r="A1115" s="57"/>
    </row>
    <row r="1116" spans="1:1" hidden="1">
      <c r="A1116" s="57"/>
    </row>
    <row r="1117" spans="1:1" hidden="1">
      <c r="A1117" s="57"/>
    </row>
    <row r="1118" spans="1:1" hidden="1">
      <c r="A1118" s="57"/>
    </row>
    <row r="1119" spans="1:1" hidden="1">
      <c r="A1119" s="57"/>
    </row>
    <row r="1120" spans="1:1" hidden="1">
      <c r="A1120" s="57"/>
    </row>
    <row r="1121" spans="1:1" hidden="1">
      <c r="A1121" s="57"/>
    </row>
    <row r="1122" spans="1:1" hidden="1">
      <c r="A1122" s="57"/>
    </row>
    <row r="1123" spans="1:1" hidden="1">
      <c r="A1123" s="57"/>
    </row>
    <row r="1124" spans="1:1" hidden="1">
      <c r="A1124" s="57"/>
    </row>
    <row r="1125" spans="1:1" hidden="1">
      <c r="A1125" s="57"/>
    </row>
    <row r="1126" spans="1:1" hidden="1">
      <c r="A1126" s="57"/>
    </row>
    <row r="1127" spans="1:1" hidden="1">
      <c r="A1127" s="57"/>
    </row>
    <row r="1128" spans="1:1" hidden="1">
      <c r="A1128" s="57"/>
    </row>
    <row r="1129" spans="1:1" hidden="1">
      <c r="A1129" s="57"/>
    </row>
    <row r="1130" spans="1:1" hidden="1">
      <c r="A1130" s="57"/>
    </row>
    <row r="1131" spans="1:1" hidden="1">
      <c r="A1131" s="57"/>
    </row>
    <row r="1132" spans="1:1" hidden="1">
      <c r="A1132" s="57"/>
    </row>
    <row r="1133" spans="1:1" hidden="1">
      <c r="A1133" s="57"/>
    </row>
    <row r="1134" spans="1:1" hidden="1">
      <c r="A1134" s="57"/>
    </row>
    <row r="1135" spans="1:1" hidden="1">
      <c r="A1135" s="57"/>
    </row>
    <row r="1136" spans="1:1" hidden="1">
      <c r="A1136" s="57"/>
    </row>
    <row r="1137" spans="1:1" hidden="1">
      <c r="A1137" s="57"/>
    </row>
    <row r="1138" spans="1:1" hidden="1">
      <c r="A1138" s="57"/>
    </row>
    <row r="1139" spans="1:1" hidden="1">
      <c r="A1139" s="57"/>
    </row>
    <row r="1140" spans="1:1" hidden="1">
      <c r="A1140" s="57"/>
    </row>
    <row r="1141" spans="1:1" hidden="1">
      <c r="A1141" s="57"/>
    </row>
    <row r="1142" spans="1:1" hidden="1">
      <c r="A1142" s="57"/>
    </row>
    <row r="1143" spans="1:1" hidden="1">
      <c r="A1143" s="57"/>
    </row>
    <row r="1144" spans="1:1" hidden="1">
      <c r="A1144" s="57"/>
    </row>
    <row r="1145" spans="1:1" hidden="1">
      <c r="A1145" s="57"/>
    </row>
    <row r="1146" spans="1:1" hidden="1">
      <c r="A1146" s="57"/>
    </row>
    <row r="1147" spans="1:1" hidden="1">
      <c r="A1147" s="57"/>
    </row>
    <row r="1148" spans="1:1" hidden="1">
      <c r="A1148" s="57"/>
    </row>
    <row r="1149" spans="1:1" hidden="1">
      <c r="A1149" s="57"/>
    </row>
    <row r="1150" spans="1:1" hidden="1">
      <c r="A1150" s="57"/>
    </row>
    <row r="1151" spans="1:1" hidden="1">
      <c r="A1151" s="57"/>
    </row>
    <row r="1152" spans="1:1" hidden="1">
      <c r="A1152" s="57"/>
    </row>
    <row r="1153" spans="1:1" hidden="1">
      <c r="A1153" s="57"/>
    </row>
    <row r="1154" spans="1:1" hidden="1">
      <c r="A1154" s="57"/>
    </row>
    <row r="1155" spans="1:1" hidden="1">
      <c r="A1155" s="57"/>
    </row>
    <row r="1156" spans="1:1" hidden="1">
      <c r="A1156" s="57"/>
    </row>
    <row r="1157" spans="1:1" hidden="1">
      <c r="A1157" s="57"/>
    </row>
    <row r="1158" spans="1:1" hidden="1">
      <c r="A1158" s="57"/>
    </row>
    <row r="1159" spans="1:1" hidden="1">
      <c r="A1159" s="57"/>
    </row>
    <row r="1160" spans="1:1" hidden="1">
      <c r="A1160" s="57"/>
    </row>
    <row r="1161" spans="1:1" hidden="1">
      <c r="A1161" s="57"/>
    </row>
    <row r="1162" spans="1:1" hidden="1">
      <c r="A1162" s="57"/>
    </row>
  </sheetData>
  <sheetProtection algorithmName="SHA-512" hashValue="ij3wNbnFDveY8mS5tWgk3CpfNfs0eHSjBiTEvVJwDNMUn7sAn57+jpdPyQKDzG1DnutAc/uqL9RwygrrYvr1SQ==" saltValue="1PixZ39L12ZPMMnf/k395w==" spinCount="100000" sheet="1" selectLockedCells="1" sort="0" autoFilter="0"/>
  <mergeCells count="412">
    <mergeCell ref="G49:H49"/>
    <mergeCell ref="B57:F57"/>
    <mergeCell ref="G51:H51"/>
    <mergeCell ref="G52:H52"/>
    <mergeCell ref="G53:H53"/>
    <mergeCell ref="G54:H54"/>
    <mergeCell ref="K385:O385"/>
    <mergeCell ref="C167:D167"/>
    <mergeCell ref="G95:G96"/>
    <mergeCell ref="G87:H87"/>
    <mergeCell ref="B87:E87"/>
    <mergeCell ref="B88:E88"/>
    <mergeCell ref="B89:E89"/>
    <mergeCell ref="B90:E90"/>
    <mergeCell ref="B91:E91"/>
    <mergeCell ref="B92:E92"/>
    <mergeCell ref="G89:H89"/>
    <mergeCell ref="G90:H90"/>
    <mergeCell ref="B73:F73"/>
    <mergeCell ref="D95:D96"/>
    <mergeCell ref="B74:H74"/>
    <mergeCell ref="B79:H79"/>
    <mergeCell ref="B82:H83"/>
    <mergeCell ref="B81:H81"/>
    <mergeCell ref="K397:O397"/>
    <mergeCell ref="K409:O409"/>
    <mergeCell ref="C4:D4"/>
    <mergeCell ref="V169:Y169"/>
    <mergeCell ref="M169:N169"/>
    <mergeCell ref="K170:L170"/>
    <mergeCell ref="M170:N170"/>
    <mergeCell ref="M168:N168"/>
    <mergeCell ref="M160:N160"/>
    <mergeCell ref="M161:N161"/>
    <mergeCell ref="M162:N162"/>
    <mergeCell ref="M165:N165"/>
    <mergeCell ref="M166:N166"/>
    <mergeCell ref="M167:N167"/>
    <mergeCell ref="V160:Y160"/>
    <mergeCell ref="V161:Y161"/>
    <mergeCell ref="V162:Y162"/>
    <mergeCell ref="V163:Y163"/>
    <mergeCell ref="V164:Y164"/>
    <mergeCell ref="V165:Y165"/>
    <mergeCell ref="V166:Y166"/>
    <mergeCell ref="V167:Y167"/>
    <mergeCell ref="F21:H21"/>
    <mergeCell ref="C166:D166"/>
    <mergeCell ref="V168:Y168"/>
    <mergeCell ref="C168:D168"/>
    <mergeCell ref="Y52:Z52"/>
    <mergeCell ref="Y53:Z53"/>
    <mergeCell ref="X107:Y107"/>
    <mergeCell ref="X108:Y108"/>
    <mergeCell ref="X109:Y109"/>
    <mergeCell ref="X110:Y110"/>
    <mergeCell ref="X111:Y111"/>
    <mergeCell ref="X106:Y106"/>
    <mergeCell ref="Z153:Z154"/>
    <mergeCell ref="X127:Y127"/>
    <mergeCell ref="X128:Y128"/>
    <mergeCell ref="X129:Y129"/>
    <mergeCell ref="X130:Y130"/>
    <mergeCell ref="X131:Y131"/>
    <mergeCell ref="X132:Y132"/>
    <mergeCell ref="X133:Y133"/>
    <mergeCell ref="X114:Y114"/>
    <mergeCell ref="X115:Y115"/>
    <mergeCell ref="X118:Y118"/>
    <mergeCell ref="X119:Y119"/>
    <mergeCell ref="X120:Y120"/>
    <mergeCell ref="X121:Y121"/>
    <mergeCell ref="X122:Y122"/>
    <mergeCell ref="C162:D162"/>
    <mergeCell ref="M163:N163"/>
    <mergeCell ref="V155:Y155"/>
    <mergeCell ref="V156:Y156"/>
    <mergeCell ref="V157:Y157"/>
    <mergeCell ref="V158:Y158"/>
    <mergeCell ref="K153:K154"/>
    <mergeCell ref="B149:G149"/>
    <mergeCell ref="B151:H152"/>
    <mergeCell ref="V159:Y159"/>
    <mergeCell ref="K151:R152"/>
    <mergeCell ref="B147:G147"/>
    <mergeCell ref="C163:D163"/>
    <mergeCell ref="X123:Y123"/>
    <mergeCell ref="X124:Y124"/>
    <mergeCell ref="B80:H80"/>
    <mergeCell ref="B75:H75"/>
    <mergeCell ref="U182:Z182"/>
    <mergeCell ref="U183:Z200"/>
    <mergeCell ref="X116:Y116"/>
    <mergeCell ref="X117:Y117"/>
    <mergeCell ref="X64:Z64"/>
    <mergeCell ref="U65:W65"/>
    <mergeCell ref="X65:Z65"/>
    <mergeCell ref="U67:W67"/>
    <mergeCell ref="X67:Z67"/>
    <mergeCell ref="U69:W69"/>
    <mergeCell ref="X69:Z69"/>
    <mergeCell ref="U94:Z94"/>
    <mergeCell ref="U95:U96"/>
    <mergeCell ref="V95:V96"/>
    <mergeCell ref="Z95:Z96"/>
    <mergeCell ref="X95:Y96"/>
    <mergeCell ref="X136:Y136"/>
    <mergeCell ref="X137:Y137"/>
    <mergeCell ref="X138:Y138"/>
    <mergeCell ref="X139:Y139"/>
    <mergeCell ref="X140:Y140"/>
    <mergeCell ref="X141:Y141"/>
    <mergeCell ref="U12:U14"/>
    <mergeCell ref="U54:V56"/>
    <mergeCell ref="Y54:Z54"/>
    <mergeCell ref="Y55:Z55"/>
    <mergeCell ref="Y56:Z56"/>
    <mergeCell ref="U51:V53"/>
    <mergeCell ref="Y51:Z51"/>
    <mergeCell ref="Z172:Z173"/>
    <mergeCell ref="U174:Z180"/>
    <mergeCell ref="X125:Y125"/>
    <mergeCell ref="X126:Y126"/>
    <mergeCell ref="U151:Z152"/>
    <mergeCell ref="U153:U154"/>
    <mergeCell ref="U149:X149"/>
    <mergeCell ref="X144:Y144"/>
    <mergeCell ref="X145:Y145"/>
    <mergeCell ref="X146:Y146"/>
    <mergeCell ref="V153:Y154"/>
    <mergeCell ref="X135:Y135"/>
    <mergeCell ref="X142:Y142"/>
    <mergeCell ref="X143:Y143"/>
    <mergeCell ref="X134:Y134"/>
    <mergeCell ref="X112:Y112"/>
    <mergeCell ref="X113:Y113"/>
    <mergeCell ref="Y45:Z45"/>
    <mergeCell ref="Y46:Z46"/>
    <mergeCell ref="U47:U49"/>
    <mergeCell ref="Y47:Z47"/>
    <mergeCell ref="Y48:Z48"/>
    <mergeCell ref="Y49:Z49"/>
    <mergeCell ref="Y50:Z50"/>
    <mergeCell ref="W95:W96"/>
    <mergeCell ref="X59:Z59"/>
    <mergeCell ref="V60:W60"/>
    <mergeCell ref="X60:Z60"/>
    <mergeCell ref="U63:W63"/>
    <mergeCell ref="X63:Z63"/>
    <mergeCell ref="U62:W62"/>
    <mergeCell ref="X62:Z62"/>
    <mergeCell ref="U64:W64"/>
    <mergeCell ref="W23:X23"/>
    <mergeCell ref="P55:Q55"/>
    <mergeCell ref="P56:Q56"/>
    <mergeCell ref="K51:L53"/>
    <mergeCell ref="Z2:Z3"/>
    <mergeCell ref="U39:Z39"/>
    <mergeCell ref="Y40:Z40"/>
    <mergeCell ref="U41:U43"/>
    <mergeCell ref="Y41:Z41"/>
    <mergeCell ref="Y42:Z42"/>
    <mergeCell ref="Y43:Z43"/>
    <mergeCell ref="Y44:Z44"/>
    <mergeCell ref="P44:Q44"/>
    <mergeCell ref="P45:Q45"/>
    <mergeCell ref="P46:Q46"/>
    <mergeCell ref="P51:Q51"/>
    <mergeCell ref="P52:Q52"/>
    <mergeCell ref="P53:Q53"/>
    <mergeCell ref="P47:Q47"/>
    <mergeCell ref="P48:Q48"/>
    <mergeCell ref="P49:Q49"/>
    <mergeCell ref="K2:K3"/>
    <mergeCell ref="L2:M3"/>
    <mergeCell ref="X2:Y3"/>
    <mergeCell ref="B182:H182"/>
    <mergeCell ref="B183:H200"/>
    <mergeCell ref="B153:B154"/>
    <mergeCell ref="E153:E154"/>
    <mergeCell ref="F153:F154"/>
    <mergeCell ref="B174:H180"/>
    <mergeCell ref="K172:O173"/>
    <mergeCell ref="H153:H154"/>
    <mergeCell ref="B172:G173"/>
    <mergeCell ref="G153:G154"/>
    <mergeCell ref="M159:N159"/>
    <mergeCell ref="C169:D169"/>
    <mergeCell ref="L153:L154"/>
    <mergeCell ref="C153:D154"/>
    <mergeCell ref="C155:D155"/>
    <mergeCell ref="M153:N154"/>
    <mergeCell ref="M155:N155"/>
    <mergeCell ref="M156:N156"/>
    <mergeCell ref="M157:N157"/>
    <mergeCell ref="O153:O154"/>
    <mergeCell ref="M158:N158"/>
    <mergeCell ref="M164:N164"/>
    <mergeCell ref="C164:D164"/>
    <mergeCell ref="C165:D165"/>
    <mergeCell ref="H172:H173"/>
    <mergeCell ref="B170:D170"/>
    <mergeCell ref="F59:H59"/>
    <mergeCell ref="F60:H60"/>
    <mergeCell ref="B64:E64"/>
    <mergeCell ref="B67:E67"/>
    <mergeCell ref="B69:E69"/>
    <mergeCell ref="B72:G72"/>
    <mergeCell ref="F64:H64"/>
    <mergeCell ref="F67:H67"/>
    <mergeCell ref="C156:D156"/>
    <mergeCell ref="C157:D157"/>
    <mergeCell ref="C158:D158"/>
    <mergeCell ref="C159:D159"/>
    <mergeCell ref="C160:D160"/>
    <mergeCell ref="C161:D161"/>
    <mergeCell ref="B94:H94"/>
    <mergeCell ref="B86:H86"/>
    <mergeCell ref="B95:B96"/>
    <mergeCell ref="C95:C96"/>
    <mergeCell ref="E95:E96"/>
    <mergeCell ref="F95:F96"/>
    <mergeCell ref="H95:H96"/>
    <mergeCell ref="G88:H88"/>
    <mergeCell ref="R2:R3"/>
    <mergeCell ref="K41:K43"/>
    <mergeCell ref="K12:K14"/>
    <mergeCell ref="G40:H40"/>
    <mergeCell ref="F14:H14"/>
    <mergeCell ref="F22:H22"/>
    <mergeCell ref="F23:H23"/>
    <mergeCell ref="B39:H39"/>
    <mergeCell ref="B22:E22"/>
    <mergeCell ref="B21:E21"/>
    <mergeCell ref="B23:E23"/>
    <mergeCell ref="F15:H15"/>
    <mergeCell ref="B15:E15"/>
    <mergeCell ref="F9:H9"/>
    <mergeCell ref="B8:E8"/>
    <mergeCell ref="F8:H8"/>
    <mergeCell ref="F11:H11"/>
    <mergeCell ref="F12:H12"/>
    <mergeCell ref="B12:E12"/>
    <mergeCell ref="B13:E13"/>
    <mergeCell ref="B17:E17"/>
    <mergeCell ref="B28:H28"/>
    <mergeCell ref="B29:H29"/>
    <mergeCell ref="B30:H30"/>
    <mergeCell ref="B44:C46"/>
    <mergeCell ref="B47:C49"/>
    <mergeCell ref="B50:D50"/>
    <mergeCell ref="B51:D53"/>
    <mergeCell ref="P43:Q43"/>
    <mergeCell ref="K39:Q39"/>
    <mergeCell ref="P40:Q40"/>
    <mergeCell ref="P42:Q42"/>
    <mergeCell ref="P41:Q41"/>
    <mergeCell ref="G47:H47"/>
    <mergeCell ref="G46:H46"/>
    <mergeCell ref="G48:H48"/>
    <mergeCell ref="G43:H43"/>
    <mergeCell ref="M42:N42"/>
    <mergeCell ref="M43:N43"/>
    <mergeCell ref="B40:C40"/>
    <mergeCell ref="B41:C43"/>
    <mergeCell ref="G45:H45"/>
    <mergeCell ref="G44:H44"/>
    <mergeCell ref="G50:H50"/>
    <mergeCell ref="G41:H41"/>
    <mergeCell ref="G42:H42"/>
    <mergeCell ref="M51:N51"/>
    <mergeCell ref="M52:N52"/>
    <mergeCell ref="B14:E14"/>
    <mergeCell ref="F20:H20"/>
    <mergeCell ref="B9:E9"/>
    <mergeCell ref="B11:E11"/>
    <mergeCell ref="B10:E10"/>
    <mergeCell ref="F10:H10"/>
    <mergeCell ref="F13:H13"/>
    <mergeCell ref="F17:H17"/>
    <mergeCell ref="F16:H16"/>
    <mergeCell ref="B24:E24"/>
    <mergeCell ref="B20:E20"/>
    <mergeCell ref="F18:H18"/>
    <mergeCell ref="F19:H19"/>
    <mergeCell ref="K19:K20"/>
    <mergeCell ref="U21:U22"/>
    <mergeCell ref="M40:N40"/>
    <mergeCell ref="M41:N41"/>
    <mergeCell ref="B25:E25"/>
    <mergeCell ref="F25:H25"/>
    <mergeCell ref="B26:E26"/>
    <mergeCell ref="F26:H26"/>
    <mergeCell ref="F24:H24"/>
    <mergeCell ref="B18:E18"/>
    <mergeCell ref="B19:E19"/>
    <mergeCell ref="B31:H31"/>
    <mergeCell ref="B32:H32"/>
    <mergeCell ref="B33:H33"/>
    <mergeCell ref="B34:H34"/>
    <mergeCell ref="B35:H35"/>
    <mergeCell ref="B36:H36"/>
    <mergeCell ref="B37:G37"/>
    <mergeCell ref="M50:N50"/>
    <mergeCell ref="K47:K49"/>
    <mergeCell ref="M47:N47"/>
    <mergeCell ref="M44:N44"/>
    <mergeCell ref="P50:Q50"/>
    <mergeCell ref="U44:U46"/>
    <mergeCell ref="U50:V50"/>
    <mergeCell ref="K44:K46"/>
    <mergeCell ref="M45:N45"/>
    <mergeCell ref="M46:N46"/>
    <mergeCell ref="M48:N48"/>
    <mergeCell ref="M49:N49"/>
    <mergeCell ref="K50:L50"/>
    <mergeCell ref="K62:N62"/>
    <mergeCell ref="K63:N63"/>
    <mergeCell ref="M95:M96"/>
    <mergeCell ref="L95:L96"/>
    <mergeCell ref="K95:K96"/>
    <mergeCell ref="N95:N96"/>
    <mergeCell ref="K94:R94"/>
    <mergeCell ref="B54:D56"/>
    <mergeCell ref="B59:C60"/>
    <mergeCell ref="O69:Q69"/>
    <mergeCell ref="F65:H65"/>
    <mergeCell ref="K67:N67"/>
    <mergeCell ref="O67:Q67"/>
    <mergeCell ref="F69:H69"/>
    <mergeCell ref="K69:N69"/>
    <mergeCell ref="D59:E59"/>
    <mergeCell ref="D60:E60"/>
    <mergeCell ref="B65:E65"/>
    <mergeCell ref="O64:Q64"/>
    <mergeCell ref="O65:Q65"/>
    <mergeCell ref="K64:N64"/>
    <mergeCell ref="O63:Q63"/>
    <mergeCell ref="B63:E63"/>
    <mergeCell ref="F63:H63"/>
    <mergeCell ref="B383:F383"/>
    <mergeCell ref="V19:Z19"/>
    <mergeCell ref="U147:Y147"/>
    <mergeCell ref="V17:Z18"/>
    <mergeCell ref="V20:Z20"/>
    <mergeCell ref="U172:Y173"/>
    <mergeCell ref="V170:Z170"/>
    <mergeCell ref="X97:Y97"/>
    <mergeCell ref="X98:Y98"/>
    <mergeCell ref="X99:Y99"/>
    <mergeCell ref="X100:Y100"/>
    <mergeCell ref="X101:Y101"/>
    <mergeCell ref="X102:Y102"/>
    <mergeCell ref="X103:Y103"/>
    <mergeCell ref="X104:Y104"/>
    <mergeCell ref="X105:Y105"/>
    <mergeCell ref="O95:O96"/>
    <mergeCell ref="P95:P96"/>
    <mergeCell ref="U57:W57"/>
    <mergeCell ref="X57:Z57"/>
    <mergeCell ref="U59:U60"/>
    <mergeCell ref="V59:W59"/>
    <mergeCell ref="K174:R180"/>
    <mergeCell ref="G55:H55"/>
    <mergeCell ref="O2:Q3"/>
    <mergeCell ref="M17:R18"/>
    <mergeCell ref="M19:R19"/>
    <mergeCell ref="M20:R20"/>
    <mergeCell ref="M23:P23"/>
    <mergeCell ref="P172:P173"/>
    <mergeCell ref="Q95:Q96"/>
    <mergeCell ref="K149:O149"/>
    <mergeCell ref="K147:M147"/>
    <mergeCell ref="R153:R154"/>
    <mergeCell ref="P153:P154"/>
    <mergeCell ref="O147:R147"/>
    <mergeCell ref="Q153:Q154"/>
    <mergeCell ref="O57:Q57"/>
    <mergeCell ref="K57:N57"/>
    <mergeCell ref="P54:Q54"/>
    <mergeCell ref="O62:Q62"/>
    <mergeCell ref="O59:Q59"/>
    <mergeCell ref="O60:Q60"/>
    <mergeCell ref="R95:R96"/>
    <mergeCell ref="M53:N53"/>
    <mergeCell ref="M54:N54"/>
    <mergeCell ref="M55:N55"/>
    <mergeCell ref="M56:N56"/>
    <mergeCell ref="C6:H6"/>
    <mergeCell ref="B7:H7"/>
    <mergeCell ref="K182:R182"/>
    <mergeCell ref="K183:R200"/>
    <mergeCell ref="O170:R170"/>
    <mergeCell ref="M7:Q7"/>
    <mergeCell ref="M8:R8"/>
    <mergeCell ref="M9:R9"/>
    <mergeCell ref="M10:R10"/>
    <mergeCell ref="G56:H56"/>
    <mergeCell ref="B58:H58"/>
    <mergeCell ref="G57:H57"/>
    <mergeCell ref="B62:E62"/>
    <mergeCell ref="F62:H62"/>
    <mergeCell ref="B76:H76"/>
    <mergeCell ref="B78:H78"/>
    <mergeCell ref="B77:H77"/>
    <mergeCell ref="G91:H91"/>
    <mergeCell ref="G92:H92"/>
    <mergeCell ref="K54:L56"/>
    <mergeCell ref="K65:N65"/>
    <mergeCell ref="K59:K60"/>
    <mergeCell ref="L59:N59"/>
    <mergeCell ref="L60:N60"/>
  </mergeCells>
  <conditionalFormatting sqref="C145:D145">
    <cfRule type="colorScale" priority="94">
      <colorScale>
        <cfvo type="min"/>
        <cfvo type="max"/>
        <color rgb="FFFF7128"/>
        <color rgb="FFFFEF9C"/>
      </colorScale>
    </cfRule>
  </conditionalFormatting>
  <conditionalFormatting sqref="K97:K146">
    <cfRule type="expression" dxfId="54" priority="82">
      <formula>K97="Part Pay"</formula>
    </cfRule>
    <cfRule type="expression" dxfId="53" priority="90">
      <formula>K97="No"</formula>
    </cfRule>
  </conditionalFormatting>
  <conditionalFormatting sqref="L97:L146 V155:V169">
    <cfRule type="expression" dxfId="52" priority="81">
      <formula>K97="Part Pay"</formula>
    </cfRule>
    <cfRule type="expression" dxfId="51" priority="89">
      <formula>K97="No"</formula>
    </cfRule>
  </conditionalFormatting>
  <conditionalFormatting sqref="M97:M146">
    <cfRule type="expression" dxfId="50" priority="80">
      <formula>K97="Part Pay"</formula>
    </cfRule>
    <cfRule type="expression" dxfId="49" priority="87">
      <formula>K97="No"</formula>
    </cfRule>
  </conditionalFormatting>
  <conditionalFormatting sqref="N97:N146">
    <cfRule type="expression" dxfId="48" priority="79">
      <formula>K97="Part Pay"</formula>
    </cfRule>
    <cfRule type="expression" dxfId="47" priority="86">
      <formula>K97="No"</formula>
    </cfRule>
  </conditionalFormatting>
  <conditionalFormatting sqref="O97:O146">
    <cfRule type="expression" dxfId="46" priority="78">
      <formula>K97="Part Pay"</formula>
    </cfRule>
    <cfRule type="expression" dxfId="45" priority="85">
      <formula>K97="No"</formula>
    </cfRule>
  </conditionalFormatting>
  <conditionalFormatting sqref="P97:P146 W97:W146">
    <cfRule type="expression" dxfId="44" priority="77">
      <formula>K97="Part Pay"</formula>
    </cfRule>
    <cfRule type="expression" dxfId="43" priority="84">
      <formula>K97="No"</formula>
    </cfRule>
  </conditionalFormatting>
  <conditionalFormatting sqref="K155:K169">
    <cfRule type="expression" dxfId="42" priority="70">
      <formula>K155="Part Pay"</formula>
    </cfRule>
    <cfRule type="expression" dxfId="41" priority="75">
      <formula>K155="No"</formula>
    </cfRule>
  </conditionalFormatting>
  <conditionalFormatting sqref="L155:L169">
    <cfRule type="expression" dxfId="40" priority="69">
      <formula>K155="Part Pay"</formula>
    </cfRule>
    <cfRule type="expression" dxfId="39" priority="74">
      <formula>K155="No"</formula>
    </cfRule>
  </conditionalFormatting>
  <conditionalFormatting sqref="O155:P169">
    <cfRule type="expression" dxfId="38" priority="67">
      <formula>J155="Part Pay"</formula>
    </cfRule>
    <cfRule type="expression" dxfId="37" priority="72">
      <formula>J155="No"</formula>
    </cfRule>
  </conditionalFormatting>
  <conditionalFormatting sqref="R155:R169">
    <cfRule type="expression" dxfId="36" priority="66">
      <formula>K155="Part Pay"</formula>
    </cfRule>
    <cfRule type="expression" dxfId="35" priority="71">
      <formula>K155="No"</formula>
    </cfRule>
  </conditionalFormatting>
  <conditionalFormatting sqref="C128:D143">
    <cfRule type="colorScale" priority="63">
      <colorScale>
        <cfvo type="min"/>
        <cfvo type="max"/>
        <color rgb="FFFF7128"/>
        <color rgb="FFFFEF9C"/>
      </colorScale>
    </cfRule>
  </conditionalFormatting>
  <conditionalFormatting sqref="C126:D127">
    <cfRule type="colorScale" priority="60">
      <colorScale>
        <cfvo type="min"/>
        <cfvo type="max"/>
        <color rgb="FFFF7128"/>
        <color rgb="FFFFEF9C"/>
      </colorScale>
    </cfRule>
  </conditionalFormatting>
  <conditionalFormatting sqref="C123:D123">
    <cfRule type="colorScale" priority="55">
      <colorScale>
        <cfvo type="min"/>
        <cfvo type="max"/>
        <color rgb="FFFF7128"/>
        <color rgb="FFFFEF9C"/>
      </colorScale>
    </cfRule>
  </conditionalFormatting>
  <conditionalFormatting sqref="C124:D124">
    <cfRule type="colorScale" priority="52">
      <colorScale>
        <cfvo type="min"/>
        <cfvo type="max"/>
        <color rgb="FFFF7128"/>
        <color rgb="FFFFEF9C"/>
      </colorScale>
    </cfRule>
  </conditionalFormatting>
  <conditionalFormatting sqref="C125:D125">
    <cfRule type="colorScale" priority="49">
      <colorScale>
        <cfvo type="min"/>
        <cfvo type="max"/>
        <color rgb="FFFF7128"/>
        <color rgb="FFFFEF9C"/>
      </colorScale>
    </cfRule>
  </conditionalFormatting>
  <conditionalFormatting sqref="G97:G146">
    <cfRule type="expression" dxfId="34" priority="45">
      <formula>B97="Part Pay"</formula>
    </cfRule>
    <cfRule type="expression" dxfId="33" priority="46">
      <formula>B97="No"</formula>
    </cfRule>
  </conditionalFormatting>
  <conditionalFormatting sqref="U97:U146">
    <cfRule type="expression" dxfId="32" priority="37">
      <formula>U97="Part Pay"</formula>
    </cfRule>
    <cfRule type="expression" dxfId="31" priority="44">
      <formula>U97="No"</formula>
    </cfRule>
  </conditionalFormatting>
  <conditionalFormatting sqref="V97:V146">
    <cfRule type="expression" dxfId="30" priority="36">
      <formula>U97="Part Pay"</formula>
    </cfRule>
    <cfRule type="expression" dxfId="29" priority="43">
      <formula>U97="No"</formula>
    </cfRule>
  </conditionalFormatting>
  <conditionalFormatting sqref="U155:U169">
    <cfRule type="expression" dxfId="28" priority="25">
      <formula>U155="Part Pay"</formula>
    </cfRule>
    <cfRule type="expression" dxfId="27" priority="30">
      <formula>U155="No"</formula>
    </cfRule>
  </conditionalFormatting>
  <conditionalFormatting sqref="M155:M169">
    <cfRule type="expression" dxfId="26" priority="12">
      <formula>J155="Part Pay"</formula>
    </cfRule>
    <cfRule type="expression" dxfId="25" priority="13">
      <formula>J155="No"</formula>
    </cfRule>
  </conditionalFormatting>
  <conditionalFormatting sqref="O69:Q69">
    <cfRule type="expression" dxfId="24" priority="7">
      <formula>$O$69&gt;$F$65</formula>
    </cfRule>
  </conditionalFormatting>
  <conditionalFormatting sqref="X69:Z69">
    <cfRule type="expression" dxfId="23" priority="6">
      <formula>$X$69&gt;$F$65</formula>
    </cfRule>
  </conditionalFormatting>
  <conditionalFormatting sqref="B58:H58">
    <cfRule type="expression" dxfId="22" priority="5">
      <formula>G57&gt;2000</formula>
    </cfRule>
  </conditionalFormatting>
  <conditionalFormatting sqref="P97:P146">
    <cfRule type="expression" dxfId="21" priority="4">
      <formula>AND(G97="No", P97="Yes")</formula>
    </cfRule>
  </conditionalFormatting>
  <conditionalFormatting sqref="H72">
    <cfRule type="containsText" dxfId="20" priority="3" operator="containsText" text="Yes">
      <formula>NOT(ISERROR(SEARCH("Yes",H72)))</formula>
    </cfRule>
  </conditionalFormatting>
  <conditionalFormatting sqref="E41:F56 M41:O56 W41:X56">
    <cfRule type="cellIs" dxfId="19" priority="2" operator="equal">
      <formula>0</formula>
    </cfRule>
  </conditionalFormatting>
  <conditionalFormatting sqref="R97:R146">
    <cfRule type="expression" dxfId="18" priority="95">
      <formula>K97="Part Pay"</formula>
    </cfRule>
    <cfRule type="expression" dxfId="17" priority="96">
      <formula>K97="No"</formula>
    </cfRule>
  </conditionalFormatting>
  <conditionalFormatting sqref="Z97:Z146">
    <cfRule type="expression" dxfId="16" priority="97">
      <formula>Z97&gt;H97</formula>
    </cfRule>
    <cfRule type="expression" dxfId="15" priority="98">
      <formula>R97="Yes"</formula>
    </cfRule>
    <cfRule type="expression" dxfId="14" priority="99">
      <formula>R97="No"</formula>
    </cfRule>
  </conditionalFormatting>
  <conditionalFormatting sqref="Z149">
    <cfRule type="expression" dxfId="13" priority="100">
      <formula>Z149&gt;H149</formula>
    </cfRule>
    <cfRule type="expression" dxfId="12" priority="101">
      <formula>R149="Yes"</formula>
    </cfRule>
    <cfRule type="expression" dxfId="11" priority="102">
      <formula>R149="No"</formula>
    </cfRule>
  </conditionalFormatting>
  <conditionalFormatting sqref="Z155:Z169">
    <cfRule type="expression" dxfId="10" priority="103">
      <formula>Z155&gt;E155</formula>
    </cfRule>
    <cfRule type="expression" dxfId="9" priority="104">
      <formula>R155="Yes"</formula>
    </cfRule>
    <cfRule type="expression" dxfId="8" priority="105">
      <formula>R155 = "No"</formula>
    </cfRule>
  </conditionalFormatting>
  <conditionalFormatting sqref="H37">
    <cfRule type="containsText" dxfId="7" priority="1" operator="containsText" text="Yes">
      <formula>NOT(ISERROR(SEARCH("Yes",H37)))</formula>
    </cfRule>
  </conditionalFormatting>
  <dataValidations count="17">
    <dataValidation type="decimal" allowBlank="1" showInputMessage="1" showErrorMessage="1" sqref="H97:H146 L97:L146" xr:uid="{00000000-0002-0000-0000-000000000000}">
      <formula1>0.01</formula1>
      <formula2>24</formula2>
    </dataValidation>
    <dataValidation type="whole" allowBlank="1" showInputMessage="1" showErrorMessage="1" sqref="H149 P149 Y149:Z149" xr:uid="{00000000-0002-0000-0000-000001000000}">
      <formula1>0</formula1>
      <formula2>10000</formula2>
    </dataValidation>
    <dataValidation type="date" operator="greaterThan" allowBlank="1" showInputMessage="1" showErrorMessage="1" sqref="B155:B169" xr:uid="{00000000-0002-0000-0000-000002000000}">
      <formula1>36983</formula1>
    </dataValidation>
    <dataValidation type="list" allowBlank="1" showInputMessage="1" showErrorMessage="1" sqref="F15:H15 Q23 K15 R149 C155:D169 R88:R92 Y23 G155:H169 G97:G146 R173 U15 R97:R146 P97:P146 R155:R169 O155:P169" xr:uid="{00000000-0002-0000-0000-000003000000}">
      <formula1>"Yes, No"</formula1>
    </dataValidation>
    <dataValidation type="date" allowBlank="1" showInputMessage="1" showErrorMessage="1" sqref="B97:B146" xr:uid="{00000000-0002-0000-0000-000004000000}">
      <formula1>36983</formula1>
      <formula2>2958465</formula2>
    </dataValidation>
    <dataValidation type="list" allowBlank="1" showInputMessage="1" showErrorMessage="1" sqref="K88:K92 U88:U92 G88:H92 M97:M146 C97:C146" xr:uid="{00000000-0002-0000-0000-000005000000}">
      <formula1>"A, B, C"</formula1>
    </dataValidation>
    <dataValidation type="list" allowBlank="1" showInputMessage="1" showErrorMessage="1" sqref="R7 H72 H37" xr:uid="{00000000-0002-0000-0000-000006000000}">
      <formula1>"Yes"</formula1>
    </dataValidation>
    <dataValidation type="list" allowBlank="1" showInputMessage="1" showErrorMessage="1" sqref="E97:E146" xr:uid="{00000000-0002-0000-0000-000007000000}">
      <formula1>"Preparation, Travel, Waiting, Attendance at Court"</formula1>
    </dataValidation>
    <dataValidation operator="greaterThan" allowBlank="1" showInputMessage="1" showErrorMessage="1" sqref="U155:U169" xr:uid="{00000000-0002-0000-0000-000009000000}"/>
    <dataValidation type="list" allowBlank="1" showInputMessage="1" showErrorMessage="1" sqref="H172:H173 Z172:Z173 P172:P173" xr:uid="{00000000-0002-0000-0000-00000A000000}">
      <formula1>$N$310:$N$330</formula1>
    </dataValidation>
    <dataValidation type="textLength" allowBlank="1" showInputMessage="1" showErrorMessage="1" sqref="F20:H20" xr:uid="{00000000-0002-0000-0000-00000C000000}">
      <formula1>0</formula1>
      <formula2>20</formula2>
    </dataValidation>
    <dataValidation type="list" allowBlank="1" showInputMessage="1" showErrorMessage="1" sqref="K97:K146" xr:uid="{00000000-0002-0000-0000-00000D000000}">
      <formula1>"Yes, No, Part Pay"</formula1>
    </dataValidation>
    <dataValidation type="list" allowBlank="1" showInputMessage="1" showErrorMessage="1" sqref="K155:K169" xr:uid="{00000000-0002-0000-0000-00000E000000}">
      <formula1>"Yes, Part Pay, No"</formula1>
    </dataValidation>
    <dataValidation type="list" allowBlank="1" showInputMessage="1" showErrorMessage="1" sqref="D97:D146" xr:uid="{00000000-0002-0000-0000-00000F000000}">
      <formula1>$F$88:$F$92</formula1>
    </dataValidation>
    <dataValidation type="date" allowBlank="1" showInputMessage="1" showErrorMessage="1" errorTitle="Incorrect Form" error="This form is for the submission of claims were the main hearing is on or after 31/10/22 and the order was dated between 17/09/20 and 29/09/22 " sqref="F21:H21" xr:uid="{0F122F00-5104-45DB-B171-A51F75CF7C5C}">
      <formula1>44091</formula1>
      <formula2>44833</formula2>
    </dataValidation>
    <dataValidation type="date" operator="greaterThan" allowBlank="1" showInputMessage="1" showErrorMessage="1" sqref="F23:H24 F26:H26" xr:uid="{5340DD83-C31B-4152-B9AC-20EBD83B1880}">
      <formula1>1</formula1>
    </dataValidation>
    <dataValidation type="date" operator="greaterThanOrEqual" allowBlank="1" showInputMessage="1" showErrorMessage="1" errorTitle="Incorrect Form" error="This form is for the submission of claims were the main hearing is on or after 31/10/22 and the order was dated between 17/09/20 and 29/09/22 " sqref="F25:H25" xr:uid="{4D932D9B-3FA2-497D-B751-F6284854DF4F}">
      <formula1>44865</formula1>
    </dataValidation>
  </dataValidations>
  <hyperlinks>
    <hyperlink ref="C4" r:id="rId1" xr:uid="{00000000-0004-0000-00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561"/>
  <sheetViews>
    <sheetView zoomScaleNormal="100" zoomScalePageLayoutView="80" workbookViewId="0">
      <selection activeCell="F22" sqref="F22"/>
    </sheetView>
  </sheetViews>
  <sheetFormatPr defaultColWidth="8.85546875" defaultRowHeight="15"/>
  <cols>
    <col min="1" max="1" width="1.7109375" style="1" customWidth="1"/>
    <col min="2" max="16384" width="8.85546875" style="1"/>
  </cols>
  <sheetData>
    <row r="1" spans="1:23" ht="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3" ht="15" customHeight="1">
      <c r="A2" s="2"/>
      <c r="B2" s="2"/>
      <c r="C2" s="2"/>
      <c r="D2" s="570" t="s">
        <v>76</v>
      </c>
      <c r="E2" s="570"/>
      <c r="F2" s="570"/>
      <c r="G2" s="570"/>
      <c r="H2" s="570"/>
      <c r="I2" s="570"/>
      <c r="J2" s="570"/>
      <c r="K2" s="570"/>
      <c r="L2" s="570"/>
      <c r="M2" s="570"/>
      <c r="N2" s="2"/>
      <c r="O2" s="2"/>
    </row>
    <row r="3" spans="1:23">
      <c r="A3" s="2"/>
      <c r="B3" s="2"/>
      <c r="C3" s="2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2"/>
      <c r="O3" s="2"/>
    </row>
    <row r="4" spans="1:23">
      <c r="A4" s="2"/>
      <c r="B4" s="2"/>
      <c r="C4" s="2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2"/>
      <c r="O4" s="2"/>
    </row>
    <row r="5" spans="1:23">
      <c r="A5" s="2"/>
      <c r="B5" s="2"/>
      <c r="C5" s="2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2"/>
      <c r="O5" s="2"/>
    </row>
    <row r="6" spans="1:23">
      <c r="A6" s="2"/>
      <c r="B6" s="2"/>
      <c r="C6" s="2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2"/>
      <c r="O6" s="2"/>
    </row>
    <row r="7" spans="1:23" ht="15.7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9"/>
      <c r="P7" s="19"/>
      <c r="Q7" s="19"/>
      <c r="R7" s="19"/>
      <c r="S7" s="19"/>
      <c r="T7" s="19"/>
      <c r="U7" s="19"/>
      <c r="V7" s="19"/>
      <c r="W7" s="19"/>
    </row>
    <row r="8" spans="1:23" ht="15.75">
      <c r="A8" s="2"/>
      <c r="B8" s="2"/>
      <c r="C8" s="3"/>
      <c r="D8" s="568" t="s">
        <v>75</v>
      </c>
      <c r="E8" s="568"/>
      <c r="F8" s="568"/>
      <c r="G8" s="3"/>
      <c r="H8" s="569" t="s">
        <v>74</v>
      </c>
      <c r="I8" s="569"/>
      <c r="J8" s="569"/>
      <c r="K8" s="3"/>
      <c r="L8" s="3"/>
      <c r="M8" s="3"/>
      <c r="N8" s="3"/>
      <c r="O8" s="19"/>
      <c r="P8" s="19"/>
      <c r="Q8" s="19"/>
      <c r="R8" s="19"/>
      <c r="S8" s="19"/>
      <c r="T8" s="19"/>
      <c r="U8" s="19"/>
      <c r="V8" s="19"/>
      <c r="W8" s="19"/>
    </row>
    <row r="9" spans="1:23" ht="15.75">
      <c r="A9" s="2"/>
      <c r="B9" s="2"/>
      <c r="C9" s="3"/>
      <c r="D9" s="568"/>
      <c r="E9" s="568"/>
      <c r="F9" s="568"/>
      <c r="G9" s="3"/>
      <c r="H9" s="569"/>
      <c r="I9" s="569"/>
      <c r="J9" s="569"/>
      <c r="K9" s="3"/>
      <c r="L9" s="3"/>
      <c r="M9" s="3"/>
      <c r="N9" s="3"/>
      <c r="O9" s="19"/>
      <c r="P9" s="19"/>
      <c r="Q9" s="19"/>
      <c r="R9" s="19"/>
      <c r="S9" s="19"/>
      <c r="T9" s="19"/>
      <c r="U9" s="19"/>
      <c r="V9" s="19"/>
      <c r="W9" s="19"/>
    </row>
    <row r="10" spans="1:23" ht="15.75">
      <c r="A10" s="2"/>
      <c r="B10" s="2"/>
      <c r="C10" s="3"/>
      <c r="D10" s="568"/>
      <c r="E10" s="568"/>
      <c r="F10" s="568"/>
      <c r="G10" s="3"/>
      <c r="H10" s="569"/>
      <c r="I10" s="569"/>
      <c r="J10" s="569"/>
      <c r="K10" s="3"/>
      <c r="L10" s="3"/>
      <c r="M10" s="3"/>
      <c r="N10" s="3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5.75">
      <c r="A11" s="2"/>
      <c r="B11" s="2"/>
      <c r="C11" s="3"/>
      <c r="D11" s="3"/>
      <c r="E11" s="21"/>
      <c r="F11" s="2"/>
      <c r="G11" s="3"/>
      <c r="H11" s="3"/>
      <c r="I11" s="20">
        <f>(E11-INT(E11))*24</f>
        <v>0</v>
      </c>
      <c r="J11" s="3"/>
      <c r="K11" s="3"/>
      <c r="L11" s="3"/>
      <c r="M11" s="3"/>
      <c r="N11" s="3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15.75">
      <c r="A12" s="2"/>
      <c r="B12" s="2"/>
      <c r="C12" s="3"/>
      <c r="D12" s="3"/>
      <c r="E12" s="21"/>
      <c r="F12" s="2"/>
      <c r="G12" s="3"/>
      <c r="H12" s="3"/>
      <c r="I12" s="20">
        <f>(E12-INT(E12))*24</f>
        <v>0</v>
      </c>
      <c r="J12" s="3"/>
      <c r="K12" s="3"/>
      <c r="L12" s="3"/>
      <c r="M12" s="3"/>
      <c r="N12" s="3"/>
      <c r="O12" s="19"/>
      <c r="P12" s="19"/>
      <c r="Q12" s="19"/>
      <c r="R12" s="19"/>
      <c r="S12" s="19"/>
      <c r="T12" s="19"/>
      <c r="U12" s="19"/>
      <c r="V12" s="19"/>
      <c r="W12" s="19"/>
    </row>
    <row r="13" spans="1:23" ht="15.75">
      <c r="A13" s="2"/>
      <c r="B13" s="2"/>
      <c r="C13" s="3"/>
      <c r="D13" s="3"/>
      <c r="E13" s="21"/>
      <c r="F13" s="2"/>
      <c r="G13" s="3"/>
      <c r="H13" s="3"/>
      <c r="I13" s="20">
        <f>(E13-INT(E13))*24</f>
        <v>0</v>
      </c>
      <c r="J13" s="3"/>
      <c r="K13" s="3"/>
      <c r="L13" s="3"/>
      <c r="M13" s="3"/>
      <c r="N13" s="3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15.75">
      <c r="A14" s="2"/>
      <c r="B14" s="2"/>
      <c r="C14" s="3"/>
      <c r="D14" s="3"/>
      <c r="E14" s="21"/>
      <c r="F14" s="2"/>
      <c r="G14" s="3"/>
      <c r="H14" s="3"/>
      <c r="I14" s="20">
        <f t="shared" ref="I14:I77" si="0">(E14-INT(E14))*24</f>
        <v>0</v>
      </c>
      <c r="J14" s="3"/>
      <c r="K14" s="3"/>
      <c r="L14" s="3"/>
      <c r="M14" s="3"/>
      <c r="N14" s="3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15.75">
      <c r="A15" s="2"/>
      <c r="B15" s="2"/>
      <c r="C15" s="3"/>
      <c r="D15" s="3"/>
      <c r="E15" s="21"/>
      <c r="F15" s="2"/>
      <c r="G15" s="3"/>
      <c r="H15" s="3"/>
      <c r="I15" s="20">
        <f t="shared" si="0"/>
        <v>0</v>
      </c>
      <c r="J15" s="3"/>
      <c r="K15" s="3"/>
      <c r="L15" s="3"/>
      <c r="M15" s="3"/>
      <c r="N15" s="3"/>
      <c r="O15" s="19"/>
      <c r="P15" s="19"/>
      <c r="Q15" s="19"/>
      <c r="R15" s="19"/>
      <c r="S15" s="19"/>
      <c r="T15" s="19"/>
      <c r="U15" s="19"/>
      <c r="V15" s="19"/>
      <c r="W15" s="19"/>
    </row>
    <row r="16" spans="1:23" ht="15.75">
      <c r="A16" s="2"/>
      <c r="B16" s="2"/>
      <c r="C16" s="3"/>
      <c r="D16" s="3"/>
      <c r="E16" s="21"/>
      <c r="F16" s="2"/>
      <c r="G16" s="3"/>
      <c r="H16" s="3"/>
      <c r="I16" s="20">
        <f t="shared" si="0"/>
        <v>0</v>
      </c>
      <c r="J16" s="3"/>
      <c r="K16" s="3"/>
      <c r="L16" s="3"/>
      <c r="M16" s="3"/>
      <c r="N16" s="3"/>
      <c r="O16" s="19"/>
      <c r="P16" s="19"/>
      <c r="Q16" s="19"/>
      <c r="R16" s="19"/>
      <c r="S16" s="19"/>
      <c r="T16" s="19"/>
      <c r="U16" s="19"/>
      <c r="V16" s="19"/>
      <c r="W16" s="19"/>
    </row>
    <row r="17" spans="1:23" ht="15.75">
      <c r="A17" s="2"/>
      <c r="B17" s="2"/>
      <c r="C17" s="3"/>
      <c r="D17" s="3"/>
      <c r="E17" s="21"/>
      <c r="F17" s="2"/>
      <c r="G17" s="3"/>
      <c r="H17" s="3"/>
      <c r="I17" s="20">
        <f t="shared" si="0"/>
        <v>0</v>
      </c>
      <c r="J17" s="3"/>
      <c r="K17" s="3"/>
      <c r="L17" s="3"/>
      <c r="M17" s="3"/>
      <c r="N17" s="3"/>
      <c r="O17" s="19"/>
      <c r="P17" s="19"/>
      <c r="Q17" s="19"/>
      <c r="R17" s="19"/>
      <c r="S17" s="19"/>
      <c r="T17" s="19"/>
      <c r="U17" s="19"/>
      <c r="V17" s="19"/>
      <c r="W17" s="19"/>
    </row>
    <row r="18" spans="1:23" ht="15.75">
      <c r="A18" s="2"/>
      <c r="B18" s="2"/>
      <c r="C18" s="3"/>
      <c r="D18" s="3"/>
      <c r="E18" s="21"/>
      <c r="F18" s="2"/>
      <c r="G18" s="3"/>
      <c r="H18" s="3"/>
      <c r="I18" s="20">
        <f t="shared" si="0"/>
        <v>0</v>
      </c>
      <c r="J18" s="3"/>
      <c r="K18" s="3"/>
      <c r="L18" s="3"/>
      <c r="M18" s="3"/>
      <c r="N18" s="3"/>
      <c r="O18" s="19"/>
      <c r="P18" s="19"/>
      <c r="Q18" s="19"/>
      <c r="R18" s="19"/>
      <c r="S18" s="19"/>
      <c r="T18" s="19"/>
      <c r="U18" s="19"/>
      <c r="V18" s="19"/>
      <c r="W18" s="19"/>
    </row>
    <row r="19" spans="1:23" ht="15.75">
      <c r="A19" s="2"/>
      <c r="B19" s="2"/>
      <c r="C19" s="3"/>
      <c r="D19" s="3"/>
      <c r="E19" s="21"/>
      <c r="F19" s="2"/>
      <c r="G19" s="3"/>
      <c r="H19" s="3"/>
      <c r="I19" s="20">
        <f t="shared" si="0"/>
        <v>0</v>
      </c>
      <c r="J19" s="3"/>
      <c r="K19" s="3"/>
      <c r="L19" s="3"/>
      <c r="M19" s="3"/>
      <c r="N19" s="3"/>
      <c r="O19" s="19"/>
      <c r="P19" s="19"/>
      <c r="Q19" s="19"/>
      <c r="R19" s="19"/>
      <c r="S19" s="19"/>
      <c r="T19" s="19"/>
      <c r="U19" s="19"/>
      <c r="V19" s="19"/>
      <c r="W19" s="19"/>
    </row>
    <row r="20" spans="1:23" ht="15.75">
      <c r="A20" s="2"/>
      <c r="B20" s="2"/>
      <c r="C20" s="3"/>
      <c r="D20" s="3"/>
      <c r="E20" s="21"/>
      <c r="F20" s="2"/>
      <c r="G20" s="3"/>
      <c r="H20" s="3"/>
      <c r="I20" s="20">
        <f t="shared" si="0"/>
        <v>0</v>
      </c>
      <c r="J20" s="3"/>
      <c r="K20" s="3"/>
      <c r="L20" s="3"/>
      <c r="M20" s="3"/>
      <c r="N20" s="3"/>
      <c r="O20" s="19"/>
      <c r="P20" s="19"/>
      <c r="Q20" s="19"/>
      <c r="R20" s="19"/>
      <c r="S20" s="19"/>
      <c r="T20" s="19"/>
      <c r="U20" s="19"/>
      <c r="V20" s="19"/>
      <c r="W20" s="19"/>
    </row>
    <row r="21" spans="1:23" ht="15.75">
      <c r="A21" s="2"/>
      <c r="B21" s="2"/>
      <c r="C21" s="3"/>
      <c r="D21" s="3"/>
      <c r="E21" s="21"/>
      <c r="F21" s="2"/>
      <c r="G21" s="3"/>
      <c r="H21" s="3"/>
      <c r="I21" s="20">
        <f t="shared" si="0"/>
        <v>0</v>
      </c>
      <c r="J21" s="3"/>
      <c r="K21" s="3"/>
      <c r="L21" s="3"/>
      <c r="M21" s="3"/>
      <c r="N21" s="3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15.75">
      <c r="A22" s="2"/>
      <c r="B22" s="2"/>
      <c r="C22" s="3"/>
      <c r="D22" s="3"/>
      <c r="E22" s="21"/>
      <c r="F22" s="2"/>
      <c r="G22" s="3"/>
      <c r="H22" s="3"/>
      <c r="I22" s="20">
        <f t="shared" si="0"/>
        <v>0</v>
      </c>
      <c r="J22" s="3"/>
      <c r="K22" s="3"/>
      <c r="L22" s="3"/>
      <c r="M22" s="3"/>
      <c r="N22" s="3"/>
      <c r="O22" s="19"/>
      <c r="P22" s="19"/>
      <c r="Q22" s="19"/>
      <c r="R22" s="19"/>
      <c r="S22" s="19"/>
      <c r="T22" s="19"/>
      <c r="U22" s="19"/>
      <c r="V22" s="19"/>
      <c r="W22" s="19"/>
    </row>
    <row r="23" spans="1:23" ht="15.75">
      <c r="A23" s="2"/>
      <c r="B23" s="2"/>
      <c r="C23" s="3"/>
      <c r="D23" s="3"/>
      <c r="E23" s="21"/>
      <c r="F23" s="2"/>
      <c r="G23" s="3"/>
      <c r="H23" s="3"/>
      <c r="I23" s="20">
        <f t="shared" si="0"/>
        <v>0</v>
      </c>
      <c r="J23" s="3"/>
      <c r="K23" s="3"/>
      <c r="L23" s="3"/>
      <c r="M23" s="3"/>
      <c r="N23" s="3"/>
      <c r="O23" s="19"/>
      <c r="P23" s="19"/>
      <c r="Q23" s="19"/>
      <c r="R23" s="19"/>
      <c r="S23" s="19"/>
      <c r="T23" s="19"/>
      <c r="U23" s="19"/>
      <c r="V23" s="19"/>
      <c r="W23" s="19"/>
    </row>
    <row r="24" spans="1:23" ht="15.75">
      <c r="A24" s="2"/>
      <c r="B24" s="2"/>
      <c r="C24" s="3"/>
      <c r="D24" s="3"/>
      <c r="E24" s="21"/>
      <c r="F24" s="2"/>
      <c r="G24" s="3"/>
      <c r="H24" s="3"/>
      <c r="I24" s="20">
        <f t="shared" si="0"/>
        <v>0</v>
      </c>
      <c r="J24" s="3"/>
      <c r="K24" s="3"/>
      <c r="L24" s="3"/>
      <c r="M24" s="3"/>
      <c r="N24" s="3"/>
      <c r="O24" s="19"/>
      <c r="P24" s="19"/>
      <c r="Q24" s="19"/>
      <c r="R24" s="19"/>
      <c r="S24" s="19"/>
      <c r="T24" s="19"/>
      <c r="U24" s="19"/>
      <c r="V24" s="19"/>
      <c r="W24" s="19"/>
    </row>
    <row r="25" spans="1:23" ht="15.75">
      <c r="A25" s="2"/>
      <c r="B25" s="2"/>
      <c r="C25" s="3"/>
      <c r="D25" s="3"/>
      <c r="E25" s="21"/>
      <c r="F25" s="2"/>
      <c r="G25" s="3"/>
      <c r="H25" s="3"/>
      <c r="I25" s="20">
        <f t="shared" si="0"/>
        <v>0</v>
      </c>
      <c r="J25" s="3"/>
      <c r="K25" s="3"/>
      <c r="L25" s="3"/>
      <c r="M25" s="3"/>
      <c r="N25" s="3"/>
      <c r="O25" s="19"/>
      <c r="P25" s="19"/>
      <c r="Q25" s="19"/>
      <c r="R25" s="19"/>
      <c r="S25" s="19"/>
      <c r="T25" s="19"/>
      <c r="U25" s="19"/>
      <c r="V25" s="19"/>
      <c r="W25" s="19"/>
    </row>
    <row r="26" spans="1:23" ht="15.75">
      <c r="A26" s="2"/>
      <c r="B26" s="2"/>
      <c r="C26" s="3"/>
      <c r="D26" s="3"/>
      <c r="E26" s="21"/>
      <c r="F26" s="2"/>
      <c r="G26" s="3"/>
      <c r="H26" s="3"/>
      <c r="I26" s="20">
        <f t="shared" si="0"/>
        <v>0</v>
      </c>
      <c r="J26" s="3"/>
      <c r="K26" s="3"/>
      <c r="L26" s="3"/>
      <c r="M26" s="3"/>
      <c r="N26" s="3"/>
      <c r="O26" s="19"/>
      <c r="P26" s="19"/>
      <c r="Q26" s="19"/>
      <c r="R26" s="19"/>
      <c r="S26" s="19"/>
      <c r="T26" s="19"/>
      <c r="U26" s="19"/>
      <c r="V26" s="19"/>
      <c r="W26" s="19"/>
    </row>
    <row r="27" spans="1:23" ht="15.75">
      <c r="A27" s="2"/>
      <c r="B27" s="2"/>
      <c r="C27" s="3"/>
      <c r="D27" s="3"/>
      <c r="E27" s="21"/>
      <c r="F27" s="2"/>
      <c r="G27" s="3"/>
      <c r="H27" s="3"/>
      <c r="I27" s="20">
        <f t="shared" si="0"/>
        <v>0</v>
      </c>
      <c r="J27" s="3"/>
      <c r="K27" s="3"/>
      <c r="L27" s="3"/>
      <c r="M27" s="3"/>
      <c r="N27" s="3"/>
      <c r="O27" s="19"/>
      <c r="P27" s="19"/>
      <c r="Q27" s="19"/>
      <c r="R27" s="19"/>
      <c r="S27" s="19"/>
      <c r="T27" s="19"/>
      <c r="U27" s="19"/>
      <c r="V27" s="19"/>
      <c r="W27" s="19"/>
    </row>
    <row r="28" spans="1:23" ht="15.75">
      <c r="A28" s="2"/>
      <c r="B28" s="2"/>
      <c r="C28" s="3"/>
      <c r="D28" s="3"/>
      <c r="E28" s="21"/>
      <c r="F28" s="2"/>
      <c r="G28" s="3"/>
      <c r="H28" s="3"/>
      <c r="I28" s="20">
        <f t="shared" si="0"/>
        <v>0</v>
      </c>
      <c r="J28" s="3"/>
      <c r="K28" s="3"/>
      <c r="L28" s="3"/>
      <c r="M28" s="3"/>
      <c r="N28" s="3"/>
      <c r="O28" s="19"/>
      <c r="P28" s="19"/>
      <c r="Q28" s="19"/>
      <c r="R28" s="19"/>
      <c r="S28" s="19"/>
      <c r="T28" s="19"/>
      <c r="U28" s="19"/>
      <c r="V28" s="19"/>
      <c r="W28" s="19"/>
    </row>
    <row r="29" spans="1:23" ht="15.75">
      <c r="A29" s="2"/>
      <c r="B29" s="2"/>
      <c r="C29" s="3"/>
      <c r="D29" s="3"/>
      <c r="E29" s="21"/>
      <c r="F29" s="2"/>
      <c r="G29" s="3"/>
      <c r="H29" s="3"/>
      <c r="I29" s="20">
        <f t="shared" si="0"/>
        <v>0</v>
      </c>
      <c r="J29" s="3"/>
      <c r="K29" s="3"/>
      <c r="L29" s="3"/>
      <c r="M29" s="3"/>
      <c r="N29" s="3"/>
      <c r="O29" s="19"/>
      <c r="P29" s="19"/>
      <c r="Q29" s="19"/>
      <c r="R29" s="19"/>
      <c r="S29" s="19"/>
      <c r="T29" s="19"/>
      <c r="U29" s="19"/>
      <c r="V29" s="19"/>
      <c r="W29" s="19"/>
    </row>
    <row r="30" spans="1:23" ht="15.75">
      <c r="A30" s="2"/>
      <c r="B30" s="2"/>
      <c r="C30" s="3"/>
      <c r="D30" s="3"/>
      <c r="E30" s="21"/>
      <c r="F30" s="2"/>
      <c r="G30" s="3"/>
      <c r="H30" s="3"/>
      <c r="I30" s="20">
        <f t="shared" si="0"/>
        <v>0</v>
      </c>
      <c r="J30" s="3"/>
      <c r="K30" s="3"/>
      <c r="L30" s="3"/>
      <c r="M30" s="3"/>
      <c r="N30" s="3"/>
      <c r="O30" s="19"/>
      <c r="P30" s="19"/>
      <c r="Q30" s="19"/>
      <c r="R30" s="19"/>
      <c r="S30" s="19"/>
      <c r="T30" s="19"/>
      <c r="U30" s="19"/>
      <c r="V30" s="19"/>
      <c r="W30" s="19"/>
    </row>
    <row r="31" spans="1:23" ht="15.75">
      <c r="A31" s="2"/>
      <c r="B31" s="2"/>
      <c r="C31" s="3"/>
      <c r="D31" s="3"/>
      <c r="E31" s="21"/>
      <c r="F31" s="2"/>
      <c r="G31" s="3"/>
      <c r="H31" s="3"/>
      <c r="I31" s="20">
        <f t="shared" si="0"/>
        <v>0</v>
      </c>
      <c r="J31" s="3"/>
      <c r="K31" s="3"/>
      <c r="L31" s="3"/>
      <c r="M31" s="3"/>
      <c r="N31" s="3"/>
      <c r="O31" s="19"/>
      <c r="P31" s="19"/>
      <c r="Q31" s="19"/>
      <c r="R31" s="19"/>
      <c r="S31" s="19"/>
      <c r="T31" s="19"/>
      <c r="U31" s="19"/>
      <c r="V31" s="19"/>
      <c r="W31" s="19"/>
    </row>
    <row r="32" spans="1:23" ht="15.75">
      <c r="A32" s="2"/>
      <c r="B32" s="2"/>
      <c r="C32" s="3"/>
      <c r="D32" s="3"/>
      <c r="E32" s="21"/>
      <c r="F32" s="2"/>
      <c r="G32" s="3"/>
      <c r="H32" s="3"/>
      <c r="I32" s="20">
        <f t="shared" si="0"/>
        <v>0</v>
      </c>
      <c r="J32" s="3"/>
      <c r="K32" s="3"/>
      <c r="L32" s="3"/>
      <c r="M32" s="3"/>
      <c r="N32" s="3"/>
      <c r="O32" s="19"/>
      <c r="P32" s="19"/>
      <c r="Q32" s="19"/>
      <c r="R32" s="19"/>
      <c r="S32" s="19"/>
      <c r="T32" s="19"/>
      <c r="U32" s="19"/>
      <c r="V32" s="19"/>
      <c r="W32" s="19"/>
    </row>
    <row r="33" spans="1:23" ht="15.75">
      <c r="A33" s="2"/>
      <c r="B33" s="2"/>
      <c r="C33" s="3"/>
      <c r="D33" s="3"/>
      <c r="E33" s="21"/>
      <c r="F33" s="2"/>
      <c r="G33" s="3"/>
      <c r="H33" s="3"/>
      <c r="I33" s="20">
        <f t="shared" si="0"/>
        <v>0</v>
      </c>
      <c r="J33" s="3"/>
      <c r="K33" s="3"/>
      <c r="L33" s="3"/>
      <c r="M33" s="3"/>
      <c r="N33" s="3"/>
      <c r="O33" s="19"/>
      <c r="P33" s="19"/>
      <c r="Q33" s="19"/>
      <c r="R33" s="19"/>
      <c r="S33" s="19"/>
      <c r="T33" s="19"/>
      <c r="U33" s="19"/>
      <c r="V33" s="19"/>
      <c r="W33" s="19"/>
    </row>
    <row r="34" spans="1:23" ht="15.75">
      <c r="A34" s="2"/>
      <c r="B34" s="2"/>
      <c r="C34" s="3"/>
      <c r="D34" s="3"/>
      <c r="E34" s="21"/>
      <c r="F34" s="2"/>
      <c r="G34" s="3"/>
      <c r="H34" s="3"/>
      <c r="I34" s="20">
        <f t="shared" si="0"/>
        <v>0</v>
      </c>
      <c r="J34" s="3"/>
      <c r="K34" s="3"/>
      <c r="L34" s="3"/>
      <c r="M34" s="3"/>
      <c r="N34" s="3"/>
      <c r="O34" s="19"/>
      <c r="P34" s="19"/>
      <c r="Q34" s="19"/>
      <c r="R34" s="19"/>
      <c r="S34" s="19"/>
      <c r="T34" s="19"/>
      <c r="U34" s="19"/>
      <c r="V34" s="19"/>
      <c r="W34" s="19"/>
    </row>
    <row r="35" spans="1:23" ht="15.75">
      <c r="A35" s="2"/>
      <c r="B35" s="2"/>
      <c r="C35" s="3"/>
      <c r="D35" s="3"/>
      <c r="E35" s="21"/>
      <c r="F35" s="2"/>
      <c r="G35" s="3"/>
      <c r="H35" s="3"/>
      <c r="I35" s="20">
        <f t="shared" si="0"/>
        <v>0</v>
      </c>
      <c r="J35" s="3"/>
      <c r="K35" s="3"/>
      <c r="L35" s="3"/>
      <c r="M35" s="3"/>
      <c r="N35" s="3"/>
      <c r="O35" s="19"/>
      <c r="P35" s="19"/>
      <c r="Q35" s="19"/>
      <c r="R35" s="19"/>
      <c r="S35" s="19"/>
      <c r="T35" s="19"/>
      <c r="U35" s="19"/>
      <c r="V35" s="19"/>
      <c r="W35" s="19"/>
    </row>
    <row r="36" spans="1:23" ht="15.75">
      <c r="A36" s="2"/>
      <c r="B36" s="2"/>
      <c r="C36" s="3"/>
      <c r="D36" s="3"/>
      <c r="E36" s="21"/>
      <c r="F36" s="2"/>
      <c r="G36" s="3"/>
      <c r="H36" s="3"/>
      <c r="I36" s="20">
        <f t="shared" si="0"/>
        <v>0</v>
      </c>
      <c r="J36" s="3"/>
      <c r="K36" s="3"/>
      <c r="L36" s="3"/>
      <c r="M36" s="3"/>
      <c r="N36" s="3"/>
      <c r="O36" s="19"/>
      <c r="P36" s="19"/>
      <c r="Q36" s="19"/>
      <c r="R36" s="19"/>
      <c r="S36" s="19"/>
      <c r="T36" s="19"/>
      <c r="U36" s="19"/>
      <c r="V36" s="19"/>
      <c r="W36" s="19"/>
    </row>
    <row r="37" spans="1:23" ht="15.75">
      <c r="A37" s="2"/>
      <c r="B37" s="2"/>
      <c r="C37" s="3"/>
      <c r="D37" s="3"/>
      <c r="E37" s="21"/>
      <c r="F37" s="2"/>
      <c r="G37" s="3"/>
      <c r="H37" s="3"/>
      <c r="I37" s="20">
        <f t="shared" si="0"/>
        <v>0</v>
      </c>
      <c r="J37" s="3"/>
      <c r="K37" s="3"/>
      <c r="L37" s="3"/>
      <c r="M37" s="3"/>
      <c r="N37" s="3"/>
      <c r="O37" s="19"/>
      <c r="P37" s="19"/>
      <c r="Q37" s="19"/>
      <c r="R37" s="19"/>
      <c r="S37" s="19"/>
      <c r="T37" s="19"/>
      <c r="U37" s="19"/>
      <c r="V37" s="19"/>
      <c r="W37" s="19"/>
    </row>
    <row r="38" spans="1:23" ht="15.75">
      <c r="A38" s="2"/>
      <c r="B38" s="2"/>
      <c r="C38" s="3"/>
      <c r="D38" s="3"/>
      <c r="E38" s="21"/>
      <c r="F38" s="2"/>
      <c r="G38" s="3"/>
      <c r="H38" s="3"/>
      <c r="I38" s="20">
        <f t="shared" si="0"/>
        <v>0</v>
      </c>
      <c r="J38" s="3"/>
      <c r="K38" s="3"/>
      <c r="L38" s="3"/>
      <c r="M38" s="3"/>
      <c r="N38" s="3"/>
      <c r="O38" s="19"/>
      <c r="P38" s="19"/>
      <c r="Q38" s="19"/>
      <c r="R38" s="19"/>
      <c r="S38" s="19"/>
      <c r="T38" s="19"/>
      <c r="U38" s="19"/>
      <c r="V38" s="19"/>
      <c r="W38" s="19"/>
    </row>
    <row r="39" spans="1:23" ht="15.75">
      <c r="A39" s="2"/>
      <c r="B39" s="2"/>
      <c r="C39" s="3"/>
      <c r="D39" s="3"/>
      <c r="E39" s="21"/>
      <c r="F39" s="2"/>
      <c r="G39" s="3"/>
      <c r="H39" s="3"/>
      <c r="I39" s="20">
        <f t="shared" si="0"/>
        <v>0</v>
      </c>
      <c r="J39" s="3"/>
      <c r="K39" s="3"/>
      <c r="L39" s="3"/>
      <c r="M39" s="3"/>
      <c r="N39" s="3"/>
      <c r="O39" s="19"/>
      <c r="P39" s="19"/>
      <c r="Q39" s="19"/>
      <c r="R39" s="19"/>
      <c r="S39" s="19"/>
      <c r="T39" s="19"/>
      <c r="U39" s="19"/>
      <c r="V39" s="19"/>
      <c r="W39" s="19"/>
    </row>
    <row r="40" spans="1:23" ht="15.75">
      <c r="A40" s="2"/>
      <c r="B40" s="2"/>
      <c r="C40" s="3"/>
      <c r="D40" s="3"/>
      <c r="E40" s="21"/>
      <c r="F40" s="2"/>
      <c r="G40" s="3"/>
      <c r="H40" s="3"/>
      <c r="I40" s="20">
        <f t="shared" si="0"/>
        <v>0</v>
      </c>
      <c r="J40" s="3"/>
      <c r="K40" s="3"/>
      <c r="L40" s="3"/>
      <c r="M40" s="3"/>
      <c r="N40" s="3"/>
      <c r="O40" s="19"/>
      <c r="P40" s="19"/>
      <c r="Q40" s="19"/>
      <c r="R40" s="19"/>
      <c r="S40" s="19"/>
      <c r="T40" s="19"/>
      <c r="U40" s="19"/>
      <c r="V40" s="19"/>
      <c r="W40" s="19"/>
    </row>
    <row r="41" spans="1:23" ht="15.75">
      <c r="A41" s="2"/>
      <c r="B41" s="2"/>
      <c r="C41" s="3"/>
      <c r="D41" s="3"/>
      <c r="E41" s="21"/>
      <c r="F41" s="2"/>
      <c r="G41" s="3"/>
      <c r="H41" s="3"/>
      <c r="I41" s="20">
        <f t="shared" si="0"/>
        <v>0</v>
      </c>
      <c r="J41" s="3"/>
      <c r="K41" s="3"/>
      <c r="L41" s="3"/>
      <c r="M41" s="3"/>
      <c r="N41" s="3"/>
      <c r="O41" s="19"/>
      <c r="P41" s="19"/>
      <c r="Q41" s="19"/>
      <c r="R41" s="19"/>
      <c r="S41" s="19"/>
      <c r="T41" s="19"/>
      <c r="U41" s="19"/>
      <c r="V41" s="19"/>
      <c r="W41" s="19"/>
    </row>
    <row r="42" spans="1:23" ht="15.75">
      <c r="A42" s="2"/>
      <c r="B42" s="2"/>
      <c r="C42" s="3"/>
      <c r="D42" s="3"/>
      <c r="E42" s="21"/>
      <c r="F42" s="2"/>
      <c r="G42" s="3"/>
      <c r="H42" s="3"/>
      <c r="I42" s="20">
        <f t="shared" si="0"/>
        <v>0</v>
      </c>
      <c r="J42" s="3"/>
      <c r="K42" s="3"/>
      <c r="L42" s="3"/>
      <c r="M42" s="3"/>
      <c r="N42" s="3"/>
      <c r="O42" s="19"/>
      <c r="P42" s="19"/>
      <c r="Q42" s="19"/>
      <c r="R42" s="19"/>
      <c r="S42" s="19"/>
      <c r="T42" s="19"/>
      <c r="U42" s="19"/>
      <c r="V42" s="19"/>
      <c r="W42" s="19"/>
    </row>
    <row r="43" spans="1:23" ht="15.75">
      <c r="A43" s="2"/>
      <c r="B43" s="2"/>
      <c r="C43" s="3"/>
      <c r="D43" s="3"/>
      <c r="E43" s="21"/>
      <c r="F43" s="2"/>
      <c r="G43" s="3"/>
      <c r="H43" s="3"/>
      <c r="I43" s="20">
        <f t="shared" si="0"/>
        <v>0</v>
      </c>
      <c r="J43" s="3"/>
      <c r="K43" s="3"/>
      <c r="L43" s="3"/>
      <c r="M43" s="3"/>
      <c r="N43" s="3"/>
      <c r="O43" s="19"/>
      <c r="P43" s="19"/>
      <c r="Q43" s="19"/>
      <c r="R43" s="19"/>
      <c r="S43" s="19"/>
      <c r="T43" s="19"/>
      <c r="U43" s="19"/>
      <c r="V43" s="19"/>
      <c r="W43" s="19"/>
    </row>
    <row r="44" spans="1:23" ht="15.75">
      <c r="A44" s="2"/>
      <c r="B44" s="2"/>
      <c r="C44" s="3"/>
      <c r="D44" s="3"/>
      <c r="E44" s="21"/>
      <c r="F44" s="2"/>
      <c r="G44" s="3"/>
      <c r="H44" s="3"/>
      <c r="I44" s="20">
        <f t="shared" si="0"/>
        <v>0</v>
      </c>
      <c r="J44" s="3"/>
      <c r="K44" s="3"/>
      <c r="L44" s="3"/>
      <c r="M44" s="3"/>
      <c r="N44" s="3"/>
      <c r="O44" s="19"/>
      <c r="P44" s="19"/>
      <c r="Q44" s="19"/>
      <c r="R44" s="19"/>
      <c r="S44" s="19"/>
      <c r="T44" s="19"/>
      <c r="U44" s="19"/>
      <c r="V44" s="19"/>
      <c r="W44" s="19"/>
    </row>
    <row r="45" spans="1:23" ht="15.75">
      <c r="A45" s="2"/>
      <c r="B45" s="2"/>
      <c r="C45" s="3"/>
      <c r="D45" s="3"/>
      <c r="E45" s="21"/>
      <c r="F45" s="2"/>
      <c r="G45" s="3"/>
      <c r="H45" s="3"/>
      <c r="I45" s="20">
        <f t="shared" si="0"/>
        <v>0</v>
      </c>
      <c r="J45" s="3"/>
      <c r="K45" s="3"/>
      <c r="L45" s="3"/>
      <c r="M45" s="3"/>
      <c r="N45" s="3"/>
      <c r="O45" s="19"/>
      <c r="P45" s="19"/>
      <c r="Q45" s="19"/>
      <c r="R45" s="19"/>
      <c r="S45" s="19"/>
      <c r="T45" s="19"/>
      <c r="U45" s="19"/>
      <c r="V45" s="19"/>
      <c r="W45" s="19"/>
    </row>
    <row r="46" spans="1:23" ht="15.75">
      <c r="A46" s="2"/>
      <c r="B46" s="2"/>
      <c r="C46" s="3"/>
      <c r="D46" s="3"/>
      <c r="E46" s="21"/>
      <c r="F46" s="2"/>
      <c r="G46" s="3"/>
      <c r="H46" s="3"/>
      <c r="I46" s="20">
        <f t="shared" si="0"/>
        <v>0</v>
      </c>
      <c r="J46" s="3"/>
      <c r="K46" s="3"/>
      <c r="L46" s="3"/>
      <c r="M46" s="3"/>
      <c r="N46" s="3"/>
      <c r="O46" s="19"/>
      <c r="P46" s="19"/>
      <c r="Q46" s="19"/>
      <c r="R46" s="19"/>
      <c r="S46" s="19"/>
      <c r="T46" s="19"/>
      <c r="U46" s="19"/>
      <c r="V46" s="19"/>
      <c r="W46" s="19"/>
    </row>
    <row r="47" spans="1:23" ht="15.75">
      <c r="A47" s="2"/>
      <c r="B47" s="2"/>
      <c r="C47" s="3"/>
      <c r="D47" s="3"/>
      <c r="E47" s="21"/>
      <c r="F47" s="2"/>
      <c r="G47" s="3"/>
      <c r="H47" s="3"/>
      <c r="I47" s="20">
        <f t="shared" si="0"/>
        <v>0</v>
      </c>
      <c r="J47" s="3"/>
      <c r="K47" s="3"/>
      <c r="L47" s="3"/>
      <c r="M47" s="3"/>
      <c r="N47" s="3"/>
      <c r="O47" s="19"/>
      <c r="P47" s="19"/>
      <c r="Q47" s="19"/>
      <c r="R47" s="19"/>
      <c r="S47" s="19"/>
      <c r="T47" s="19"/>
      <c r="U47" s="19"/>
      <c r="V47" s="19"/>
      <c r="W47" s="19"/>
    </row>
    <row r="48" spans="1:23" ht="15.75">
      <c r="A48" s="2"/>
      <c r="B48" s="2"/>
      <c r="C48" s="3"/>
      <c r="D48" s="3"/>
      <c r="E48" s="21"/>
      <c r="F48" s="2"/>
      <c r="G48" s="3"/>
      <c r="H48" s="3"/>
      <c r="I48" s="20">
        <f t="shared" si="0"/>
        <v>0</v>
      </c>
      <c r="J48" s="3"/>
      <c r="K48" s="3"/>
      <c r="L48" s="3"/>
      <c r="M48" s="3"/>
      <c r="N48" s="3"/>
      <c r="O48" s="19"/>
      <c r="P48" s="19"/>
      <c r="Q48" s="19"/>
      <c r="R48" s="19"/>
      <c r="S48" s="19"/>
      <c r="T48" s="19"/>
      <c r="U48" s="19"/>
      <c r="V48" s="19"/>
      <c r="W48" s="19"/>
    </row>
    <row r="49" spans="1:23" ht="15.75">
      <c r="A49" s="2"/>
      <c r="B49" s="2"/>
      <c r="C49" s="3"/>
      <c r="D49" s="3"/>
      <c r="E49" s="21"/>
      <c r="F49" s="2"/>
      <c r="G49" s="3"/>
      <c r="H49" s="3"/>
      <c r="I49" s="20">
        <f t="shared" si="0"/>
        <v>0</v>
      </c>
      <c r="J49" s="3"/>
      <c r="K49" s="3"/>
      <c r="L49" s="3"/>
      <c r="M49" s="3"/>
      <c r="N49" s="3"/>
      <c r="O49" s="19"/>
      <c r="P49" s="19"/>
      <c r="Q49" s="19"/>
      <c r="R49" s="19"/>
      <c r="S49" s="19"/>
      <c r="T49" s="19"/>
      <c r="U49" s="19"/>
      <c r="V49" s="19"/>
      <c r="W49" s="19"/>
    </row>
    <row r="50" spans="1:23" ht="15.75">
      <c r="A50" s="2"/>
      <c r="B50" s="2"/>
      <c r="C50" s="3"/>
      <c r="D50" s="3"/>
      <c r="E50" s="21"/>
      <c r="F50" s="2"/>
      <c r="G50" s="3"/>
      <c r="H50" s="3"/>
      <c r="I50" s="20">
        <f t="shared" si="0"/>
        <v>0</v>
      </c>
      <c r="J50" s="3"/>
      <c r="K50" s="3"/>
      <c r="L50" s="3"/>
      <c r="M50" s="3"/>
      <c r="N50" s="3"/>
      <c r="O50" s="19"/>
      <c r="P50" s="19"/>
      <c r="Q50" s="19"/>
      <c r="R50" s="19"/>
      <c r="S50" s="19"/>
      <c r="T50" s="19"/>
      <c r="U50" s="19"/>
      <c r="V50" s="19"/>
      <c r="W50" s="19"/>
    </row>
    <row r="51" spans="1:23" ht="15.75">
      <c r="A51" s="2"/>
      <c r="B51" s="2"/>
      <c r="C51" s="3"/>
      <c r="D51" s="3"/>
      <c r="E51" s="21"/>
      <c r="F51" s="2"/>
      <c r="G51" s="3"/>
      <c r="H51" s="3"/>
      <c r="I51" s="20">
        <f t="shared" si="0"/>
        <v>0</v>
      </c>
      <c r="J51" s="3"/>
      <c r="K51" s="3"/>
      <c r="L51" s="3"/>
      <c r="M51" s="3"/>
      <c r="N51" s="3"/>
      <c r="O51" s="19"/>
      <c r="P51" s="19"/>
      <c r="Q51" s="19"/>
      <c r="R51" s="19"/>
      <c r="S51" s="19"/>
      <c r="T51" s="19"/>
      <c r="U51" s="19"/>
      <c r="V51" s="19"/>
      <c r="W51" s="19"/>
    </row>
    <row r="52" spans="1:23" ht="15.75">
      <c r="A52" s="2"/>
      <c r="B52" s="2"/>
      <c r="C52" s="3"/>
      <c r="D52" s="3"/>
      <c r="E52" s="21"/>
      <c r="F52" s="2"/>
      <c r="G52" s="3"/>
      <c r="H52" s="3"/>
      <c r="I52" s="20">
        <f t="shared" si="0"/>
        <v>0</v>
      </c>
      <c r="J52" s="3"/>
      <c r="K52" s="3"/>
      <c r="L52" s="3"/>
      <c r="M52" s="3"/>
      <c r="N52" s="3"/>
      <c r="O52" s="19"/>
      <c r="P52" s="19"/>
      <c r="Q52" s="19"/>
      <c r="R52" s="19"/>
      <c r="S52" s="19"/>
      <c r="T52" s="19"/>
      <c r="U52" s="19"/>
      <c r="V52" s="19"/>
      <c r="W52" s="19"/>
    </row>
    <row r="53" spans="1:23" ht="15.75">
      <c r="A53" s="2"/>
      <c r="B53" s="2"/>
      <c r="C53" s="3"/>
      <c r="D53" s="3"/>
      <c r="E53" s="21"/>
      <c r="F53" s="2"/>
      <c r="G53" s="3"/>
      <c r="H53" s="3"/>
      <c r="I53" s="20">
        <f t="shared" si="0"/>
        <v>0</v>
      </c>
      <c r="J53" s="3"/>
      <c r="K53" s="3"/>
      <c r="L53" s="3"/>
      <c r="M53" s="3"/>
      <c r="N53" s="3"/>
      <c r="O53" s="19"/>
      <c r="P53" s="19"/>
      <c r="Q53" s="19"/>
      <c r="R53" s="19"/>
      <c r="S53" s="19"/>
      <c r="T53" s="19"/>
      <c r="U53" s="19"/>
      <c r="V53" s="19"/>
      <c r="W53" s="19"/>
    </row>
    <row r="54" spans="1:23" ht="15.75">
      <c r="A54" s="2"/>
      <c r="B54" s="2"/>
      <c r="C54" s="3"/>
      <c r="D54" s="3"/>
      <c r="E54" s="21"/>
      <c r="F54" s="2"/>
      <c r="G54" s="3"/>
      <c r="H54" s="3"/>
      <c r="I54" s="20">
        <f t="shared" si="0"/>
        <v>0</v>
      </c>
      <c r="J54" s="3"/>
      <c r="K54" s="3"/>
      <c r="L54" s="3"/>
      <c r="M54" s="3"/>
      <c r="N54" s="3"/>
      <c r="O54" s="19"/>
      <c r="P54" s="19"/>
      <c r="Q54" s="19"/>
      <c r="R54" s="19"/>
      <c r="S54" s="19"/>
      <c r="T54" s="19"/>
      <c r="U54" s="19"/>
      <c r="V54" s="19"/>
      <c r="W54" s="19"/>
    </row>
    <row r="55" spans="1:23" ht="15.75">
      <c r="A55" s="2"/>
      <c r="B55" s="2"/>
      <c r="C55" s="3"/>
      <c r="D55" s="3"/>
      <c r="E55" s="21"/>
      <c r="F55" s="2"/>
      <c r="G55" s="3"/>
      <c r="H55" s="3"/>
      <c r="I55" s="20">
        <f t="shared" si="0"/>
        <v>0</v>
      </c>
      <c r="J55" s="3"/>
      <c r="K55" s="3"/>
      <c r="L55" s="3"/>
      <c r="M55" s="3"/>
      <c r="N55" s="3"/>
      <c r="O55" s="19"/>
      <c r="P55" s="19"/>
      <c r="Q55" s="19"/>
      <c r="R55" s="19"/>
      <c r="S55" s="19"/>
      <c r="T55" s="19"/>
      <c r="U55" s="19"/>
      <c r="V55" s="19"/>
      <c r="W55" s="19"/>
    </row>
    <row r="56" spans="1:23" ht="15.75">
      <c r="A56" s="2"/>
      <c r="B56" s="2"/>
      <c r="C56" s="3"/>
      <c r="D56" s="3"/>
      <c r="E56" s="21"/>
      <c r="F56" s="2"/>
      <c r="G56" s="3"/>
      <c r="H56" s="3"/>
      <c r="I56" s="20">
        <f t="shared" si="0"/>
        <v>0</v>
      </c>
      <c r="J56" s="3"/>
      <c r="K56" s="3"/>
      <c r="L56" s="3"/>
      <c r="M56" s="3"/>
      <c r="N56" s="3"/>
      <c r="O56" s="19"/>
      <c r="P56" s="19"/>
      <c r="Q56" s="19"/>
      <c r="R56" s="19"/>
      <c r="S56" s="19"/>
      <c r="T56" s="19"/>
      <c r="U56" s="19"/>
      <c r="V56" s="19"/>
      <c r="W56" s="19"/>
    </row>
    <row r="57" spans="1:23" ht="15.75">
      <c r="A57" s="2"/>
      <c r="B57" s="2"/>
      <c r="C57" s="3"/>
      <c r="D57" s="3"/>
      <c r="E57" s="21"/>
      <c r="F57" s="2"/>
      <c r="G57" s="3"/>
      <c r="H57" s="3"/>
      <c r="I57" s="20">
        <f t="shared" si="0"/>
        <v>0</v>
      </c>
      <c r="J57" s="3"/>
      <c r="K57" s="3"/>
      <c r="L57" s="3"/>
      <c r="M57" s="3"/>
      <c r="N57" s="3"/>
      <c r="O57" s="19"/>
      <c r="P57" s="19"/>
      <c r="Q57" s="19"/>
      <c r="R57" s="19"/>
      <c r="S57" s="19"/>
      <c r="T57" s="19"/>
      <c r="U57" s="19"/>
      <c r="V57" s="19"/>
      <c r="W57" s="19"/>
    </row>
    <row r="58" spans="1:23" ht="15.75">
      <c r="A58" s="2"/>
      <c r="B58" s="2"/>
      <c r="C58" s="3"/>
      <c r="D58" s="3"/>
      <c r="E58" s="21"/>
      <c r="F58" s="2"/>
      <c r="G58" s="3"/>
      <c r="H58" s="3"/>
      <c r="I58" s="20">
        <f t="shared" si="0"/>
        <v>0</v>
      </c>
      <c r="J58" s="3"/>
      <c r="K58" s="3"/>
      <c r="L58" s="3"/>
      <c r="M58" s="3"/>
      <c r="N58" s="3"/>
      <c r="O58" s="19"/>
      <c r="P58" s="19"/>
      <c r="Q58" s="19"/>
      <c r="R58" s="19"/>
      <c r="S58" s="19"/>
      <c r="T58" s="19"/>
      <c r="U58" s="19"/>
      <c r="V58" s="19"/>
      <c r="W58" s="19"/>
    </row>
    <row r="59" spans="1:23" ht="15.75">
      <c r="A59" s="2"/>
      <c r="B59" s="2"/>
      <c r="C59" s="3"/>
      <c r="D59" s="3"/>
      <c r="E59" s="21"/>
      <c r="F59" s="2"/>
      <c r="G59" s="3"/>
      <c r="H59" s="3"/>
      <c r="I59" s="20">
        <f t="shared" si="0"/>
        <v>0</v>
      </c>
      <c r="J59" s="3"/>
      <c r="K59" s="3"/>
      <c r="L59" s="3"/>
      <c r="M59" s="3"/>
      <c r="N59" s="3"/>
      <c r="O59" s="19"/>
      <c r="P59" s="19"/>
      <c r="Q59" s="19"/>
      <c r="R59" s="19"/>
      <c r="S59" s="19"/>
      <c r="T59" s="19"/>
      <c r="U59" s="19"/>
      <c r="V59" s="19"/>
      <c r="W59" s="19"/>
    </row>
    <row r="60" spans="1:23" ht="15.75">
      <c r="A60" s="2"/>
      <c r="B60" s="2"/>
      <c r="C60" s="3"/>
      <c r="D60" s="3"/>
      <c r="E60" s="21"/>
      <c r="F60" s="2"/>
      <c r="G60" s="3"/>
      <c r="H60" s="3"/>
      <c r="I60" s="20">
        <f t="shared" si="0"/>
        <v>0</v>
      </c>
      <c r="J60" s="3"/>
      <c r="K60" s="3"/>
      <c r="L60" s="3"/>
      <c r="M60" s="3"/>
      <c r="N60" s="3"/>
      <c r="O60" s="19"/>
      <c r="P60" s="19"/>
      <c r="Q60" s="19"/>
      <c r="R60" s="19"/>
      <c r="S60" s="19"/>
      <c r="T60" s="19"/>
      <c r="U60" s="19"/>
      <c r="V60" s="19"/>
      <c r="W60" s="19"/>
    </row>
    <row r="61" spans="1:23" ht="15.75">
      <c r="A61" s="2"/>
      <c r="B61" s="2"/>
      <c r="C61" s="3"/>
      <c r="D61" s="3"/>
      <c r="E61" s="21"/>
      <c r="F61" s="2"/>
      <c r="G61" s="3"/>
      <c r="H61" s="3"/>
      <c r="I61" s="20">
        <f t="shared" si="0"/>
        <v>0</v>
      </c>
      <c r="J61" s="3"/>
      <c r="K61" s="3"/>
      <c r="L61" s="3"/>
      <c r="M61" s="3"/>
      <c r="N61" s="3"/>
      <c r="O61" s="19"/>
      <c r="P61" s="19"/>
      <c r="Q61" s="19"/>
      <c r="R61" s="19"/>
      <c r="S61" s="19"/>
      <c r="T61" s="19"/>
      <c r="U61" s="19"/>
      <c r="V61" s="19"/>
      <c r="W61" s="19"/>
    </row>
    <row r="62" spans="1:23" ht="15.75">
      <c r="A62" s="2"/>
      <c r="B62" s="2"/>
      <c r="C62" s="3"/>
      <c r="D62" s="3"/>
      <c r="E62" s="21"/>
      <c r="F62" s="2"/>
      <c r="G62" s="3"/>
      <c r="H62" s="3"/>
      <c r="I62" s="20">
        <f t="shared" si="0"/>
        <v>0</v>
      </c>
      <c r="J62" s="3"/>
      <c r="K62" s="3"/>
      <c r="L62" s="3"/>
      <c r="M62" s="3"/>
      <c r="N62" s="3"/>
      <c r="O62" s="19"/>
      <c r="P62" s="19"/>
      <c r="Q62" s="19"/>
      <c r="R62" s="19"/>
      <c r="S62" s="19"/>
      <c r="T62" s="19"/>
      <c r="U62" s="19"/>
      <c r="V62" s="19"/>
      <c r="W62" s="19"/>
    </row>
    <row r="63" spans="1:23" ht="15.75">
      <c r="A63" s="2"/>
      <c r="B63" s="2"/>
      <c r="C63" s="3"/>
      <c r="D63" s="3"/>
      <c r="E63" s="21"/>
      <c r="F63" s="2"/>
      <c r="G63" s="3"/>
      <c r="H63" s="3"/>
      <c r="I63" s="20">
        <f t="shared" si="0"/>
        <v>0</v>
      </c>
      <c r="J63" s="3"/>
      <c r="K63" s="3"/>
      <c r="L63" s="3"/>
      <c r="M63" s="3"/>
      <c r="N63" s="3"/>
      <c r="O63" s="19"/>
      <c r="P63" s="19"/>
      <c r="Q63" s="19"/>
      <c r="R63" s="19"/>
      <c r="S63" s="19"/>
      <c r="T63" s="19"/>
      <c r="U63" s="19"/>
      <c r="V63" s="19"/>
      <c r="W63" s="19"/>
    </row>
    <row r="64" spans="1:23" ht="15.75">
      <c r="A64" s="2"/>
      <c r="B64" s="2"/>
      <c r="C64" s="3"/>
      <c r="D64" s="3"/>
      <c r="E64" s="21"/>
      <c r="F64" s="2"/>
      <c r="G64" s="3"/>
      <c r="H64" s="3"/>
      <c r="I64" s="20">
        <f t="shared" si="0"/>
        <v>0</v>
      </c>
      <c r="J64" s="3"/>
      <c r="K64" s="3"/>
      <c r="L64" s="3"/>
      <c r="M64" s="3"/>
      <c r="N64" s="3"/>
      <c r="O64" s="19"/>
      <c r="P64" s="19"/>
      <c r="Q64" s="19"/>
      <c r="R64" s="19"/>
      <c r="S64" s="19"/>
      <c r="T64" s="19"/>
      <c r="U64" s="19"/>
      <c r="V64" s="19"/>
      <c r="W64" s="19"/>
    </row>
    <row r="65" spans="1:23" ht="15.75">
      <c r="A65" s="2"/>
      <c r="B65" s="2"/>
      <c r="C65" s="3"/>
      <c r="D65" s="3"/>
      <c r="E65" s="21"/>
      <c r="F65" s="2"/>
      <c r="G65" s="3"/>
      <c r="H65" s="3"/>
      <c r="I65" s="20">
        <f t="shared" si="0"/>
        <v>0</v>
      </c>
      <c r="J65" s="3"/>
      <c r="K65" s="3"/>
      <c r="L65" s="3"/>
      <c r="M65" s="3"/>
      <c r="N65" s="3"/>
      <c r="O65" s="19"/>
      <c r="P65" s="19"/>
      <c r="Q65" s="19"/>
      <c r="R65" s="19"/>
      <c r="S65" s="19"/>
      <c r="T65" s="19"/>
      <c r="U65" s="19"/>
      <c r="V65" s="19"/>
      <c r="W65" s="19"/>
    </row>
    <row r="66" spans="1:23" ht="15.75">
      <c r="A66" s="2"/>
      <c r="B66" s="2"/>
      <c r="C66" s="3"/>
      <c r="D66" s="3"/>
      <c r="E66" s="21"/>
      <c r="F66" s="2"/>
      <c r="G66" s="3"/>
      <c r="H66" s="3"/>
      <c r="I66" s="20">
        <f t="shared" si="0"/>
        <v>0</v>
      </c>
      <c r="J66" s="3"/>
      <c r="K66" s="3"/>
      <c r="L66" s="3"/>
      <c r="M66" s="3"/>
      <c r="N66" s="3"/>
      <c r="O66" s="19"/>
      <c r="P66" s="19"/>
      <c r="Q66" s="19"/>
      <c r="R66" s="19"/>
      <c r="S66" s="19"/>
      <c r="T66" s="19"/>
      <c r="U66" s="19"/>
      <c r="V66" s="19"/>
      <c r="W66" s="19"/>
    </row>
    <row r="67" spans="1:23" ht="15.75">
      <c r="A67" s="2"/>
      <c r="B67" s="2"/>
      <c r="C67" s="3"/>
      <c r="D67" s="3"/>
      <c r="E67" s="21"/>
      <c r="F67" s="2"/>
      <c r="G67" s="3"/>
      <c r="H67" s="3"/>
      <c r="I67" s="20">
        <f t="shared" si="0"/>
        <v>0</v>
      </c>
      <c r="J67" s="3"/>
      <c r="K67" s="3"/>
      <c r="L67" s="3"/>
      <c r="M67" s="3"/>
      <c r="N67" s="3"/>
      <c r="O67" s="19"/>
      <c r="P67" s="19"/>
      <c r="Q67" s="19"/>
      <c r="R67" s="19"/>
      <c r="S67" s="19"/>
      <c r="T67" s="19"/>
      <c r="U67" s="19"/>
      <c r="V67" s="19"/>
      <c r="W67" s="19"/>
    </row>
    <row r="68" spans="1:23" ht="15.75">
      <c r="A68" s="2"/>
      <c r="B68" s="2"/>
      <c r="C68" s="3"/>
      <c r="D68" s="3"/>
      <c r="E68" s="21"/>
      <c r="F68" s="2"/>
      <c r="G68" s="3"/>
      <c r="H68" s="3"/>
      <c r="I68" s="20">
        <f t="shared" si="0"/>
        <v>0</v>
      </c>
      <c r="J68" s="3"/>
      <c r="K68" s="3"/>
      <c r="L68" s="3"/>
      <c r="M68" s="3"/>
      <c r="N68" s="3"/>
      <c r="O68" s="19"/>
      <c r="P68" s="19"/>
      <c r="Q68" s="19"/>
      <c r="R68" s="19"/>
      <c r="S68" s="19"/>
      <c r="T68" s="19"/>
      <c r="U68" s="19"/>
      <c r="V68" s="19"/>
      <c r="W68" s="19"/>
    </row>
    <row r="69" spans="1:23" ht="15.75">
      <c r="A69" s="2"/>
      <c r="B69" s="2"/>
      <c r="C69" s="3"/>
      <c r="D69" s="3"/>
      <c r="E69" s="21"/>
      <c r="F69" s="2"/>
      <c r="G69" s="3"/>
      <c r="H69" s="3"/>
      <c r="I69" s="20">
        <f t="shared" si="0"/>
        <v>0</v>
      </c>
      <c r="J69" s="3"/>
      <c r="K69" s="3"/>
      <c r="L69" s="3"/>
      <c r="M69" s="3"/>
      <c r="N69" s="3"/>
      <c r="O69" s="19"/>
      <c r="P69" s="19"/>
      <c r="Q69" s="19"/>
      <c r="R69" s="19"/>
      <c r="S69" s="19"/>
      <c r="T69" s="19"/>
      <c r="U69" s="19"/>
      <c r="V69" s="19"/>
      <c r="W69" s="19"/>
    </row>
    <row r="70" spans="1:23" ht="15.75">
      <c r="A70" s="2"/>
      <c r="B70" s="2"/>
      <c r="C70" s="3"/>
      <c r="D70" s="3"/>
      <c r="E70" s="21"/>
      <c r="F70" s="2"/>
      <c r="G70" s="3"/>
      <c r="H70" s="3"/>
      <c r="I70" s="20">
        <f t="shared" si="0"/>
        <v>0</v>
      </c>
      <c r="J70" s="3"/>
      <c r="K70" s="3"/>
      <c r="L70" s="3"/>
      <c r="M70" s="3"/>
      <c r="N70" s="3"/>
      <c r="O70" s="19"/>
      <c r="P70" s="19"/>
      <c r="Q70" s="19"/>
      <c r="R70" s="19"/>
      <c r="S70" s="19"/>
      <c r="T70" s="19"/>
      <c r="U70" s="19"/>
      <c r="V70" s="19"/>
      <c r="W70" s="19"/>
    </row>
    <row r="71" spans="1:23" ht="15.75">
      <c r="A71" s="2"/>
      <c r="B71" s="2"/>
      <c r="C71" s="3"/>
      <c r="D71" s="3"/>
      <c r="E71" s="21"/>
      <c r="F71" s="2"/>
      <c r="G71" s="3"/>
      <c r="H71" s="3"/>
      <c r="I71" s="20">
        <f t="shared" si="0"/>
        <v>0</v>
      </c>
      <c r="J71" s="3"/>
      <c r="K71" s="3"/>
      <c r="L71" s="3"/>
      <c r="M71" s="3"/>
      <c r="N71" s="3"/>
      <c r="O71" s="19"/>
      <c r="P71" s="19"/>
      <c r="Q71" s="19"/>
      <c r="R71" s="19"/>
      <c r="S71" s="19"/>
      <c r="T71" s="19"/>
      <c r="U71" s="19"/>
      <c r="V71" s="19"/>
      <c r="W71" s="19"/>
    </row>
    <row r="72" spans="1:23" ht="15.75">
      <c r="A72" s="2"/>
      <c r="B72" s="2"/>
      <c r="C72" s="3"/>
      <c r="D72" s="3"/>
      <c r="E72" s="21"/>
      <c r="F72" s="2"/>
      <c r="G72" s="3"/>
      <c r="H72" s="3"/>
      <c r="I72" s="20">
        <f t="shared" si="0"/>
        <v>0</v>
      </c>
      <c r="J72" s="3"/>
      <c r="K72" s="3"/>
      <c r="L72" s="3"/>
      <c r="M72" s="3"/>
      <c r="N72" s="3"/>
      <c r="O72" s="19"/>
      <c r="P72" s="19"/>
      <c r="Q72" s="19"/>
      <c r="R72" s="19"/>
      <c r="S72" s="19"/>
      <c r="T72" s="19"/>
      <c r="U72" s="19"/>
      <c r="V72" s="19"/>
      <c r="W72" s="19"/>
    </row>
    <row r="73" spans="1:23" ht="15.75">
      <c r="A73" s="2"/>
      <c r="B73" s="2"/>
      <c r="C73" s="3"/>
      <c r="D73" s="3"/>
      <c r="E73" s="21"/>
      <c r="F73" s="2"/>
      <c r="G73" s="3"/>
      <c r="H73" s="3"/>
      <c r="I73" s="20">
        <f t="shared" si="0"/>
        <v>0</v>
      </c>
      <c r="J73" s="3"/>
      <c r="K73" s="3"/>
      <c r="L73" s="3"/>
      <c r="M73" s="3"/>
      <c r="N73" s="3"/>
      <c r="O73" s="19"/>
      <c r="P73" s="19"/>
      <c r="Q73" s="19"/>
      <c r="R73" s="19"/>
      <c r="S73" s="19"/>
      <c r="T73" s="19"/>
      <c r="U73" s="19"/>
      <c r="V73" s="19"/>
      <c r="W73" s="19"/>
    </row>
    <row r="74" spans="1:23" ht="15.75">
      <c r="A74" s="2"/>
      <c r="B74" s="2"/>
      <c r="C74" s="3"/>
      <c r="D74" s="3"/>
      <c r="E74" s="21"/>
      <c r="F74" s="2"/>
      <c r="G74" s="3"/>
      <c r="H74" s="3"/>
      <c r="I74" s="20">
        <f t="shared" si="0"/>
        <v>0</v>
      </c>
      <c r="J74" s="3"/>
      <c r="K74" s="3"/>
      <c r="L74" s="3"/>
      <c r="M74" s="3"/>
      <c r="N74" s="3"/>
      <c r="O74" s="19"/>
      <c r="P74" s="19"/>
      <c r="Q74" s="19"/>
      <c r="R74" s="19"/>
      <c r="S74" s="19"/>
      <c r="T74" s="19"/>
      <c r="U74" s="19"/>
      <c r="V74" s="19"/>
      <c r="W74" s="19"/>
    </row>
    <row r="75" spans="1:23" ht="15.75">
      <c r="A75" s="2"/>
      <c r="B75" s="2"/>
      <c r="C75" s="3"/>
      <c r="D75" s="3"/>
      <c r="E75" s="21"/>
      <c r="F75" s="2"/>
      <c r="G75" s="3"/>
      <c r="H75" s="3"/>
      <c r="I75" s="20">
        <f t="shared" si="0"/>
        <v>0</v>
      </c>
      <c r="J75" s="3"/>
      <c r="K75" s="3"/>
      <c r="L75" s="3"/>
      <c r="M75" s="3"/>
      <c r="N75" s="3"/>
      <c r="O75" s="19"/>
      <c r="P75" s="19"/>
      <c r="Q75" s="19"/>
      <c r="R75" s="19"/>
      <c r="S75" s="19"/>
      <c r="T75" s="19"/>
      <c r="U75" s="19"/>
      <c r="V75" s="19"/>
      <c r="W75" s="19"/>
    </row>
    <row r="76" spans="1:23" ht="15.75">
      <c r="A76" s="2"/>
      <c r="B76" s="2"/>
      <c r="C76" s="3"/>
      <c r="D76" s="3"/>
      <c r="E76" s="21"/>
      <c r="F76" s="2"/>
      <c r="G76" s="3"/>
      <c r="H76" s="3"/>
      <c r="I76" s="20">
        <f t="shared" si="0"/>
        <v>0</v>
      </c>
      <c r="J76" s="3"/>
      <c r="K76" s="3"/>
      <c r="L76" s="3"/>
      <c r="M76" s="3"/>
      <c r="N76" s="3"/>
      <c r="O76" s="19"/>
      <c r="P76" s="19"/>
      <c r="Q76" s="19"/>
      <c r="R76" s="19"/>
      <c r="S76" s="19"/>
      <c r="T76" s="19"/>
      <c r="U76" s="19"/>
      <c r="V76" s="19"/>
      <c r="W76" s="19"/>
    </row>
    <row r="77" spans="1:23" ht="15.75">
      <c r="A77" s="2"/>
      <c r="B77" s="2"/>
      <c r="C77" s="3"/>
      <c r="D77" s="3"/>
      <c r="E77" s="21"/>
      <c r="F77" s="2"/>
      <c r="G77" s="3"/>
      <c r="H77" s="3"/>
      <c r="I77" s="20">
        <f t="shared" si="0"/>
        <v>0</v>
      </c>
      <c r="J77" s="3"/>
      <c r="K77" s="3"/>
      <c r="L77" s="3"/>
      <c r="M77" s="3"/>
      <c r="N77" s="3"/>
      <c r="O77" s="19"/>
      <c r="P77" s="19"/>
      <c r="Q77" s="19"/>
      <c r="R77" s="19"/>
      <c r="S77" s="19"/>
      <c r="T77" s="19"/>
      <c r="U77" s="19"/>
      <c r="V77" s="19"/>
      <c r="W77" s="19"/>
    </row>
    <row r="78" spans="1:23" ht="15.75">
      <c r="A78" s="2"/>
      <c r="B78" s="2"/>
      <c r="C78" s="3"/>
      <c r="D78" s="3"/>
      <c r="E78" s="21"/>
      <c r="F78" s="2"/>
      <c r="G78" s="3"/>
      <c r="H78" s="3"/>
      <c r="I78" s="20">
        <f t="shared" ref="I78:I141" si="1">(E78-INT(E78))*24</f>
        <v>0</v>
      </c>
      <c r="J78" s="3"/>
      <c r="K78" s="3"/>
      <c r="L78" s="3"/>
      <c r="M78" s="3"/>
      <c r="N78" s="3"/>
      <c r="O78" s="19"/>
      <c r="P78" s="19"/>
      <c r="Q78" s="19"/>
      <c r="R78" s="19"/>
      <c r="S78" s="19"/>
      <c r="T78" s="19"/>
      <c r="U78" s="19"/>
      <c r="V78" s="19"/>
      <c r="W78" s="19"/>
    </row>
    <row r="79" spans="1:23" ht="15.75">
      <c r="A79" s="2"/>
      <c r="B79" s="2"/>
      <c r="C79" s="3"/>
      <c r="D79" s="3"/>
      <c r="E79" s="21"/>
      <c r="F79" s="2"/>
      <c r="G79" s="3"/>
      <c r="H79" s="3"/>
      <c r="I79" s="20">
        <f t="shared" si="1"/>
        <v>0</v>
      </c>
      <c r="J79" s="3"/>
      <c r="K79" s="3"/>
      <c r="L79" s="3"/>
      <c r="M79" s="3"/>
      <c r="N79" s="3"/>
      <c r="O79" s="19"/>
      <c r="P79" s="19"/>
      <c r="Q79" s="19"/>
      <c r="R79" s="19"/>
      <c r="S79" s="19"/>
      <c r="T79" s="19"/>
      <c r="U79" s="19"/>
      <c r="V79" s="19"/>
      <c r="W79" s="19"/>
    </row>
    <row r="80" spans="1:23" ht="15.75">
      <c r="A80" s="2"/>
      <c r="B80" s="2"/>
      <c r="C80" s="3"/>
      <c r="D80" s="3"/>
      <c r="E80" s="21"/>
      <c r="F80" s="2"/>
      <c r="G80" s="3"/>
      <c r="H80" s="3"/>
      <c r="I80" s="20">
        <f t="shared" si="1"/>
        <v>0</v>
      </c>
      <c r="J80" s="3"/>
      <c r="K80" s="3"/>
      <c r="L80" s="3"/>
      <c r="M80" s="3"/>
      <c r="N80" s="3"/>
      <c r="O80" s="19"/>
      <c r="P80" s="19"/>
      <c r="Q80" s="19"/>
      <c r="R80" s="19"/>
      <c r="S80" s="19"/>
      <c r="T80" s="19"/>
      <c r="U80" s="19"/>
      <c r="V80" s="19"/>
      <c r="W80" s="19"/>
    </row>
    <row r="81" spans="1:23" ht="15.75">
      <c r="A81" s="2"/>
      <c r="B81" s="2"/>
      <c r="C81" s="3"/>
      <c r="D81" s="3"/>
      <c r="E81" s="21"/>
      <c r="F81" s="2"/>
      <c r="G81" s="3"/>
      <c r="H81" s="3"/>
      <c r="I81" s="20">
        <f t="shared" si="1"/>
        <v>0</v>
      </c>
      <c r="J81" s="3"/>
      <c r="K81" s="3"/>
      <c r="L81" s="3"/>
      <c r="M81" s="3"/>
      <c r="N81" s="3"/>
      <c r="O81" s="19"/>
      <c r="P81" s="19"/>
      <c r="Q81" s="19"/>
      <c r="R81" s="19"/>
      <c r="S81" s="19"/>
      <c r="T81" s="19"/>
      <c r="U81" s="19"/>
      <c r="V81" s="19"/>
      <c r="W81" s="19"/>
    </row>
    <row r="82" spans="1:23" ht="15.75">
      <c r="A82" s="2"/>
      <c r="B82" s="2"/>
      <c r="C82" s="3"/>
      <c r="D82" s="3"/>
      <c r="E82" s="21"/>
      <c r="F82" s="2"/>
      <c r="G82" s="3"/>
      <c r="H82" s="3"/>
      <c r="I82" s="20">
        <f t="shared" si="1"/>
        <v>0</v>
      </c>
      <c r="J82" s="3"/>
      <c r="K82" s="3"/>
      <c r="L82" s="3"/>
      <c r="M82" s="3"/>
      <c r="N82" s="3"/>
      <c r="O82" s="19"/>
      <c r="P82" s="19"/>
      <c r="Q82" s="19"/>
      <c r="R82" s="19"/>
      <c r="S82" s="19"/>
      <c r="T82" s="19"/>
      <c r="U82" s="19"/>
      <c r="V82" s="19"/>
      <c r="W82" s="19"/>
    </row>
    <row r="83" spans="1:23" ht="15.75">
      <c r="A83" s="2"/>
      <c r="B83" s="2"/>
      <c r="C83" s="3"/>
      <c r="D83" s="3"/>
      <c r="E83" s="21"/>
      <c r="F83" s="2"/>
      <c r="G83" s="3"/>
      <c r="H83" s="3"/>
      <c r="I83" s="20">
        <f t="shared" si="1"/>
        <v>0</v>
      </c>
      <c r="J83" s="3"/>
      <c r="K83" s="3"/>
      <c r="L83" s="3"/>
      <c r="M83" s="3"/>
      <c r="N83" s="3"/>
      <c r="O83" s="19"/>
      <c r="P83" s="19"/>
      <c r="Q83" s="19"/>
      <c r="R83" s="19"/>
      <c r="S83" s="19"/>
      <c r="T83" s="19"/>
      <c r="U83" s="19"/>
      <c r="V83" s="19"/>
      <c r="W83" s="19"/>
    </row>
    <row r="84" spans="1:23" ht="15.75">
      <c r="A84" s="2"/>
      <c r="B84" s="2"/>
      <c r="C84" s="3"/>
      <c r="D84" s="3"/>
      <c r="E84" s="21"/>
      <c r="F84" s="2"/>
      <c r="G84" s="3"/>
      <c r="H84" s="3"/>
      <c r="I84" s="20">
        <f t="shared" si="1"/>
        <v>0</v>
      </c>
      <c r="J84" s="3"/>
      <c r="K84" s="3"/>
      <c r="L84" s="3"/>
      <c r="M84" s="3"/>
      <c r="N84" s="3"/>
      <c r="O84" s="19"/>
      <c r="P84" s="19"/>
      <c r="Q84" s="19"/>
      <c r="R84" s="19"/>
      <c r="S84" s="19"/>
      <c r="T84" s="19"/>
      <c r="U84" s="19"/>
      <c r="V84" s="19"/>
      <c r="W84" s="19"/>
    </row>
    <row r="85" spans="1:23" ht="15.75">
      <c r="A85" s="2"/>
      <c r="B85" s="2"/>
      <c r="C85" s="3"/>
      <c r="D85" s="3"/>
      <c r="E85" s="21"/>
      <c r="F85" s="2"/>
      <c r="G85" s="3"/>
      <c r="H85" s="3"/>
      <c r="I85" s="20">
        <f t="shared" si="1"/>
        <v>0</v>
      </c>
      <c r="J85" s="3"/>
      <c r="K85" s="3"/>
      <c r="L85" s="3"/>
      <c r="M85" s="3"/>
      <c r="N85" s="3"/>
      <c r="O85" s="19"/>
      <c r="P85" s="19"/>
      <c r="Q85" s="19"/>
      <c r="R85" s="19"/>
      <c r="S85" s="19"/>
      <c r="T85" s="19"/>
      <c r="U85" s="19"/>
      <c r="V85" s="19"/>
      <c r="W85" s="19"/>
    </row>
    <row r="86" spans="1:23" ht="15.75">
      <c r="A86" s="2"/>
      <c r="B86" s="2"/>
      <c r="C86" s="3"/>
      <c r="D86" s="3"/>
      <c r="E86" s="21"/>
      <c r="F86" s="2"/>
      <c r="G86" s="3"/>
      <c r="H86" s="3"/>
      <c r="I86" s="20">
        <f t="shared" si="1"/>
        <v>0</v>
      </c>
      <c r="J86" s="3"/>
      <c r="K86" s="3"/>
      <c r="L86" s="3"/>
      <c r="M86" s="3"/>
      <c r="N86" s="3"/>
      <c r="O86" s="19"/>
      <c r="P86" s="19"/>
      <c r="Q86" s="19"/>
      <c r="R86" s="19"/>
      <c r="S86" s="19"/>
      <c r="T86" s="19"/>
      <c r="U86" s="19"/>
      <c r="V86" s="19"/>
      <c r="W86" s="19"/>
    </row>
    <row r="87" spans="1:23" ht="15.75">
      <c r="A87" s="2"/>
      <c r="B87" s="2"/>
      <c r="C87" s="3"/>
      <c r="D87" s="3"/>
      <c r="E87" s="21"/>
      <c r="F87" s="2"/>
      <c r="G87" s="3"/>
      <c r="H87" s="3"/>
      <c r="I87" s="20">
        <f t="shared" si="1"/>
        <v>0</v>
      </c>
      <c r="J87" s="3"/>
      <c r="K87" s="3"/>
      <c r="L87" s="3"/>
      <c r="M87" s="3"/>
      <c r="N87" s="3"/>
      <c r="O87" s="19"/>
      <c r="P87" s="19"/>
      <c r="Q87" s="19"/>
      <c r="R87" s="19"/>
      <c r="S87" s="19"/>
      <c r="T87" s="19"/>
      <c r="U87" s="19"/>
      <c r="V87" s="19"/>
      <c r="W87" s="19"/>
    </row>
    <row r="88" spans="1:23" ht="15.75">
      <c r="A88" s="2"/>
      <c r="B88" s="2"/>
      <c r="C88" s="3"/>
      <c r="D88" s="3"/>
      <c r="E88" s="21"/>
      <c r="F88" s="2"/>
      <c r="G88" s="3"/>
      <c r="H88" s="3"/>
      <c r="I88" s="20">
        <f t="shared" si="1"/>
        <v>0</v>
      </c>
      <c r="J88" s="3"/>
      <c r="K88" s="3"/>
      <c r="L88" s="3"/>
      <c r="M88" s="3"/>
      <c r="N88" s="3"/>
      <c r="O88" s="19"/>
      <c r="P88" s="19"/>
      <c r="Q88" s="19"/>
      <c r="R88" s="19"/>
      <c r="S88" s="19"/>
      <c r="T88" s="19"/>
      <c r="U88" s="19"/>
      <c r="V88" s="19"/>
      <c r="W88" s="19"/>
    </row>
    <row r="89" spans="1:23" ht="15.75">
      <c r="A89" s="2"/>
      <c r="B89" s="2"/>
      <c r="C89" s="3"/>
      <c r="D89" s="3"/>
      <c r="E89" s="21"/>
      <c r="F89" s="2"/>
      <c r="G89" s="3"/>
      <c r="H89" s="3"/>
      <c r="I89" s="20">
        <f t="shared" si="1"/>
        <v>0</v>
      </c>
      <c r="J89" s="3"/>
      <c r="K89" s="3"/>
      <c r="L89" s="3"/>
      <c r="M89" s="3"/>
      <c r="N89" s="3"/>
      <c r="O89" s="19"/>
      <c r="P89" s="19"/>
      <c r="Q89" s="19"/>
      <c r="R89" s="19"/>
      <c r="S89" s="19"/>
      <c r="T89" s="19"/>
      <c r="U89" s="19"/>
      <c r="V89" s="19"/>
      <c r="W89" s="19"/>
    </row>
    <row r="90" spans="1:23" ht="15.75">
      <c r="A90" s="2"/>
      <c r="B90" s="2"/>
      <c r="C90" s="3"/>
      <c r="D90" s="3"/>
      <c r="E90" s="21"/>
      <c r="F90" s="2"/>
      <c r="G90" s="3"/>
      <c r="H90" s="3"/>
      <c r="I90" s="20">
        <f t="shared" si="1"/>
        <v>0</v>
      </c>
      <c r="J90" s="3"/>
      <c r="K90" s="3"/>
      <c r="L90" s="3"/>
      <c r="M90" s="3"/>
      <c r="N90" s="3"/>
      <c r="O90" s="19"/>
      <c r="P90" s="19"/>
      <c r="Q90" s="19"/>
      <c r="R90" s="19"/>
      <c r="S90" s="19"/>
      <c r="T90" s="19"/>
      <c r="U90" s="19"/>
      <c r="V90" s="19"/>
      <c r="W90" s="19"/>
    </row>
    <row r="91" spans="1:23" ht="15.75">
      <c r="A91" s="2"/>
      <c r="B91" s="2"/>
      <c r="C91" s="3"/>
      <c r="D91" s="3"/>
      <c r="E91" s="21"/>
      <c r="F91" s="2"/>
      <c r="G91" s="3"/>
      <c r="H91" s="3"/>
      <c r="I91" s="20">
        <f t="shared" si="1"/>
        <v>0</v>
      </c>
      <c r="J91" s="3"/>
      <c r="K91" s="3"/>
      <c r="L91" s="3"/>
      <c r="M91" s="3"/>
      <c r="N91" s="3"/>
      <c r="O91" s="19"/>
      <c r="P91" s="19"/>
      <c r="Q91" s="19"/>
      <c r="R91" s="19"/>
      <c r="S91" s="19"/>
      <c r="T91" s="19"/>
      <c r="U91" s="19"/>
      <c r="V91" s="19"/>
      <c r="W91" s="19"/>
    </row>
    <row r="92" spans="1:23" ht="15.75">
      <c r="A92" s="2"/>
      <c r="B92" s="2"/>
      <c r="C92" s="3"/>
      <c r="D92" s="3"/>
      <c r="E92" s="21"/>
      <c r="F92" s="2"/>
      <c r="G92" s="3"/>
      <c r="H92" s="3"/>
      <c r="I92" s="20">
        <f t="shared" si="1"/>
        <v>0</v>
      </c>
      <c r="J92" s="3"/>
      <c r="K92" s="3"/>
      <c r="L92" s="3"/>
      <c r="M92" s="3"/>
      <c r="N92" s="3"/>
      <c r="O92" s="19"/>
      <c r="P92" s="19"/>
      <c r="Q92" s="19"/>
      <c r="R92" s="19"/>
      <c r="S92" s="19"/>
      <c r="T92" s="19"/>
      <c r="U92" s="19"/>
      <c r="V92" s="19"/>
      <c r="W92" s="19"/>
    </row>
    <row r="93" spans="1:23" ht="15.75">
      <c r="A93" s="2"/>
      <c r="B93" s="2"/>
      <c r="C93" s="3"/>
      <c r="D93" s="3"/>
      <c r="E93" s="21"/>
      <c r="F93" s="2"/>
      <c r="G93" s="3"/>
      <c r="H93" s="3"/>
      <c r="I93" s="20">
        <f t="shared" si="1"/>
        <v>0</v>
      </c>
      <c r="J93" s="3"/>
      <c r="K93" s="3"/>
      <c r="L93" s="3"/>
      <c r="M93" s="3"/>
      <c r="N93" s="3"/>
      <c r="O93" s="19"/>
      <c r="P93" s="19"/>
      <c r="Q93" s="19"/>
      <c r="R93" s="19"/>
      <c r="S93" s="19"/>
      <c r="T93" s="19"/>
      <c r="U93" s="19"/>
      <c r="V93" s="19"/>
      <c r="W93" s="19"/>
    </row>
    <row r="94" spans="1:23" ht="15.75">
      <c r="A94" s="2"/>
      <c r="B94" s="2"/>
      <c r="C94" s="3"/>
      <c r="D94" s="3"/>
      <c r="E94" s="21"/>
      <c r="F94" s="2"/>
      <c r="G94" s="3"/>
      <c r="H94" s="3"/>
      <c r="I94" s="20">
        <f t="shared" si="1"/>
        <v>0</v>
      </c>
      <c r="J94" s="3"/>
      <c r="K94" s="3"/>
      <c r="L94" s="3"/>
      <c r="M94" s="3"/>
      <c r="N94" s="3"/>
      <c r="O94" s="19"/>
      <c r="P94" s="19"/>
      <c r="Q94" s="19"/>
      <c r="R94" s="19"/>
      <c r="S94" s="19"/>
      <c r="T94" s="19"/>
      <c r="U94" s="19"/>
      <c r="V94" s="19"/>
      <c r="W94" s="19"/>
    </row>
    <row r="95" spans="1:23" ht="15.75">
      <c r="A95" s="2"/>
      <c r="B95" s="2"/>
      <c r="C95" s="3"/>
      <c r="D95" s="3"/>
      <c r="E95" s="21"/>
      <c r="F95" s="2"/>
      <c r="G95" s="3"/>
      <c r="H95" s="3"/>
      <c r="I95" s="20">
        <f t="shared" si="1"/>
        <v>0</v>
      </c>
      <c r="J95" s="3"/>
      <c r="K95" s="3"/>
      <c r="L95" s="3"/>
      <c r="M95" s="3"/>
      <c r="N95" s="3"/>
      <c r="O95" s="19"/>
      <c r="P95" s="19"/>
      <c r="Q95" s="19"/>
      <c r="R95" s="19"/>
      <c r="S95" s="19"/>
      <c r="T95" s="19"/>
      <c r="U95" s="19"/>
      <c r="V95" s="19"/>
      <c r="W95" s="19"/>
    </row>
    <row r="96" spans="1:23" ht="15.75">
      <c r="A96" s="2"/>
      <c r="B96" s="2"/>
      <c r="C96" s="3"/>
      <c r="D96" s="3"/>
      <c r="E96" s="21"/>
      <c r="F96" s="2"/>
      <c r="G96" s="3"/>
      <c r="H96" s="3"/>
      <c r="I96" s="20">
        <f t="shared" si="1"/>
        <v>0</v>
      </c>
      <c r="J96" s="3"/>
      <c r="K96" s="3"/>
      <c r="L96" s="3"/>
      <c r="M96" s="3"/>
      <c r="N96" s="3"/>
      <c r="O96" s="19"/>
      <c r="P96" s="19"/>
      <c r="Q96" s="19"/>
      <c r="R96" s="19"/>
      <c r="S96" s="19"/>
      <c r="T96" s="19"/>
      <c r="U96" s="19"/>
      <c r="V96" s="19"/>
      <c r="W96" s="19"/>
    </row>
    <row r="97" spans="1:23" ht="15.75">
      <c r="A97" s="2"/>
      <c r="B97" s="2"/>
      <c r="C97" s="3"/>
      <c r="D97" s="3"/>
      <c r="E97" s="21"/>
      <c r="F97" s="2"/>
      <c r="G97" s="3"/>
      <c r="H97" s="3"/>
      <c r="I97" s="20">
        <f t="shared" si="1"/>
        <v>0</v>
      </c>
      <c r="J97" s="3"/>
      <c r="K97" s="3"/>
      <c r="L97" s="3"/>
      <c r="M97" s="3"/>
      <c r="N97" s="3"/>
      <c r="O97" s="19"/>
      <c r="P97" s="19"/>
      <c r="Q97" s="19"/>
      <c r="R97" s="19"/>
      <c r="S97" s="19"/>
      <c r="T97" s="19"/>
      <c r="U97" s="19"/>
      <c r="V97" s="19"/>
      <c r="W97" s="19"/>
    </row>
    <row r="98" spans="1:23" ht="15.75">
      <c r="A98" s="2"/>
      <c r="B98" s="2"/>
      <c r="C98" s="3"/>
      <c r="D98" s="3"/>
      <c r="E98" s="21"/>
      <c r="F98" s="3"/>
      <c r="G98" s="3"/>
      <c r="H98" s="3"/>
      <c r="I98" s="20">
        <f t="shared" si="1"/>
        <v>0</v>
      </c>
      <c r="J98" s="3"/>
      <c r="K98" s="3"/>
      <c r="L98" s="3"/>
      <c r="M98" s="3"/>
      <c r="N98" s="3"/>
      <c r="O98" s="19"/>
      <c r="P98" s="19"/>
      <c r="Q98" s="19"/>
      <c r="R98" s="19"/>
      <c r="S98" s="19"/>
      <c r="T98" s="19"/>
      <c r="U98" s="19"/>
      <c r="V98" s="19"/>
      <c r="W98" s="19"/>
    </row>
    <row r="99" spans="1:23" ht="15.75">
      <c r="A99" s="2"/>
      <c r="B99" s="2"/>
      <c r="C99" s="3"/>
      <c r="D99" s="3"/>
      <c r="E99" s="21"/>
      <c r="F99" s="3"/>
      <c r="G99" s="3"/>
      <c r="H99" s="3"/>
      <c r="I99" s="20">
        <f t="shared" si="1"/>
        <v>0</v>
      </c>
      <c r="J99" s="3"/>
      <c r="K99" s="3"/>
      <c r="L99" s="3"/>
      <c r="M99" s="3"/>
      <c r="N99" s="3"/>
      <c r="O99" s="19"/>
      <c r="P99" s="19"/>
      <c r="Q99" s="19"/>
      <c r="R99" s="19"/>
      <c r="S99" s="19"/>
      <c r="T99" s="19"/>
      <c r="U99" s="19"/>
      <c r="V99" s="19"/>
      <c r="W99" s="19"/>
    </row>
    <row r="100" spans="1:23" ht="15.75">
      <c r="A100" s="2"/>
      <c r="B100" s="2"/>
      <c r="C100" s="3"/>
      <c r="D100" s="3"/>
      <c r="E100" s="21"/>
      <c r="F100" s="3"/>
      <c r="G100" s="3"/>
      <c r="H100" s="3"/>
      <c r="I100" s="20">
        <f t="shared" si="1"/>
        <v>0</v>
      </c>
      <c r="J100" s="3"/>
      <c r="K100" s="3"/>
      <c r="L100" s="3"/>
      <c r="M100" s="3"/>
      <c r="N100" s="3"/>
      <c r="O100" s="19"/>
      <c r="P100" s="19"/>
      <c r="Q100" s="19"/>
      <c r="R100" s="19"/>
      <c r="S100" s="19"/>
      <c r="T100" s="19"/>
      <c r="U100" s="19"/>
      <c r="V100" s="19"/>
      <c r="W100" s="19"/>
    </row>
    <row r="101" spans="1:23" ht="15.75">
      <c r="A101" s="2"/>
      <c r="B101" s="2"/>
      <c r="C101" s="3"/>
      <c r="D101" s="3"/>
      <c r="E101" s="21"/>
      <c r="F101" s="3"/>
      <c r="G101" s="3"/>
      <c r="H101" s="3"/>
      <c r="I101" s="20">
        <f t="shared" si="1"/>
        <v>0</v>
      </c>
      <c r="J101" s="3"/>
      <c r="K101" s="3"/>
      <c r="L101" s="3"/>
      <c r="M101" s="3"/>
      <c r="N101" s="3"/>
      <c r="O101" s="19"/>
      <c r="P101" s="19"/>
      <c r="Q101" s="19"/>
      <c r="R101" s="19"/>
      <c r="S101" s="19"/>
      <c r="T101" s="19"/>
      <c r="U101" s="19"/>
      <c r="V101" s="19"/>
      <c r="W101" s="19"/>
    </row>
    <row r="102" spans="1:23" ht="15.75">
      <c r="A102" s="2"/>
      <c r="B102" s="2"/>
      <c r="C102" s="3"/>
      <c r="D102" s="3"/>
      <c r="E102" s="21"/>
      <c r="F102" s="3"/>
      <c r="G102" s="3"/>
      <c r="H102" s="3"/>
      <c r="I102" s="20">
        <f t="shared" si="1"/>
        <v>0</v>
      </c>
      <c r="J102" s="3"/>
      <c r="K102" s="3"/>
      <c r="L102" s="3"/>
      <c r="M102" s="3"/>
      <c r="N102" s="3"/>
      <c r="O102" s="19"/>
      <c r="P102" s="19"/>
      <c r="Q102" s="19"/>
      <c r="R102" s="19"/>
      <c r="S102" s="19"/>
      <c r="T102" s="19"/>
      <c r="U102" s="19"/>
      <c r="V102" s="19"/>
      <c r="W102" s="19"/>
    </row>
    <row r="103" spans="1:23" ht="15.75">
      <c r="A103" s="2"/>
      <c r="B103" s="2"/>
      <c r="C103" s="3"/>
      <c r="D103" s="3"/>
      <c r="E103" s="21"/>
      <c r="F103" s="3"/>
      <c r="G103" s="3"/>
      <c r="H103" s="3"/>
      <c r="I103" s="20">
        <f t="shared" si="1"/>
        <v>0</v>
      </c>
      <c r="J103" s="3"/>
      <c r="K103" s="3"/>
      <c r="L103" s="3"/>
      <c r="M103" s="3"/>
      <c r="N103" s="3"/>
      <c r="O103" s="19"/>
      <c r="P103" s="19"/>
      <c r="Q103" s="19"/>
      <c r="R103" s="19"/>
      <c r="S103" s="19"/>
      <c r="T103" s="19"/>
      <c r="U103" s="19"/>
      <c r="V103" s="19"/>
      <c r="W103" s="19"/>
    </row>
    <row r="104" spans="1:23" ht="15.75">
      <c r="A104" s="2"/>
      <c r="B104" s="2"/>
      <c r="C104" s="3"/>
      <c r="D104" s="3"/>
      <c r="E104" s="21"/>
      <c r="F104" s="3"/>
      <c r="G104" s="3"/>
      <c r="H104" s="3"/>
      <c r="I104" s="20">
        <f t="shared" si="1"/>
        <v>0</v>
      </c>
      <c r="J104" s="3"/>
      <c r="K104" s="3"/>
      <c r="L104" s="3"/>
      <c r="M104" s="3"/>
      <c r="N104" s="3"/>
      <c r="O104" s="19"/>
      <c r="P104" s="19"/>
      <c r="Q104" s="19"/>
      <c r="R104" s="19"/>
      <c r="S104" s="19"/>
      <c r="T104" s="19"/>
      <c r="U104" s="19"/>
      <c r="V104" s="19"/>
      <c r="W104" s="19"/>
    </row>
    <row r="105" spans="1:23" ht="15.75">
      <c r="A105" s="2"/>
      <c r="B105" s="2"/>
      <c r="C105" s="3"/>
      <c r="D105" s="3"/>
      <c r="E105" s="21"/>
      <c r="F105" s="3"/>
      <c r="G105" s="3"/>
      <c r="H105" s="3"/>
      <c r="I105" s="20">
        <f t="shared" si="1"/>
        <v>0</v>
      </c>
      <c r="J105" s="3"/>
      <c r="K105" s="3"/>
      <c r="L105" s="3"/>
      <c r="M105" s="3"/>
      <c r="N105" s="3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1:23" ht="15.75">
      <c r="A106" s="2"/>
      <c r="B106" s="2"/>
      <c r="C106" s="3"/>
      <c r="D106" s="3"/>
      <c r="E106" s="21"/>
      <c r="F106" s="3"/>
      <c r="G106" s="3"/>
      <c r="H106" s="3"/>
      <c r="I106" s="20">
        <f t="shared" si="1"/>
        <v>0</v>
      </c>
      <c r="J106" s="3"/>
      <c r="K106" s="3"/>
      <c r="L106" s="3"/>
      <c r="M106" s="3"/>
      <c r="N106" s="3"/>
      <c r="O106" s="19"/>
      <c r="P106" s="19"/>
      <c r="Q106" s="19"/>
      <c r="R106" s="19"/>
      <c r="S106" s="19"/>
      <c r="T106" s="19"/>
      <c r="U106" s="19"/>
      <c r="V106" s="19"/>
      <c r="W106" s="19"/>
    </row>
    <row r="107" spans="1:23" ht="15.75">
      <c r="A107" s="2"/>
      <c r="B107" s="2"/>
      <c r="C107" s="3"/>
      <c r="D107" s="3"/>
      <c r="E107" s="21"/>
      <c r="F107" s="3"/>
      <c r="G107" s="3"/>
      <c r="H107" s="3"/>
      <c r="I107" s="20">
        <f t="shared" si="1"/>
        <v>0</v>
      </c>
      <c r="J107" s="3"/>
      <c r="K107" s="3"/>
      <c r="L107" s="3"/>
      <c r="M107" s="3"/>
      <c r="N107" s="3"/>
      <c r="O107" s="19"/>
      <c r="P107" s="19"/>
      <c r="Q107" s="19"/>
      <c r="R107" s="19"/>
      <c r="S107" s="19"/>
      <c r="T107" s="19"/>
      <c r="U107" s="19"/>
      <c r="V107" s="19"/>
      <c r="W107" s="19"/>
    </row>
    <row r="108" spans="1:23" ht="15.75">
      <c r="A108" s="2"/>
      <c r="B108" s="2"/>
      <c r="C108" s="3"/>
      <c r="D108" s="3"/>
      <c r="E108" s="21"/>
      <c r="F108" s="3"/>
      <c r="G108" s="3"/>
      <c r="H108" s="3"/>
      <c r="I108" s="20">
        <f t="shared" si="1"/>
        <v>0</v>
      </c>
      <c r="J108" s="3"/>
      <c r="K108" s="3"/>
      <c r="L108" s="3"/>
      <c r="M108" s="3"/>
      <c r="N108" s="3"/>
      <c r="O108" s="19"/>
      <c r="P108" s="19"/>
      <c r="Q108" s="19"/>
      <c r="R108" s="19"/>
      <c r="S108" s="19"/>
      <c r="T108" s="19"/>
      <c r="U108" s="19"/>
      <c r="V108" s="19"/>
      <c r="W108" s="19"/>
    </row>
    <row r="109" spans="1:23" ht="15.75">
      <c r="A109" s="2"/>
      <c r="B109" s="2"/>
      <c r="C109" s="3"/>
      <c r="D109" s="3"/>
      <c r="E109" s="21"/>
      <c r="F109" s="3"/>
      <c r="G109" s="3"/>
      <c r="H109" s="3"/>
      <c r="I109" s="20">
        <f t="shared" si="1"/>
        <v>0</v>
      </c>
      <c r="J109" s="3"/>
      <c r="K109" s="3"/>
      <c r="L109" s="3"/>
      <c r="M109" s="3"/>
      <c r="N109" s="3"/>
      <c r="O109" s="19"/>
      <c r="P109" s="19"/>
      <c r="Q109" s="19"/>
      <c r="R109" s="19"/>
      <c r="S109" s="19"/>
      <c r="T109" s="19"/>
      <c r="U109" s="19"/>
      <c r="V109" s="19"/>
      <c r="W109" s="19"/>
    </row>
    <row r="110" spans="1:23" ht="15.75">
      <c r="A110" s="2"/>
      <c r="B110" s="2"/>
      <c r="C110" s="3"/>
      <c r="D110" s="3"/>
      <c r="E110" s="21"/>
      <c r="F110" s="3"/>
      <c r="G110" s="3"/>
      <c r="H110" s="3"/>
      <c r="I110" s="20">
        <f t="shared" si="1"/>
        <v>0</v>
      </c>
      <c r="J110" s="3"/>
      <c r="K110" s="3"/>
      <c r="L110" s="3"/>
      <c r="M110" s="3"/>
      <c r="N110" s="3"/>
      <c r="O110" s="19"/>
      <c r="P110" s="19"/>
      <c r="Q110" s="19"/>
      <c r="R110" s="19"/>
      <c r="S110" s="19"/>
      <c r="T110" s="19"/>
      <c r="U110" s="19"/>
      <c r="V110" s="19"/>
      <c r="W110" s="19"/>
    </row>
    <row r="111" spans="1:23" ht="15.75">
      <c r="A111" s="2"/>
      <c r="B111" s="2"/>
      <c r="C111" s="3"/>
      <c r="D111" s="3"/>
      <c r="E111" s="21"/>
      <c r="F111" s="3"/>
      <c r="G111" s="3"/>
      <c r="H111" s="3"/>
      <c r="I111" s="20">
        <f t="shared" si="1"/>
        <v>0</v>
      </c>
      <c r="J111" s="3"/>
      <c r="K111" s="3"/>
      <c r="L111" s="3"/>
      <c r="M111" s="3"/>
      <c r="N111" s="3"/>
      <c r="O111" s="19"/>
      <c r="P111" s="19"/>
      <c r="Q111" s="19"/>
      <c r="R111" s="19"/>
      <c r="S111" s="19"/>
      <c r="T111" s="19"/>
      <c r="U111" s="19"/>
      <c r="V111" s="19"/>
      <c r="W111" s="19"/>
    </row>
    <row r="112" spans="1:23" ht="15.75">
      <c r="A112" s="2"/>
      <c r="B112" s="2"/>
      <c r="C112" s="3"/>
      <c r="D112" s="3"/>
      <c r="E112" s="21"/>
      <c r="F112" s="3"/>
      <c r="G112" s="3"/>
      <c r="H112" s="3"/>
      <c r="I112" s="20">
        <f t="shared" si="1"/>
        <v>0</v>
      </c>
      <c r="J112" s="3"/>
      <c r="K112" s="3"/>
      <c r="L112" s="3"/>
      <c r="M112" s="3"/>
      <c r="N112" s="3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1:23" ht="15.75">
      <c r="A113" s="2"/>
      <c r="B113" s="2"/>
      <c r="C113" s="3"/>
      <c r="D113" s="3"/>
      <c r="E113" s="21"/>
      <c r="F113" s="3"/>
      <c r="G113" s="3"/>
      <c r="H113" s="3"/>
      <c r="I113" s="20">
        <f t="shared" si="1"/>
        <v>0</v>
      </c>
      <c r="J113" s="3"/>
      <c r="K113" s="3"/>
      <c r="L113" s="3"/>
      <c r="M113" s="3"/>
      <c r="N113" s="3"/>
      <c r="O113" s="19"/>
      <c r="P113" s="19"/>
      <c r="Q113" s="19"/>
      <c r="R113" s="19"/>
      <c r="S113" s="19"/>
      <c r="T113" s="19"/>
      <c r="U113" s="19"/>
      <c r="V113" s="19"/>
      <c r="W113" s="19"/>
    </row>
    <row r="114" spans="1:23" ht="15.75">
      <c r="A114" s="2"/>
      <c r="B114" s="2"/>
      <c r="C114" s="3"/>
      <c r="D114" s="3"/>
      <c r="E114" s="21"/>
      <c r="F114" s="3"/>
      <c r="G114" s="3"/>
      <c r="H114" s="3"/>
      <c r="I114" s="20">
        <f t="shared" si="1"/>
        <v>0</v>
      </c>
      <c r="J114" s="3"/>
      <c r="K114" s="3"/>
      <c r="L114" s="3"/>
      <c r="M114" s="3"/>
      <c r="N114" s="3"/>
      <c r="O114" s="19"/>
      <c r="P114" s="19"/>
      <c r="Q114" s="19"/>
      <c r="R114" s="19"/>
      <c r="S114" s="19"/>
      <c r="T114" s="19"/>
      <c r="U114" s="19"/>
      <c r="V114" s="19"/>
      <c r="W114" s="19"/>
    </row>
    <row r="115" spans="1:23" ht="15.75">
      <c r="A115" s="2"/>
      <c r="B115" s="2"/>
      <c r="C115" s="3"/>
      <c r="D115" s="3"/>
      <c r="E115" s="21"/>
      <c r="F115" s="3"/>
      <c r="G115" s="3"/>
      <c r="H115" s="3"/>
      <c r="I115" s="20">
        <f t="shared" si="1"/>
        <v>0</v>
      </c>
      <c r="J115" s="3"/>
      <c r="K115" s="3"/>
      <c r="L115" s="3"/>
      <c r="M115" s="3"/>
      <c r="N115" s="3"/>
      <c r="O115" s="19"/>
      <c r="P115" s="19"/>
      <c r="Q115" s="19"/>
      <c r="R115" s="19"/>
      <c r="S115" s="19"/>
      <c r="T115" s="19"/>
      <c r="U115" s="19"/>
      <c r="V115" s="19"/>
      <c r="W115" s="19"/>
    </row>
    <row r="116" spans="1:23" ht="15.75">
      <c r="A116" s="2"/>
      <c r="B116" s="2"/>
      <c r="C116" s="3"/>
      <c r="D116" s="3"/>
      <c r="E116" s="21"/>
      <c r="F116" s="3"/>
      <c r="G116" s="3"/>
      <c r="H116" s="3"/>
      <c r="I116" s="20">
        <f t="shared" si="1"/>
        <v>0</v>
      </c>
      <c r="J116" s="3"/>
      <c r="K116" s="3"/>
      <c r="L116" s="3"/>
      <c r="M116" s="3"/>
      <c r="N116" s="3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1:23" ht="15.75">
      <c r="A117" s="2"/>
      <c r="B117" s="2"/>
      <c r="C117" s="3"/>
      <c r="D117" s="3"/>
      <c r="E117" s="21"/>
      <c r="F117" s="3"/>
      <c r="G117" s="3"/>
      <c r="H117" s="3"/>
      <c r="I117" s="20">
        <f t="shared" si="1"/>
        <v>0</v>
      </c>
      <c r="J117" s="3"/>
      <c r="K117" s="3"/>
      <c r="L117" s="3"/>
      <c r="M117" s="3"/>
      <c r="N117" s="3"/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1:23" ht="15.75">
      <c r="A118" s="2"/>
      <c r="B118" s="2"/>
      <c r="C118" s="3"/>
      <c r="D118" s="3"/>
      <c r="E118" s="21"/>
      <c r="F118" s="3"/>
      <c r="G118" s="3"/>
      <c r="H118" s="3"/>
      <c r="I118" s="20">
        <f t="shared" si="1"/>
        <v>0</v>
      </c>
      <c r="J118" s="3"/>
      <c r="K118" s="3"/>
      <c r="L118" s="3"/>
      <c r="M118" s="3"/>
      <c r="N118" s="3"/>
      <c r="O118" s="19"/>
      <c r="P118" s="19"/>
      <c r="Q118" s="19"/>
      <c r="R118" s="19"/>
      <c r="S118" s="19"/>
      <c r="T118" s="19"/>
      <c r="U118" s="19"/>
      <c r="V118" s="19"/>
      <c r="W118" s="19"/>
    </row>
    <row r="119" spans="1:23" ht="15.75">
      <c r="A119" s="2"/>
      <c r="B119" s="2"/>
      <c r="C119" s="3"/>
      <c r="D119" s="3"/>
      <c r="E119" s="21"/>
      <c r="F119" s="3"/>
      <c r="G119" s="3"/>
      <c r="H119" s="3"/>
      <c r="I119" s="20">
        <f t="shared" si="1"/>
        <v>0</v>
      </c>
      <c r="J119" s="3"/>
      <c r="K119" s="3"/>
      <c r="L119" s="3"/>
      <c r="M119" s="3"/>
      <c r="N119" s="3"/>
      <c r="O119" s="19"/>
      <c r="P119" s="19"/>
      <c r="Q119" s="19"/>
      <c r="R119" s="19"/>
      <c r="S119" s="19"/>
      <c r="T119" s="19"/>
      <c r="U119" s="19"/>
      <c r="V119" s="19"/>
      <c r="W119" s="19"/>
    </row>
    <row r="120" spans="1:23" ht="15.75">
      <c r="A120" s="2"/>
      <c r="B120" s="2"/>
      <c r="C120" s="3"/>
      <c r="D120" s="3"/>
      <c r="E120" s="21"/>
      <c r="F120" s="3"/>
      <c r="G120" s="3"/>
      <c r="H120" s="3"/>
      <c r="I120" s="20">
        <f t="shared" si="1"/>
        <v>0</v>
      </c>
      <c r="J120" s="3"/>
      <c r="K120" s="3"/>
      <c r="L120" s="3"/>
      <c r="M120" s="3"/>
      <c r="N120" s="3"/>
      <c r="O120" s="19"/>
      <c r="P120" s="19"/>
      <c r="Q120" s="19"/>
      <c r="R120" s="19"/>
      <c r="S120" s="19"/>
      <c r="T120" s="19"/>
      <c r="U120" s="19"/>
      <c r="V120" s="19"/>
      <c r="W120" s="19"/>
    </row>
    <row r="121" spans="1:23" ht="15.75">
      <c r="A121" s="2"/>
      <c r="B121" s="2"/>
      <c r="C121" s="3"/>
      <c r="D121" s="3"/>
      <c r="E121" s="21"/>
      <c r="F121" s="3"/>
      <c r="G121" s="3"/>
      <c r="H121" s="3"/>
      <c r="I121" s="20">
        <f t="shared" si="1"/>
        <v>0</v>
      </c>
      <c r="J121" s="3"/>
      <c r="K121" s="3"/>
      <c r="L121" s="3"/>
      <c r="M121" s="3"/>
      <c r="N121" s="3"/>
      <c r="O121" s="19"/>
      <c r="P121" s="19"/>
      <c r="Q121" s="19"/>
      <c r="R121" s="19"/>
      <c r="S121" s="19"/>
      <c r="T121" s="19"/>
      <c r="U121" s="19"/>
      <c r="V121" s="19"/>
      <c r="W121" s="19"/>
    </row>
    <row r="122" spans="1:23" ht="15.75">
      <c r="A122" s="2"/>
      <c r="B122" s="2"/>
      <c r="C122" s="3"/>
      <c r="D122" s="3"/>
      <c r="E122" s="21"/>
      <c r="F122" s="3"/>
      <c r="G122" s="3"/>
      <c r="H122" s="3"/>
      <c r="I122" s="20">
        <f t="shared" si="1"/>
        <v>0</v>
      </c>
      <c r="J122" s="3"/>
      <c r="K122" s="3"/>
      <c r="L122" s="3"/>
      <c r="M122" s="3"/>
      <c r="N122" s="3"/>
      <c r="O122" s="19"/>
      <c r="P122" s="19"/>
      <c r="Q122" s="19"/>
      <c r="R122" s="19"/>
      <c r="S122" s="19"/>
      <c r="T122" s="19"/>
      <c r="U122" s="19"/>
      <c r="V122" s="19"/>
      <c r="W122" s="19"/>
    </row>
    <row r="123" spans="1:23" ht="15.75">
      <c r="A123" s="2"/>
      <c r="B123" s="2"/>
      <c r="C123" s="3"/>
      <c r="D123" s="3"/>
      <c r="E123" s="21"/>
      <c r="F123" s="3"/>
      <c r="G123" s="3"/>
      <c r="H123" s="3"/>
      <c r="I123" s="20">
        <f t="shared" si="1"/>
        <v>0</v>
      </c>
      <c r="J123" s="3"/>
      <c r="K123" s="3"/>
      <c r="L123" s="3"/>
      <c r="M123" s="3"/>
      <c r="N123" s="3"/>
      <c r="O123" s="19"/>
      <c r="P123" s="19"/>
      <c r="Q123" s="19"/>
      <c r="R123" s="19"/>
      <c r="S123" s="19"/>
      <c r="T123" s="19"/>
      <c r="U123" s="19"/>
      <c r="V123" s="19"/>
      <c r="W123" s="19"/>
    </row>
    <row r="124" spans="1:23" ht="15.75">
      <c r="A124" s="2"/>
      <c r="B124" s="2"/>
      <c r="C124" s="3"/>
      <c r="D124" s="3"/>
      <c r="E124" s="21"/>
      <c r="F124" s="3"/>
      <c r="G124" s="3"/>
      <c r="H124" s="3"/>
      <c r="I124" s="20">
        <f t="shared" si="1"/>
        <v>0</v>
      </c>
      <c r="J124" s="3"/>
      <c r="K124" s="3"/>
      <c r="L124" s="3"/>
      <c r="M124" s="3"/>
      <c r="N124" s="3"/>
      <c r="O124" s="19"/>
      <c r="P124" s="19"/>
      <c r="Q124" s="19"/>
      <c r="R124" s="19"/>
      <c r="S124" s="19"/>
      <c r="T124" s="19"/>
      <c r="U124" s="19"/>
      <c r="V124" s="19"/>
      <c r="W124" s="19"/>
    </row>
    <row r="125" spans="1:23" ht="15.75">
      <c r="A125" s="2"/>
      <c r="B125" s="2"/>
      <c r="C125" s="3"/>
      <c r="D125" s="3"/>
      <c r="E125" s="21"/>
      <c r="F125" s="3"/>
      <c r="G125" s="3"/>
      <c r="H125" s="3"/>
      <c r="I125" s="20">
        <f t="shared" si="1"/>
        <v>0</v>
      </c>
      <c r="J125" s="3"/>
      <c r="K125" s="3"/>
      <c r="L125" s="3"/>
      <c r="M125" s="3"/>
      <c r="N125" s="3"/>
      <c r="O125" s="19"/>
      <c r="P125" s="19"/>
      <c r="Q125" s="19"/>
      <c r="R125" s="19"/>
      <c r="S125" s="19"/>
      <c r="T125" s="19"/>
      <c r="U125" s="19"/>
      <c r="V125" s="19"/>
      <c r="W125" s="19"/>
    </row>
    <row r="126" spans="1:23" ht="15.75">
      <c r="A126" s="2"/>
      <c r="B126" s="2"/>
      <c r="C126" s="3"/>
      <c r="D126" s="3"/>
      <c r="E126" s="21"/>
      <c r="F126" s="3"/>
      <c r="G126" s="3"/>
      <c r="H126" s="3"/>
      <c r="I126" s="20">
        <f t="shared" si="1"/>
        <v>0</v>
      </c>
      <c r="J126" s="3"/>
      <c r="K126" s="3"/>
      <c r="L126" s="3"/>
      <c r="M126" s="3"/>
      <c r="N126" s="3"/>
      <c r="O126" s="19"/>
      <c r="P126" s="19"/>
      <c r="Q126" s="19"/>
      <c r="R126" s="19"/>
      <c r="S126" s="19"/>
      <c r="T126" s="19"/>
      <c r="U126" s="19"/>
      <c r="V126" s="19"/>
      <c r="W126" s="19"/>
    </row>
    <row r="127" spans="1:23" ht="15.75">
      <c r="A127" s="2"/>
      <c r="B127" s="2"/>
      <c r="C127" s="3"/>
      <c r="D127" s="3"/>
      <c r="E127" s="21"/>
      <c r="F127" s="3"/>
      <c r="G127" s="3"/>
      <c r="H127" s="3"/>
      <c r="I127" s="20">
        <f t="shared" si="1"/>
        <v>0</v>
      </c>
      <c r="J127" s="3"/>
      <c r="K127" s="3"/>
      <c r="L127" s="3"/>
      <c r="M127" s="3"/>
      <c r="N127" s="3"/>
      <c r="O127" s="19"/>
      <c r="P127" s="19"/>
      <c r="Q127" s="19"/>
      <c r="R127" s="19"/>
      <c r="S127" s="19"/>
      <c r="T127" s="19"/>
      <c r="U127" s="19"/>
      <c r="V127" s="19"/>
      <c r="W127" s="19"/>
    </row>
    <row r="128" spans="1:23" ht="15.75">
      <c r="A128" s="2"/>
      <c r="B128" s="2"/>
      <c r="C128" s="3"/>
      <c r="D128" s="3"/>
      <c r="E128" s="21"/>
      <c r="F128" s="3"/>
      <c r="G128" s="3"/>
      <c r="H128" s="3"/>
      <c r="I128" s="20">
        <f t="shared" si="1"/>
        <v>0</v>
      </c>
      <c r="J128" s="3"/>
      <c r="K128" s="3"/>
      <c r="L128" s="3"/>
      <c r="M128" s="3"/>
      <c r="N128" s="3"/>
      <c r="O128" s="19"/>
      <c r="P128" s="19"/>
      <c r="Q128" s="19"/>
      <c r="R128" s="19"/>
      <c r="S128" s="19"/>
      <c r="T128" s="19"/>
      <c r="U128" s="19"/>
      <c r="V128" s="19"/>
      <c r="W128" s="19"/>
    </row>
    <row r="129" spans="1:23" ht="15.75">
      <c r="A129" s="2"/>
      <c r="B129" s="2"/>
      <c r="C129" s="3"/>
      <c r="D129" s="3"/>
      <c r="E129" s="21"/>
      <c r="F129" s="3"/>
      <c r="G129" s="3"/>
      <c r="H129" s="3"/>
      <c r="I129" s="20">
        <f t="shared" si="1"/>
        <v>0</v>
      </c>
      <c r="J129" s="3"/>
      <c r="K129" s="3"/>
      <c r="L129" s="3"/>
      <c r="M129" s="3"/>
      <c r="N129" s="3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:23" ht="15.75">
      <c r="A130" s="2"/>
      <c r="B130" s="2"/>
      <c r="C130" s="3"/>
      <c r="D130" s="3"/>
      <c r="E130" s="21"/>
      <c r="F130" s="3"/>
      <c r="G130" s="3"/>
      <c r="H130" s="3"/>
      <c r="I130" s="20">
        <f t="shared" si="1"/>
        <v>0</v>
      </c>
      <c r="J130" s="3"/>
      <c r="K130" s="3"/>
      <c r="L130" s="3"/>
      <c r="M130" s="3"/>
      <c r="N130" s="3"/>
      <c r="O130" s="19"/>
      <c r="P130" s="19"/>
      <c r="Q130" s="19"/>
      <c r="R130" s="19"/>
      <c r="S130" s="19"/>
      <c r="T130" s="19"/>
      <c r="U130" s="19"/>
      <c r="V130" s="19"/>
      <c r="W130" s="19"/>
    </row>
    <row r="131" spans="1:23" ht="15.75">
      <c r="A131" s="2"/>
      <c r="B131" s="2"/>
      <c r="C131" s="3"/>
      <c r="D131" s="3"/>
      <c r="E131" s="21"/>
      <c r="F131" s="3"/>
      <c r="G131" s="3"/>
      <c r="H131" s="3"/>
      <c r="I131" s="20">
        <f t="shared" si="1"/>
        <v>0</v>
      </c>
      <c r="J131" s="3"/>
      <c r="K131" s="3"/>
      <c r="L131" s="3"/>
      <c r="M131" s="3"/>
      <c r="N131" s="3"/>
      <c r="O131" s="19"/>
      <c r="P131" s="19"/>
      <c r="Q131" s="19"/>
      <c r="R131" s="19"/>
      <c r="S131" s="19"/>
      <c r="T131" s="19"/>
      <c r="U131" s="19"/>
      <c r="V131" s="19"/>
      <c r="W131" s="19"/>
    </row>
    <row r="132" spans="1:23" ht="15.75">
      <c r="A132" s="2"/>
      <c r="B132" s="2"/>
      <c r="C132" s="3"/>
      <c r="D132" s="3"/>
      <c r="E132" s="21"/>
      <c r="F132" s="3"/>
      <c r="G132" s="3"/>
      <c r="H132" s="3"/>
      <c r="I132" s="20">
        <f t="shared" si="1"/>
        <v>0</v>
      </c>
      <c r="J132" s="3"/>
      <c r="K132" s="3"/>
      <c r="L132" s="3"/>
      <c r="M132" s="3"/>
      <c r="N132" s="3"/>
      <c r="O132" s="19"/>
      <c r="P132" s="19"/>
      <c r="Q132" s="19"/>
      <c r="R132" s="19"/>
      <c r="S132" s="19"/>
      <c r="T132" s="19"/>
      <c r="U132" s="19"/>
      <c r="V132" s="19"/>
      <c r="W132" s="19"/>
    </row>
    <row r="133" spans="1:23" ht="15.75">
      <c r="A133" s="2"/>
      <c r="B133" s="2"/>
      <c r="C133" s="3"/>
      <c r="D133" s="3"/>
      <c r="E133" s="21"/>
      <c r="F133" s="3"/>
      <c r="G133" s="3"/>
      <c r="H133" s="3"/>
      <c r="I133" s="20">
        <f t="shared" si="1"/>
        <v>0</v>
      </c>
      <c r="J133" s="3"/>
      <c r="K133" s="3"/>
      <c r="L133" s="3"/>
      <c r="M133" s="3"/>
      <c r="N133" s="3"/>
      <c r="O133" s="19"/>
      <c r="P133" s="19"/>
      <c r="Q133" s="19"/>
      <c r="R133" s="19"/>
      <c r="S133" s="19"/>
      <c r="T133" s="19"/>
      <c r="U133" s="19"/>
      <c r="V133" s="19"/>
      <c r="W133" s="19"/>
    </row>
    <row r="134" spans="1:23" ht="15.75">
      <c r="A134" s="2"/>
      <c r="B134" s="2"/>
      <c r="C134" s="3"/>
      <c r="D134" s="3"/>
      <c r="E134" s="21"/>
      <c r="F134" s="3"/>
      <c r="G134" s="3"/>
      <c r="H134" s="3"/>
      <c r="I134" s="20">
        <f t="shared" si="1"/>
        <v>0</v>
      </c>
      <c r="J134" s="3"/>
      <c r="K134" s="3"/>
      <c r="L134" s="3"/>
      <c r="M134" s="3"/>
      <c r="N134" s="3"/>
      <c r="O134" s="19"/>
      <c r="P134" s="19"/>
      <c r="Q134" s="19"/>
      <c r="R134" s="19"/>
      <c r="S134" s="19"/>
      <c r="T134" s="19"/>
      <c r="U134" s="19"/>
      <c r="V134" s="19"/>
      <c r="W134" s="19"/>
    </row>
    <row r="135" spans="1:23" ht="15.75">
      <c r="A135" s="2"/>
      <c r="B135" s="2"/>
      <c r="C135" s="3"/>
      <c r="D135" s="3"/>
      <c r="E135" s="21"/>
      <c r="F135" s="3"/>
      <c r="G135" s="3"/>
      <c r="H135" s="3"/>
      <c r="I135" s="20">
        <f t="shared" si="1"/>
        <v>0</v>
      </c>
      <c r="J135" s="3"/>
      <c r="K135" s="3"/>
      <c r="L135" s="3"/>
      <c r="M135" s="3"/>
      <c r="N135" s="3"/>
      <c r="O135" s="19"/>
      <c r="P135" s="19"/>
      <c r="Q135" s="19"/>
      <c r="R135" s="19"/>
      <c r="S135" s="19"/>
      <c r="T135" s="19"/>
      <c r="U135" s="19"/>
      <c r="V135" s="19"/>
      <c r="W135" s="19"/>
    </row>
    <row r="136" spans="1:23" ht="15.75">
      <c r="A136" s="2"/>
      <c r="B136" s="2"/>
      <c r="C136" s="3"/>
      <c r="D136" s="3"/>
      <c r="E136" s="21"/>
      <c r="F136" s="3"/>
      <c r="G136" s="3"/>
      <c r="H136" s="3"/>
      <c r="I136" s="20">
        <f t="shared" si="1"/>
        <v>0</v>
      </c>
      <c r="J136" s="3"/>
      <c r="K136" s="3"/>
      <c r="L136" s="3"/>
      <c r="M136" s="3"/>
      <c r="N136" s="3"/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1:23" ht="15.75">
      <c r="A137" s="2"/>
      <c r="B137" s="2"/>
      <c r="C137" s="3"/>
      <c r="D137" s="3"/>
      <c r="E137" s="21"/>
      <c r="F137" s="3"/>
      <c r="G137" s="3"/>
      <c r="H137" s="3"/>
      <c r="I137" s="20">
        <f t="shared" si="1"/>
        <v>0</v>
      </c>
      <c r="J137" s="3"/>
      <c r="K137" s="3"/>
      <c r="L137" s="3"/>
      <c r="M137" s="3"/>
      <c r="N137" s="3"/>
      <c r="O137" s="19"/>
      <c r="P137" s="19"/>
      <c r="Q137" s="19"/>
      <c r="R137" s="19"/>
      <c r="S137" s="19"/>
      <c r="T137" s="19"/>
      <c r="U137" s="19"/>
      <c r="V137" s="19"/>
      <c r="W137" s="19"/>
    </row>
    <row r="138" spans="1:23" ht="15.75">
      <c r="A138" s="2"/>
      <c r="B138" s="2"/>
      <c r="C138" s="3"/>
      <c r="D138" s="3"/>
      <c r="E138" s="21"/>
      <c r="F138" s="3"/>
      <c r="G138" s="3"/>
      <c r="H138" s="3"/>
      <c r="I138" s="20">
        <f t="shared" si="1"/>
        <v>0</v>
      </c>
      <c r="J138" s="3"/>
      <c r="K138" s="3"/>
      <c r="L138" s="3"/>
      <c r="M138" s="3"/>
      <c r="N138" s="3"/>
      <c r="O138" s="19"/>
      <c r="P138" s="19"/>
      <c r="Q138" s="19"/>
      <c r="R138" s="19"/>
      <c r="S138" s="19"/>
      <c r="T138" s="19"/>
      <c r="U138" s="19"/>
      <c r="V138" s="19"/>
      <c r="W138" s="19"/>
    </row>
    <row r="139" spans="1:23" ht="15.75">
      <c r="A139" s="2"/>
      <c r="B139" s="2"/>
      <c r="C139" s="3"/>
      <c r="D139" s="3"/>
      <c r="E139" s="21"/>
      <c r="F139" s="3"/>
      <c r="G139" s="3"/>
      <c r="H139" s="3"/>
      <c r="I139" s="20">
        <f t="shared" si="1"/>
        <v>0</v>
      </c>
      <c r="J139" s="3"/>
      <c r="K139" s="3"/>
      <c r="L139" s="3"/>
      <c r="M139" s="3"/>
      <c r="N139" s="3"/>
      <c r="O139" s="19"/>
      <c r="P139" s="19"/>
      <c r="Q139" s="19"/>
      <c r="R139" s="19"/>
      <c r="S139" s="19"/>
      <c r="T139" s="19"/>
      <c r="U139" s="19"/>
      <c r="V139" s="19"/>
      <c r="W139" s="19"/>
    </row>
    <row r="140" spans="1:23" ht="15.75">
      <c r="A140" s="2"/>
      <c r="B140" s="2"/>
      <c r="C140" s="3"/>
      <c r="D140" s="3"/>
      <c r="E140" s="21"/>
      <c r="F140" s="3"/>
      <c r="G140" s="3"/>
      <c r="H140" s="3"/>
      <c r="I140" s="20">
        <f t="shared" si="1"/>
        <v>0</v>
      </c>
      <c r="J140" s="3"/>
      <c r="K140" s="3"/>
      <c r="L140" s="3"/>
      <c r="M140" s="3"/>
      <c r="N140" s="3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1:23" ht="15.75">
      <c r="A141" s="2"/>
      <c r="B141" s="2"/>
      <c r="C141" s="3"/>
      <c r="D141" s="3"/>
      <c r="E141" s="21"/>
      <c r="F141" s="3"/>
      <c r="G141" s="3"/>
      <c r="H141" s="3"/>
      <c r="I141" s="20">
        <f t="shared" si="1"/>
        <v>0</v>
      </c>
      <c r="J141" s="3"/>
      <c r="K141" s="3"/>
      <c r="L141" s="3"/>
      <c r="M141" s="3"/>
      <c r="N141" s="3"/>
      <c r="O141" s="19"/>
      <c r="P141" s="19"/>
      <c r="Q141" s="19"/>
      <c r="R141" s="19"/>
      <c r="S141" s="19"/>
      <c r="T141" s="19"/>
      <c r="U141" s="19"/>
      <c r="V141" s="19"/>
      <c r="W141" s="19"/>
    </row>
    <row r="142" spans="1:23" ht="15.75">
      <c r="A142" s="2"/>
      <c r="B142" s="2"/>
      <c r="C142" s="3"/>
      <c r="D142" s="3"/>
      <c r="E142" s="21"/>
      <c r="F142" s="3"/>
      <c r="G142" s="3"/>
      <c r="H142" s="3"/>
      <c r="I142" s="20">
        <f t="shared" ref="I142:I200" si="2">(E142-INT(E142))*24</f>
        <v>0</v>
      </c>
      <c r="J142" s="3"/>
      <c r="K142" s="3"/>
      <c r="L142" s="3"/>
      <c r="M142" s="3"/>
      <c r="N142" s="3"/>
      <c r="O142" s="19"/>
      <c r="P142" s="19"/>
      <c r="Q142" s="19"/>
      <c r="R142" s="19"/>
      <c r="S142" s="19"/>
      <c r="T142" s="19"/>
      <c r="U142" s="19"/>
      <c r="V142" s="19"/>
      <c r="W142" s="19"/>
    </row>
    <row r="143" spans="1:23" ht="15.75">
      <c r="A143" s="2"/>
      <c r="B143" s="2"/>
      <c r="C143" s="3"/>
      <c r="D143" s="3"/>
      <c r="E143" s="21"/>
      <c r="F143" s="3"/>
      <c r="G143" s="3"/>
      <c r="H143" s="3"/>
      <c r="I143" s="20">
        <f t="shared" si="2"/>
        <v>0</v>
      </c>
      <c r="J143" s="3"/>
      <c r="K143" s="3"/>
      <c r="L143" s="3"/>
      <c r="M143" s="3"/>
      <c r="N143" s="3"/>
      <c r="O143" s="19"/>
      <c r="P143" s="19"/>
      <c r="Q143" s="19"/>
      <c r="R143" s="19"/>
      <c r="S143" s="19"/>
      <c r="T143" s="19"/>
      <c r="U143" s="19"/>
      <c r="V143" s="19"/>
      <c r="W143" s="19"/>
    </row>
    <row r="144" spans="1:23" ht="15.75">
      <c r="A144" s="2"/>
      <c r="B144" s="2"/>
      <c r="C144" s="3"/>
      <c r="D144" s="3"/>
      <c r="E144" s="21"/>
      <c r="F144" s="3"/>
      <c r="G144" s="3"/>
      <c r="H144" s="3"/>
      <c r="I144" s="20">
        <f t="shared" si="2"/>
        <v>0</v>
      </c>
      <c r="J144" s="3"/>
      <c r="K144" s="3"/>
      <c r="L144" s="3"/>
      <c r="M144" s="3"/>
      <c r="N144" s="3"/>
      <c r="O144" s="19"/>
      <c r="P144" s="19"/>
      <c r="Q144" s="19"/>
      <c r="R144" s="19"/>
      <c r="S144" s="19"/>
      <c r="T144" s="19"/>
      <c r="U144" s="19"/>
      <c r="V144" s="19"/>
      <c r="W144" s="19"/>
    </row>
    <row r="145" spans="1:23" ht="15.75">
      <c r="A145" s="2"/>
      <c r="B145" s="2"/>
      <c r="C145" s="3"/>
      <c r="D145" s="3"/>
      <c r="E145" s="21"/>
      <c r="F145" s="3"/>
      <c r="G145" s="3"/>
      <c r="H145" s="3"/>
      <c r="I145" s="20">
        <f t="shared" si="2"/>
        <v>0</v>
      </c>
      <c r="J145" s="3"/>
      <c r="K145" s="3"/>
      <c r="L145" s="3"/>
      <c r="M145" s="3"/>
      <c r="N145" s="3"/>
      <c r="O145" s="19"/>
      <c r="P145" s="19"/>
      <c r="Q145" s="19"/>
      <c r="R145" s="19"/>
      <c r="S145" s="19"/>
      <c r="T145" s="19"/>
      <c r="U145" s="19"/>
      <c r="V145" s="19"/>
      <c r="W145" s="19"/>
    </row>
    <row r="146" spans="1:23" ht="15.75">
      <c r="A146" s="2"/>
      <c r="B146" s="2"/>
      <c r="C146" s="3"/>
      <c r="D146" s="3"/>
      <c r="E146" s="21"/>
      <c r="F146" s="3"/>
      <c r="G146" s="3"/>
      <c r="H146" s="3"/>
      <c r="I146" s="20">
        <f t="shared" si="2"/>
        <v>0</v>
      </c>
      <c r="J146" s="3"/>
      <c r="K146" s="3"/>
      <c r="L146" s="3"/>
      <c r="M146" s="3"/>
      <c r="N146" s="3"/>
      <c r="O146" s="19"/>
      <c r="P146" s="19"/>
      <c r="Q146" s="19"/>
      <c r="R146" s="19"/>
      <c r="S146" s="19"/>
      <c r="T146" s="19"/>
      <c r="U146" s="19"/>
      <c r="V146" s="19"/>
      <c r="W146" s="19"/>
    </row>
    <row r="147" spans="1:23" ht="15.75">
      <c r="A147" s="2"/>
      <c r="B147" s="2"/>
      <c r="C147" s="3"/>
      <c r="D147" s="3"/>
      <c r="E147" s="21"/>
      <c r="F147" s="3"/>
      <c r="G147" s="3"/>
      <c r="H147" s="3"/>
      <c r="I147" s="20">
        <f t="shared" si="2"/>
        <v>0</v>
      </c>
      <c r="J147" s="3"/>
      <c r="K147" s="3"/>
      <c r="L147" s="3"/>
      <c r="M147" s="3"/>
      <c r="N147" s="3"/>
      <c r="O147" s="19"/>
      <c r="P147" s="19"/>
      <c r="Q147" s="19"/>
      <c r="R147" s="19"/>
      <c r="S147" s="19"/>
      <c r="T147" s="19"/>
      <c r="U147" s="19"/>
      <c r="V147" s="19"/>
      <c r="W147" s="19"/>
    </row>
    <row r="148" spans="1:23" ht="15.75">
      <c r="A148" s="2"/>
      <c r="B148" s="2"/>
      <c r="C148" s="3"/>
      <c r="D148" s="3"/>
      <c r="E148" s="21"/>
      <c r="F148" s="3"/>
      <c r="G148" s="3"/>
      <c r="H148" s="3"/>
      <c r="I148" s="20">
        <f t="shared" si="2"/>
        <v>0</v>
      </c>
      <c r="J148" s="3"/>
      <c r="K148" s="3"/>
      <c r="L148" s="3"/>
      <c r="M148" s="3"/>
      <c r="N148" s="3"/>
      <c r="O148" s="19"/>
      <c r="P148" s="19"/>
      <c r="Q148" s="19"/>
      <c r="R148" s="19"/>
      <c r="S148" s="19"/>
      <c r="T148" s="19"/>
      <c r="U148" s="19"/>
      <c r="V148" s="19"/>
      <c r="W148" s="19"/>
    </row>
    <row r="149" spans="1:23" ht="15.75">
      <c r="A149" s="2"/>
      <c r="B149" s="2"/>
      <c r="C149" s="3"/>
      <c r="D149" s="3"/>
      <c r="E149" s="21"/>
      <c r="F149" s="3"/>
      <c r="G149" s="3"/>
      <c r="H149" s="3"/>
      <c r="I149" s="20">
        <f t="shared" si="2"/>
        <v>0</v>
      </c>
      <c r="J149" s="3"/>
      <c r="K149" s="3"/>
      <c r="L149" s="3"/>
      <c r="M149" s="3"/>
      <c r="N149" s="3"/>
      <c r="O149" s="19"/>
      <c r="P149" s="19"/>
      <c r="Q149" s="19"/>
      <c r="R149" s="19"/>
      <c r="S149" s="19"/>
      <c r="T149" s="19"/>
      <c r="U149" s="19"/>
      <c r="V149" s="19"/>
      <c r="W149" s="19"/>
    </row>
    <row r="150" spans="1:23" ht="15.75">
      <c r="A150" s="2"/>
      <c r="B150" s="2"/>
      <c r="C150" s="3"/>
      <c r="D150" s="3"/>
      <c r="E150" s="21"/>
      <c r="F150" s="3"/>
      <c r="G150" s="3"/>
      <c r="H150" s="3"/>
      <c r="I150" s="20">
        <f t="shared" si="2"/>
        <v>0</v>
      </c>
      <c r="J150" s="3"/>
      <c r="K150" s="3"/>
      <c r="L150" s="3"/>
      <c r="M150" s="3"/>
      <c r="N150" s="3"/>
      <c r="O150" s="19"/>
      <c r="P150" s="19"/>
      <c r="Q150" s="19"/>
      <c r="R150" s="19"/>
      <c r="S150" s="19"/>
      <c r="T150" s="19"/>
      <c r="U150" s="19"/>
      <c r="V150" s="19"/>
      <c r="W150" s="19"/>
    </row>
    <row r="151" spans="1:23" ht="15.75">
      <c r="A151" s="2"/>
      <c r="B151" s="2"/>
      <c r="C151" s="3"/>
      <c r="D151" s="3"/>
      <c r="E151" s="21"/>
      <c r="F151" s="3"/>
      <c r="G151" s="3"/>
      <c r="H151" s="3"/>
      <c r="I151" s="20">
        <f t="shared" si="2"/>
        <v>0</v>
      </c>
      <c r="J151" s="3"/>
      <c r="K151" s="3"/>
      <c r="L151" s="3"/>
      <c r="M151" s="3"/>
      <c r="N151" s="3"/>
      <c r="O151" s="19"/>
      <c r="P151" s="19"/>
      <c r="Q151" s="19"/>
      <c r="R151" s="19"/>
      <c r="S151" s="19"/>
      <c r="T151" s="19"/>
      <c r="U151" s="19"/>
      <c r="V151" s="19"/>
      <c r="W151" s="19"/>
    </row>
    <row r="152" spans="1:23" ht="15.75">
      <c r="A152" s="2"/>
      <c r="B152" s="2"/>
      <c r="C152" s="3"/>
      <c r="D152" s="3"/>
      <c r="E152" s="21"/>
      <c r="F152" s="3"/>
      <c r="G152" s="3"/>
      <c r="H152" s="3"/>
      <c r="I152" s="20">
        <f t="shared" si="2"/>
        <v>0</v>
      </c>
      <c r="J152" s="3"/>
      <c r="K152" s="3"/>
      <c r="L152" s="3"/>
      <c r="M152" s="3"/>
      <c r="N152" s="3"/>
      <c r="O152" s="19"/>
      <c r="P152" s="19"/>
      <c r="Q152" s="19"/>
      <c r="R152" s="19"/>
      <c r="S152" s="19"/>
      <c r="T152" s="19"/>
      <c r="U152" s="19"/>
      <c r="V152" s="19"/>
      <c r="W152" s="19"/>
    </row>
    <row r="153" spans="1:23" ht="15.75">
      <c r="A153" s="2"/>
      <c r="B153" s="2"/>
      <c r="C153" s="3"/>
      <c r="D153" s="3"/>
      <c r="E153" s="21"/>
      <c r="F153" s="3"/>
      <c r="G153" s="3"/>
      <c r="H153" s="3"/>
      <c r="I153" s="20">
        <f t="shared" si="2"/>
        <v>0</v>
      </c>
      <c r="J153" s="3"/>
      <c r="K153" s="3"/>
      <c r="L153" s="3"/>
      <c r="M153" s="3"/>
      <c r="N153" s="3"/>
      <c r="O153" s="19"/>
      <c r="P153" s="19"/>
      <c r="Q153" s="19"/>
      <c r="R153" s="19"/>
      <c r="S153" s="19"/>
      <c r="T153" s="19"/>
      <c r="U153" s="19"/>
      <c r="V153" s="19"/>
      <c r="W153" s="19"/>
    </row>
    <row r="154" spans="1:23" ht="15.75">
      <c r="A154" s="2"/>
      <c r="B154" s="2"/>
      <c r="C154" s="3"/>
      <c r="D154" s="3"/>
      <c r="E154" s="21"/>
      <c r="F154" s="3"/>
      <c r="G154" s="3"/>
      <c r="H154" s="3"/>
      <c r="I154" s="20">
        <f t="shared" si="2"/>
        <v>0</v>
      </c>
      <c r="J154" s="3"/>
      <c r="K154" s="3"/>
      <c r="L154" s="3"/>
      <c r="M154" s="3"/>
      <c r="N154" s="3"/>
      <c r="O154" s="19"/>
      <c r="P154" s="19"/>
      <c r="Q154" s="19"/>
      <c r="R154" s="19"/>
      <c r="S154" s="19"/>
      <c r="T154" s="19"/>
      <c r="U154" s="19"/>
      <c r="V154" s="19"/>
      <c r="W154" s="19"/>
    </row>
    <row r="155" spans="1:23" ht="15.75">
      <c r="A155" s="2"/>
      <c r="B155" s="2"/>
      <c r="C155" s="3"/>
      <c r="D155" s="3"/>
      <c r="E155" s="21"/>
      <c r="F155" s="3"/>
      <c r="G155" s="3"/>
      <c r="H155" s="3"/>
      <c r="I155" s="20">
        <f t="shared" si="2"/>
        <v>0</v>
      </c>
      <c r="J155" s="3"/>
      <c r="K155" s="3"/>
      <c r="L155" s="3"/>
      <c r="M155" s="3"/>
      <c r="N155" s="3"/>
      <c r="O155" s="19"/>
      <c r="P155" s="19"/>
      <c r="Q155" s="19"/>
      <c r="R155" s="19"/>
      <c r="S155" s="19"/>
      <c r="T155" s="19"/>
      <c r="U155" s="19"/>
      <c r="V155" s="19"/>
      <c r="W155" s="19"/>
    </row>
    <row r="156" spans="1:23" ht="15.75">
      <c r="A156" s="2"/>
      <c r="B156" s="2"/>
      <c r="C156" s="3"/>
      <c r="D156" s="3"/>
      <c r="E156" s="21"/>
      <c r="F156" s="3"/>
      <c r="G156" s="3"/>
      <c r="H156" s="3"/>
      <c r="I156" s="20">
        <f t="shared" si="2"/>
        <v>0</v>
      </c>
      <c r="J156" s="3"/>
      <c r="K156" s="3"/>
      <c r="L156" s="3"/>
      <c r="M156" s="3"/>
      <c r="N156" s="3"/>
      <c r="O156" s="19"/>
      <c r="P156" s="19"/>
      <c r="Q156" s="19"/>
      <c r="R156" s="19"/>
      <c r="S156" s="19"/>
      <c r="T156" s="19"/>
      <c r="U156" s="19"/>
      <c r="V156" s="19"/>
      <c r="W156" s="19"/>
    </row>
    <row r="157" spans="1:23" ht="15.75">
      <c r="A157" s="2"/>
      <c r="B157" s="2"/>
      <c r="C157" s="3"/>
      <c r="D157" s="3"/>
      <c r="E157" s="21"/>
      <c r="F157" s="3"/>
      <c r="G157" s="3"/>
      <c r="H157" s="3"/>
      <c r="I157" s="20">
        <f t="shared" si="2"/>
        <v>0</v>
      </c>
      <c r="J157" s="3"/>
      <c r="K157" s="3"/>
      <c r="L157" s="3"/>
      <c r="M157" s="3"/>
      <c r="N157" s="3"/>
      <c r="O157" s="19"/>
      <c r="P157" s="19"/>
      <c r="Q157" s="19"/>
      <c r="R157" s="19"/>
      <c r="S157" s="19"/>
      <c r="T157" s="19"/>
      <c r="U157" s="19"/>
      <c r="V157" s="19"/>
      <c r="W157" s="19"/>
    </row>
    <row r="158" spans="1:23" ht="15.75">
      <c r="A158" s="2"/>
      <c r="B158" s="2"/>
      <c r="C158" s="3"/>
      <c r="D158" s="3"/>
      <c r="E158" s="21"/>
      <c r="F158" s="3"/>
      <c r="G158" s="3"/>
      <c r="H158" s="3"/>
      <c r="I158" s="20">
        <f t="shared" si="2"/>
        <v>0</v>
      </c>
      <c r="J158" s="3"/>
      <c r="K158" s="3"/>
      <c r="L158" s="3"/>
      <c r="M158" s="3"/>
      <c r="N158" s="3"/>
      <c r="O158" s="19"/>
      <c r="P158" s="19"/>
      <c r="Q158" s="19"/>
      <c r="R158" s="19"/>
      <c r="S158" s="19"/>
      <c r="T158" s="19"/>
      <c r="U158" s="19"/>
      <c r="V158" s="19"/>
      <c r="W158" s="19"/>
    </row>
    <row r="159" spans="1:23" ht="15.75">
      <c r="A159" s="2"/>
      <c r="B159" s="2"/>
      <c r="C159" s="3"/>
      <c r="D159" s="3"/>
      <c r="E159" s="21"/>
      <c r="F159" s="3"/>
      <c r="G159" s="3"/>
      <c r="H159" s="3"/>
      <c r="I159" s="20">
        <f t="shared" si="2"/>
        <v>0</v>
      </c>
      <c r="J159" s="3"/>
      <c r="K159" s="3"/>
      <c r="L159" s="3"/>
      <c r="M159" s="3"/>
      <c r="N159" s="3"/>
      <c r="O159" s="19"/>
      <c r="P159" s="19"/>
      <c r="Q159" s="19"/>
      <c r="R159" s="19"/>
      <c r="S159" s="19"/>
      <c r="T159" s="19"/>
      <c r="U159" s="19"/>
      <c r="V159" s="19"/>
      <c r="W159" s="19"/>
    </row>
    <row r="160" spans="1:23" ht="15.75">
      <c r="A160" s="2"/>
      <c r="B160" s="2"/>
      <c r="C160" s="3"/>
      <c r="D160" s="3"/>
      <c r="E160" s="21"/>
      <c r="F160" s="3"/>
      <c r="G160" s="3"/>
      <c r="H160" s="3"/>
      <c r="I160" s="20">
        <f t="shared" si="2"/>
        <v>0</v>
      </c>
      <c r="J160" s="3"/>
      <c r="K160" s="3"/>
      <c r="L160" s="3"/>
      <c r="M160" s="3"/>
      <c r="N160" s="3"/>
      <c r="O160" s="19"/>
      <c r="P160" s="19"/>
      <c r="Q160" s="19"/>
      <c r="R160" s="19"/>
      <c r="S160" s="19"/>
      <c r="T160" s="19"/>
      <c r="U160" s="19"/>
      <c r="V160" s="19"/>
      <c r="W160" s="19"/>
    </row>
    <row r="161" spans="1:23" ht="15.75">
      <c r="A161" s="2"/>
      <c r="B161" s="2"/>
      <c r="C161" s="3"/>
      <c r="D161" s="3"/>
      <c r="E161" s="21"/>
      <c r="F161" s="3"/>
      <c r="G161" s="3"/>
      <c r="H161" s="3"/>
      <c r="I161" s="20">
        <f t="shared" si="2"/>
        <v>0</v>
      </c>
      <c r="J161" s="3"/>
      <c r="K161" s="3"/>
      <c r="L161" s="3"/>
      <c r="M161" s="3"/>
      <c r="N161" s="3"/>
      <c r="O161" s="19"/>
      <c r="P161" s="19"/>
      <c r="Q161" s="19"/>
      <c r="R161" s="19"/>
      <c r="S161" s="19"/>
      <c r="T161" s="19"/>
      <c r="U161" s="19"/>
      <c r="V161" s="19"/>
      <c r="W161" s="19"/>
    </row>
    <row r="162" spans="1:23" ht="15.75">
      <c r="A162" s="2"/>
      <c r="B162" s="2"/>
      <c r="C162" s="3"/>
      <c r="D162" s="3"/>
      <c r="E162" s="21"/>
      <c r="F162" s="3"/>
      <c r="G162" s="3"/>
      <c r="H162" s="3"/>
      <c r="I162" s="20">
        <f t="shared" si="2"/>
        <v>0</v>
      </c>
      <c r="J162" s="3"/>
      <c r="K162" s="3"/>
      <c r="L162" s="3"/>
      <c r="M162" s="3"/>
      <c r="N162" s="3"/>
      <c r="O162" s="19"/>
      <c r="P162" s="19"/>
      <c r="Q162" s="19"/>
      <c r="R162" s="19"/>
      <c r="S162" s="19"/>
      <c r="T162" s="19"/>
      <c r="U162" s="19"/>
      <c r="V162" s="19"/>
      <c r="W162" s="19"/>
    </row>
    <row r="163" spans="1:23" ht="15.75">
      <c r="A163" s="2"/>
      <c r="B163" s="2"/>
      <c r="C163" s="3"/>
      <c r="D163" s="3"/>
      <c r="E163" s="21"/>
      <c r="F163" s="3"/>
      <c r="G163" s="3"/>
      <c r="H163" s="3"/>
      <c r="I163" s="20">
        <f t="shared" si="2"/>
        <v>0</v>
      </c>
      <c r="J163" s="3"/>
      <c r="K163" s="3"/>
      <c r="L163" s="3"/>
      <c r="M163" s="3"/>
      <c r="N163" s="3"/>
      <c r="O163" s="19"/>
      <c r="P163" s="19"/>
      <c r="Q163" s="19"/>
      <c r="R163" s="19"/>
      <c r="S163" s="19"/>
      <c r="T163" s="19"/>
      <c r="U163" s="19"/>
      <c r="V163" s="19"/>
      <c r="W163" s="19"/>
    </row>
    <row r="164" spans="1:23" ht="15.75">
      <c r="A164" s="2"/>
      <c r="B164" s="2"/>
      <c r="C164" s="3"/>
      <c r="D164" s="3"/>
      <c r="E164" s="21"/>
      <c r="F164" s="3"/>
      <c r="G164" s="3"/>
      <c r="H164" s="3"/>
      <c r="I164" s="20">
        <f t="shared" si="2"/>
        <v>0</v>
      </c>
      <c r="J164" s="3"/>
      <c r="K164" s="3"/>
      <c r="L164" s="3"/>
      <c r="M164" s="3"/>
      <c r="N164" s="3"/>
      <c r="O164" s="19"/>
      <c r="P164" s="19"/>
      <c r="Q164" s="19"/>
      <c r="R164" s="19"/>
      <c r="S164" s="19"/>
      <c r="T164" s="19"/>
      <c r="U164" s="19"/>
      <c r="V164" s="19"/>
      <c r="W164" s="19"/>
    </row>
    <row r="165" spans="1:23" ht="15.75">
      <c r="A165" s="2"/>
      <c r="B165" s="2"/>
      <c r="C165" s="3"/>
      <c r="D165" s="3"/>
      <c r="E165" s="21"/>
      <c r="F165" s="3"/>
      <c r="G165" s="3"/>
      <c r="H165" s="3"/>
      <c r="I165" s="20">
        <f t="shared" si="2"/>
        <v>0</v>
      </c>
      <c r="J165" s="3"/>
      <c r="K165" s="3"/>
      <c r="L165" s="3"/>
      <c r="M165" s="3"/>
      <c r="N165" s="3"/>
      <c r="O165" s="19"/>
      <c r="P165" s="19"/>
      <c r="Q165" s="19"/>
      <c r="R165" s="19"/>
      <c r="S165" s="19"/>
      <c r="T165" s="19"/>
      <c r="U165" s="19"/>
      <c r="V165" s="19"/>
      <c r="W165" s="19"/>
    </row>
    <row r="166" spans="1:23" ht="15.75">
      <c r="A166" s="2"/>
      <c r="B166" s="2"/>
      <c r="C166" s="3"/>
      <c r="D166" s="3"/>
      <c r="E166" s="21"/>
      <c r="F166" s="3"/>
      <c r="G166" s="3"/>
      <c r="H166" s="3"/>
      <c r="I166" s="20">
        <f t="shared" si="2"/>
        <v>0</v>
      </c>
      <c r="J166" s="3"/>
      <c r="K166" s="3"/>
      <c r="L166" s="3"/>
      <c r="M166" s="3"/>
      <c r="N166" s="3"/>
      <c r="O166" s="19"/>
      <c r="P166" s="19"/>
      <c r="Q166" s="19"/>
      <c r="R166" s="19"/>
      <c r="S166" s="19"/>
      <c r="T166" s="19"/>
      <c r="U166" s="19"/>
      <c r="V166" s="19"/>
      <c r="W166" s="19"/>
    </row>
    <row r="167" spans="1:23" ht="15.75">
      <c r="A167" s="2"/>
      <c r="B167" s="2"/>
      <c r="C167" s="3"/>
      <c r="D167" s="3"/>
      <c r="E167" s="21"/>
      <c r="F167" s="3"/>
      <c r="G167" s="3"/>
      <c r="H167" s="3"/>
      <c r="I167" s="20">
        <f t="shared" si="2"/>
        <v>0</v>
      </c>
      <c r="J167" s="3"/>
      <c r="K167" s="3"/>
      <c r="L167" s="3"/>
      <c r="M167" s="3"/>
      <c r="N167" s="3"/>
      <c r="O167" s="19"/>
      <c r="P167" s="19"/>
      <c r="Q167" s="19"/>
      <c r="R167" s="19"/>
      <c r="S167" s="19"/>
      <c r="T167" s="19"/>
      <c r="U167" s="19"/>
      <c r="V167" s="19"/>
      <c r="W167" s="19"/>
    </row>
    <row r="168" spans="1:23" ht="15.75">
      <c r="A168" s="2"/>
      <c r="B168" s="2"/>
      <c r="C168" s="3"/>
      <c r="D168" s="3"/>
      <c r="E168" s="21"/>
      <c r="F168" s="3"/>
      <c r="G168" s="3"/>
      <c r="H168" s="3"/>
      <c r="I168" s="20">
        <f t="shared" si="2"/>
        <v>0</v>
      </c>
      <c r="J168" s="3"/>
      <c r="K168" s="3"/>
      <c r="L168" s="3"/>
      <c r="M168" s="3"/>
      <c r="N168" s="3"/>
      <c r="O168" s="19"/>
      <c r="P168" s="19"/>
      <c r="Q168" s="19"/>
      <c r="R168" s="19"/>
      <c r="S168" s="19"/>
      <c r="T168" s="19"/>
      <c r="U168" s="19"/>
      <c r="V168" s="19"/>
      <c r="W168" s="19"/>
    </row>
    <row r="169" spans="1:23" ht="15.75">
      <c r="A169" s="2"/>
      <c r="B169" s="2"/>
      <c r="C169" s="3"/>
      <c r="D169" s="3"/>
      <c r="E169" s="21"/>
      <c r="F169" s="3"/>
      <c r="G169" s="3"/>
      <c r="H169" s="3"/>
      <c r="I169" s="20">
        <f t="shared" si="2"/>
        <v>0</v>
      </c>
      <c r="J169" s="3"/>
      <c r="K169" s="3"/>
      <c r="L169" s="3"/>
      <c r="M169" s="3"/>
      <c r="N169" s="3"/>
      <c r="O169" s="19"/>
      <c r="P169" s="19"/>
      <c r="Q169" s="19"/>
      <c r="R169" s="19"/>
      <c r="S169" s="19"/>
      <c r="T169" s="19"/>
      <c r="U169" s="19"/>
      <c r="V169" s="19"/>
      <c r="W169" s="19"/>
    </row>
    <row r="170" spans="1:23" ht="15.75">
      <c r="A170" s="2"/>
      <c r="B170" s="2"/>
      <c r="C170" s="3"/>
      <c r="D170" s="3"/>
      <c r="E170" s="21"/>
      <c r="F170" s="3"/>
      <c r="G170" s="3"/>
      <c r="H170" s="3"/>
      <c r="I170" s="20">
        <f t="shared" si="2"/>
        <v>0</v>
      </c>
      <c r="J170" s="3"/>
      <c r="K170" s="3"/>
      <c r="L170" s="3"/>
      <c r="M170" s="3"/>
      <c r="N170" s="3"/>
      <c r="O170" s="19"/>
      <c r="P170" s="19"/>
      <c r="Q170" s="19"/>
      <c r="R170" s="19"/>
      <c r="S170" s="19"/>
      <c r="T170" s="19"/>
      <c r="U170" s="19"/>
      <c r="V170" s="19"/>
      <c r="W170" s="19"/>
    </row>
    <row r="171" spans="1:23" ht="15.75">
      <c r="A171" s="2"/>
      <c r="B171" s="2"/>
      <c r="C171" s="3"/>
      <c r="D171" s="3"/>
      <c r="E171" s="21"/>
      <c r="F171" s="3"/>
      <c r="G171" s="3"/>
      <c r="H171" s="3"/>
      <c r="I171" s="20">
        <f t="shared" si="2"/>
        <v>0</v>
      </c>
      <c r="J171" s="3"/>
      <c r="K171" s="3"/>
      <c r="L171" s="3"/>
      <c r="M171" s="3"/>
      <c r="N171" s="3"/>
      <c r="O171" s="19"/>
      <c r="P171" s="19"/>
      <c r="Q171" s="19"/>
      <c r="R171" s="19"/>
      <c r="S171" s="19"/>
      <c r="T171" s="19"/>
      <c r="U171" s="19"/>
      <c r="V171" s="19"/>
      <c r="W171" s="19"/>
    </row>
    <row r="172" spans="1:23" ht="15.75">
      <c r="A172" s="2"/>
      <c r="B172" s="2"/>
      <c r="C172" s="3"/>
      <c r="D172" s="3"/>
      <c r="E172" s="21"/>
      <c r="F172" s="3"/>
      <c r="G172" s="3"/>
      <c r="H172" s="3"/>
      <c r="I172" s="20">
        <f t="shared" si="2"/>
        <v>0</v>
      </c>
      <c r="J172" s="3"/>
      <c r="K172" s="3"/>
      <c r="L172" s="3"/>
      <c r="M172" s="3"/>
      <c r="N172" s="3"/>
      <c r="O172" s="19"/>
      <c r="P172" s="19"/>
      <c r="Q172" s="19"/>
      <c r="R172" s="19"/>
      <c r="S172" s="19"/>
      <c r="T172" s="19"/>
      <c r="U172" s="19"/>
      <c r="V172" s="19"/>
      <c r="W172" s="19"/>
    </row>
    <row r="173" spans="1:23" ht="15.75">
      <c r="A173" s="2"/>
      <c r="B173" s="2"/>
      <c r="C173" s="3"/>
      <c r="D173" s="3"/>
      <c r="E173" s="21"/>
      <c r="F173" s="3"/>
      <c r="G173" s="3"/>
      <c r="H173" s="3"/>
      <c r="I173" s="20">
        <f t="shared" si="2"/>
        <v>0</v>
      </c>
      <c r="J173" s="3"/>
      <c r="K173" s="3"/>
      <c r="L173" s="3"/>
      <c r="M173" s="3"/>
      <c r="N173" s="3"/>
      <c r="O173" s="19"/>
      <c r="P173" s="19"/>
      <c r="Q173" s="19"/>
      <c r="R173" s="19"/>
      <c r="S173" s="19"/>
      <c r="T173" s="19"/>
      <c r="U173" s="19"/>
      <c r="V173" s="19"/>
      <c r="W173" s="19"/>
    </row>
    <row r="174" spans="1:23" ht="15.75">
      <c r="A174" s="2"/>
      <c r="B174" s="2"/>
      <c r="C174" s="3"/>
      <c r="D174" s="3"/>
      <c r="E174" s="21"/>
      <c r="F174" s="3"/>
      <c r="G174" s="3"/>
      <c r="H174" s="3"/>
      <c r="I174" s="20">
        <f t="shared" si="2"/>
        <v>0</v>
      </c>
      <c r="J174" s="3"/>
      <c r="K174" s="3"/>
      <c r="L174" s="3"/>
      <c r="M174" s="3"/>
      <c r="N174" s="3"/>
      <c r="O174" s="19"/>
      <c r="P174" s="19"/>
      <c r="Q174" s="19"/>
      <c r="R174" s="19"/>
      <c r="S174" s="19"/>
      <c r="T174" s="19"/>
      <c r="U174" s="19"/>
      <c r="V174" s="19"/>
      <c r="W174" s="19"/>
    </row>
    <row r="175" spans="1:23" ht="15.75">
      <c r="A175" s="2"/>
      <c r="B175" s="2"/>
      <c r="C175" s="3"/>
      <c r="D175" s="3"/>
      <c r="E175" s="21"/>
      <c r="F175" s="3"/>
      <c r="G175" s="3"/>
      <c r="H175" s="3"/>
      <c r="I175" s="20">
        <f t="shared" si="2"/>
        <v>0</v>
      </c>
      <c r="J175" s="3"/>
      <c r="K175" s="3"/>
      <c r="L175" s="3"/>
      <c r="M175" s="3"/>
      <c r="N175" s="3"/>
      <c r="O175" s="19"/>
      <c r="P175" s="19"/>
      <c r="Q175" s="19"/>
      <c r="R175" s="19"/>
      <c r="S175" s="19"/>
      <c r="T175" s="19"/>
      <c r="U175" s="19"/>
      <c r="V175" s="19"/>
      <c r="W175" s="19"/>
    </row>
    <row r="176" spans="1:23" ht="15.75">
      <c r="A176" s="2"/>
      <c r="B176" s="2"/>
      <c r="C176" s="3"/>
      <c r="D176" s="3"/>
      <c r="E176" s="21"/>
      <c r="F176" s="3"/>
      <c r="G176" s="3"/>
      <c r="H176" s="3"/>
      <c r="I176" s="20">
        <f t="shared" si="2"/>
        <v>0</v>
      </c>
      <c r="J176" s="3"/>
      <c r="K176" s="3"/>
      <c r="L176" s="3"/>
      <c r="M176" s="3"/>
      <c r="N176" s="3"/>
      <c r="O176" s="19"/>
      <c r="P176" s="19"/>
      <c r="Q176" s="19"/>
      <c r="R176" s="19"/>
      <c r="S176" s="19"/>
      <c r="T176" s="19"/>
      <c r="U176" s="19"/>
      <c r="V176" s="19"/>
      <c r="W176" s="19"/>
    </row>
    <row r="177" spans="1:23" ht="15.75">
      <c r="A177" s="2"/>
      <c r="B177" s="2"/>
      <c r="C177" s="3"/>
      <c r="D177" s="3"/>
      <c r="E177" s="21"/>
      <c r="F177" s="3"/>
      <c r="G177" s="3"/>
      <c r="H177" s="3"/>
      <c r="I177" s="20">
        <f t="shared" si="2"/>
        <v>0</v>
      </c>
      <c r="J177" s="3"/>
      <c r="K177" s="3"/>
      <c r="L177" s="3"/>
      <c r="M177" s="3"/>
      <c r="N177" s="3"/>
      <c r="O177" s="19"/>
      <c r="P177" s="19"/>
      <c r="Q177" s="19"/>
      <c r="R177" s="19"/>
      <c r="S177" s="19"/>
      <c r="T177" s="19"/>
      <c r="U177" s="19"/>
      <c r="V177" s="19"/>
      <c r="W177" s="19"/>
    </row>
    <row r="178" spans="1:23" ht="15.75">
      <c r="A178" s="2"/>
      <c r="B178" s="2"/>
      <c r="C178" s="3"/>
      <c r="D178" s="3"/>
      <c r="E178" s="21"/>
      <c r="F178" s="3"/>
      <c r="G178" s="3"/>
      <c r="H178" s="3"/>
      <c r="I178" s="20">
        <f t="shared" si="2"/>
        <v>0</v>
      </c>
      <c r="J178" s="3"/>
      <c r="K178" s="3"/>
      <c r="L178" s="3"/>
      <c r="M178" s="3"/>
      <c r="N178" s="3"/>
      <c r="O178" s="19"/>
      <c r="P178" s="19"/>
      <c r="Q178" s="19"/>
      <c r="R178" s="19"/>
      <c r="S178" s="19"/>
      <c r="T178" s="19"/>
      <c r="U178" s="19"/>
      <c r="V178" s="19"/>
      <c r="W178" s="19"/>
    </row>
    <row r="179" spans="1:23" ht="15.75">
      <c r="A179" s="2"/>
      <c r="B179" s="2"/>
      <c r="C179" s="3"/>
      <c r="D179" s="3"/>
      <c r="E179" s="21"/>
      <c r="F179" s="3"/>
      <c r="G179" s="3"/>
      <c r="H179" s="3"/>
      <c r="I179" s="20">
        <f t="shared" si="2"/>
        <v>0</v>
      </c>
      <c r="J179" s="3"/>
      <c r="K179" s="3"/>
      <c r="L179" s="3"/>
      <c r="M179" s="3"/>
      <c r="N179" s="3"/>
      <c r="O179" s="19"/>
      <c r="P179" s="19"/>
      <c r="Q179" s="19"/>
      <c r="R179" s="19"/>
      <c r="S179" s="19"/>
      <c r="T179" s="19"/>
      <c r="U179" s="19"/>
      <c r="V179" s="19"/>
      <c r="W179" s="19"/>
    </row>
    <row r="180" spans="1:23" ht="15.75">
      <c r="A180" s="2"/>
      <c r="B180" s="2"/>
      <c r="C180" s="3"/>
      <c r="D180" s="3"/>
      <c r="E180" s="21"/>
      <c r="F180" s="3"/>
      <c r="G180" s="3"/>
      <c r="H180" s="3"/>
      <c r="I180" s="20">
        <f t="shared" si="2"/>
        <v>0</v>
      </c>
      <c r="J180" s="3"/>
      <c r="K180" s="3"/>
      <c r="L180" s="3"/>
      <c r="M180" s="3"/>
      <c r="N180" s="3"/>
      <c r="O180" s="19"/>
      <c r="P180" s="19"/>
      <c r="Q180" s="19"/>
      <c r="R180" s="19"/>
      <c r="S180" s="19"/>
      <c r="T180" s="19"/>
      <c r="U180" s="19"/>
      <c r="V180" s="19"/>
      <c r="W180" s="19"/>
    </row>
    <row r="181" spans="1:23" ht="15.75">
      <c r="A181" s="2"/>
      <c r="B181" s="2"/>
      <c r="C181" s="3"/>
      <c r="D181" s="3"/>
      <c r="E181" s="21"/>
      <c r="F181" s="3"/>
      <c r="G181" s="3"/>
      <c r="H181" s="3"/>
      <c r="I181" s="20">
        <f t="shared" si="2"/>
        <v>0</v>
      </c>
      <c r="J181" s="3"/>
      <c r="K181" s="3"/>
      <c r="L181" s="3"/>
      <c r="M181" s="3"/>
      <c r="N181" s="3"/>
      <c r="O181" s="19"/>
      <c r="P181" s="19"/>
      <c r="Q181" s="19"/>
      <c r="R181" s="19"/>
      <c r="S181" s="19"/>
      <c r="T181" s="19"/>
      <c r="U181" s="19"/>
      <c r="V181" s="19"/>
      <c r="W181" s="19"/>
    </row>
    <row r="182" spans="1:23" ht="15.75">
      <c r="A182" s="2"/>
      <c r="B182" s="2"/>
      <c r="C182" s="3"/>
      <c r="D182" s="3"/>
      <c r="E182" s="21"/>
      <c r="F182" s="3"/>
      <c r="G182" s="3"/>
      <c r="H182" s="3"/>
      <c r="I182" s="20">
        <f t="shared" si="2"/>
        <v>0</v>
      </c>
      <c r="J182" s="3"/>
      <c r="K182" s="3"/>
      <c r="L182" s="3"/>
      <c r="M182" s="3"/>
      <c r="N182" s="3"/>
      <c r="O182" s="19"/>
      <c r="P182" s="19"/>
      <c r="Q182" s="19"/>
      <c r="R182" s="19"/>
      <c r="S182" s="19"/>
      <c r="T182" s="19"/>
      <c r="U182" s="19"/>
      <c r="V182" s="19"/>
      <c r="W182" s="19"/>
    </row>
    <row r="183" spans="1:23" ht="15.75">
      <c r="A183" s="2"/>
      <c r="B183" s="2"/>
      <c r="C183" s="3"/>
      <c r="D183" s="3"/>
      <c r="E183" s="21"/>
      <c r="F183" s="3"/>
      <c r="G183" s="3"/>
      <c r="H183" s="3"/>
      <c r="I183" s="20">
        <f t="shared" si="2"/>
        <v>0</v>
      </c>
      <c r="J183" s="3"/>
      <c r="K183" s="3"/>
      <c r="L183" s="3"/>
      <c r="M183" s="3"/>
      <c r="N183" s="3"/>
      <c r="O183" s="19"/>
      <c r="P183" s="19"/>
      <c r="Q183" s="19"/>
      <c r="R183" s="19"/>
      <c r="S183" s="19"/>
      <c r="T183" s="19"/>
      <c r="U183" s="19"/>
      <c r="V183" s="19"/>
      <c r="W183" s="19"/>
    </row>
    <row r="184" spans="1:23" ht="15.75">
      <c r="A184" s="2"/>
      <c r="B184" s="2"/>
      <c r="C184" s="3"/>
      <c r="D184" s="3"/>
      <c r="E184" s="21"/>
      <c r="F184" s="3"/>
      <c r="G184" s="3"/>
      <c r="H184" s="3"/>
      <c r="I184" s="20">
        <f t="shared" si="2"/>
        <v>0</v>
      </c>
      <c r="J184" s="3"/>
      <c r="K184" s="3"/>
      <c r="L184" s="3"/>
      <c r="M184" s="3"/>
      <c r="N184" s="3"/>
      <c r="O184" s="19"/>
      <c r="P184" s="19"/>
      <c r="Q184" s="19"/>
      <c r="R184" s="19"/>
      <c r="S184" s="19"/>
      <c r="T184" s="19"/>
      <c r="U184" s="19"/>
      <c r="V184" s="19"/>
      <c r="W184" s="19"/>
    </row>
    <row r="185" spans="1:23" ht="15.75">
      <c r="A185" s="2"/>
      <c r="B185" s="2"/>
      <c r="C185" s="3"/>
      <c r="D185" s="3"/>
      <c r="E185" s="21"/>
      <c r="F185" s="3"/>
      <c r="G185" s="3"/>
      <c r="H185" s="3"/>
      <c r="I185" s="20">
        <f t="shared" si="2"/>
        <v>0</v>
      </c>
      <c r="J185" s="3"/>
      <c r="K185" s="3"/>
      <c r="L185" s="3"/>
      <c r="M185" s="3"/>
      <c r="N185" s="3"/>
      <c r="O185" s="19"/>
      <c r="P185" s="19"/>
      <c r="Q185" s="19"/>
      <c r="R185" s="19"/>
      <c r="S185" s="19"/>
      <c r="T185" s="19"/>
      <c r="U185" s="19"/>
      <c r="V185" s="19"/>
      <c r="W185" s="19"/>
    </row>
    <row r="186" spans="1:23" ht="15.75">
      <c r="A186" s="2"/>
      <c r="B186" s="2"/>
      <c r="C186" s="3"/>
      <c r="D186" s="3"/>
      <c r="E186" s="21"/>
      <c r="F186" s="3"/>
      <c r="G186" s="3"/>
      <c r="H186" s="3"/>
      <c r="I186" s="20">
        <f t="shared" si="2"/>
        <v>0</v>
      </c>
      <c r="J186" s="3"/>
      <c r="K186" s="3"/>
      <c r="L186" s="3"/>
      <c r="M186" s="3"/>
      <c r="N186" s="3"/>
      <c r="O186" s="19"/>
      <c r="P186" s="19"/>
      <c r="Q186" s="19"/>
      <c r="R186" s="19"/>
      <c r="S186" s="19"/>
      <c r="T186" s="19"/>
      <c r="U186" s="19"/>
      <c r="V186" s="19"/>
      <c r="W186" s="19"/>
    </row>
    <row r="187" spans="1:23" ht="15.75">
      <c r="A187" s="2"/>
      <c r="B187" s="2"/>
      <c r="C187" s="3"/>
      <c r="D187" s="3"/>
      <c r="E187" s="21"/>
      <c r="F187" s="3"/>
      <c r="G187" s="3"/>
      <c r="H187" s="3"/>
      <c r="I187" s="20">
        <f t="shared" si="2"/>
        <v>0</v>
      </c>
      <c r="J187" s="3"/>
      <c r="K187" s="3"/>
      <c r="L187" s="3"/>
      <c r="M187" s="3"/>
      <c r="N187" s="3"/>
      <c r="O187" s="19"/>
      <c r="P187" s="19"/>
      <c r="Q187" s="19"/>
      <c r="R187" s="19"/>
      <c r="S187" s="19"/>
      <c r="T187" s="19"/>
      <c r="U187" s="19"/>
      <c r="V187" s="19"/>
      <c r="W187" s="19"/>
    </row>
    <row r="188" spans="1:23" ht="15.75">
      <c r="A188" s="2"/>
      <c r="B188" s="2"/>
      <c r="C188" s="3"/>
      <c r="D188" s="3"/>
      <c r="E188" s="21"/>
      <c r="F188" s="3"/>
      <c r="G188" s="3"/>
      <c r="H188" s="3"/>
      <c r="I188" s="20">
        <f t="shared" si="2"/>
        <v>0</v>
      </c>
      <c r="J188" s="3"/>
      <c r="K188" s="3"/>
      <c r="L188" s="3"/>
      <c r="M188" s="3"/>
      <c r="N188" s="3"/>
      <c r="O188" s="19"/>
      <c r="P188" s="19"/>
      <c r="Q188" s="19"/>
      <c r="R188" s="19"/>
      <c r="S188" s="19"/>
      <c r="T188" s="19"/>
      <c r="U188" s="19"/>
      <c r="V188" s="19"/>
      <c r="W188" s="19"/>
    </row>
    <row r="189" spans="1:23" ht="15.75">
      <c r="A189" s="2"/>
      <c r="B189" s="2"/>
      <c r="C189" s="3"/>
      <c r="D189" s="3"/>
      <c r="E189" s="21"/>
      <c r="F189" s="3"/>
      <c r="G189" s="3"/>
      <c r="H189" s="3"/>
      <c r="I189" s="20">
        <f t="shared" si="2"/>
        <v>0</v>
      </c>
      <c r="J189" s="3"/>
      <c r="K189" s="3"/>
      <c r="L189" s="3"/>
      <c r="M189" s="3"/>
      <c r="N189" s="3"/>
      <c r="O189" s="19"/>
      <c r="P189" s="19"/>
      <c r="Q189" s="19"/>
      <c r="R189" s="19"/>
      <c r="S189" s="19"/>
      <c r="T189" s="19"/>
      <c r="U189" s="19"/>
      <c r="V189" s="19"/>
      <c r="W189" s="19"/>
    </row>
    <row r="190" spans="1:23" ht="15.75">
      <c r="A190" s="2"/>
      <c r="B190" s="2"/>
      <c r="C190" s="3"/>
      <c r="D190" s="3"/>
      <c r="E190" s="21"/>
      <c r="F190" s="3"/>
      <c r="G190" s="3"/>
      <c r="H190" s="3"/>
      <c r="I190" s="20">
        <f t="shared" si="2"/>
        <v>0</v>
      </c>
      <c r="J190" s="3"/>
      <c r="K190" s="3"/>
      <c r="L190" s="3"/>
      <c r="M190" s="3"/>
      <c r="N190" s="3"/>
      <c r="O190" s="19"/>
      <c r="P190" s="19"/>
      <c r="Q190" s="19"/>
      <c r="R190" s="19"/>
      <c r="S190" s="19"/>
      <c r="T190" s="19"/>
      <c r="U190" s="19"/>
      <c r="V190" s="19"/>
      <c r="W190" s="19"/>
    </row>
    <row r="191" spans="1:23" ht="15.75">
      <c r="A191" s="2"/>
      <c r="B191" s="2"/>
      <c r="C191" s="3"/>
      <c r="D191" s="3"/>
      <c r="E191" s="21"/>
      <c r="F191" s="3"/>
      <c r="G191" s="3"/>
      <c r="H191" s="3"/>
      <c r="I191" s="20">
        <f t="shared" si="2"/>
        <v>0</v>
      </c>
      <c r="J191" s="3"/>
      <c r="K191" s="3"/>
      <c r="L191" s="3"/>
      <c r="M191" s="3"/>
      <c r="N191" s="3"/>
      <c r="O191" s="19"/>
      <c r="P191" s="19"/>
      <c r="Q191" s="19"/>
      <c r="R191" s="19"/>
      <c r="S191" s="19"/>
      <c r="T191" s="19"/>
      <c r="U191" s="19"/>
      <c r="V191" s="19"/>
      <c r="W191" s="19"/>
    </row>
    <row r="192" spans="1:23" ht="15.75">
      <c r="A192" s="2"/>
      <c r="B192" s="2"/>
      <c r="C192" s="3"/>
      <c r="D192" s="3"/>
      <c r="E192" s="21"/>
      <c r="F192" s="3"/>
      <c r="G192" s="3"/>
      <c r="H192" s="3"/>
      <c r="I192" s="20">
        <f t="shared" si="2"/>
        <v>0</v>
      </c>
      <c r="J192" s="3"/>
      <c r="K192" s="3"/>
      <c r="L192" s="3"/>
      <c r="M192" s="3"/>
      <c r="N192" s="3"/>
      <c r="O192" s="19"/>
      <c r="P192" s="19"/>
      <c r="Q192" s="19"/>
      <c r="R192" s="19"/>
      <c r="S192" s="19"/>
      <c r="T192" s="19"/>
      <c r="U192" s="19"/>
      <c r="V192" s="19"/>
      <c r="W192" s="19"/>
    </row>
    <row r="193" spans="1:23" ht="15.75">
      <c r="A193" s="2"/>
      <c r="B193" s="2"/>
      <c r="C193" s="3"/>
      <c r="D193" s="3"/>
      <c r="E193" s="21"/>
      <c r="F193" s="3"/>
      <c r="G193" s="3"/>
      <c r="H193" s="3"/>
      <c r="I193" s="20">
        <f t="shared" si="2"/>
        <v>0</v>
      </c>
      <c r="J193" s="3"/>
      <c r="K193" s="3"/>
      <c r="L193" s="3"/>
      <c r="M193" s="3"/>
      <c r="N193" s="3"/>
      <c r="O193" s="19"/>
      <c r="P193" s="19"/>
      <c r="Q193" s="19"/>
      <c r="R193" s="19"/>
      <c r="S193" s="19"/>
      <c r="T193" s="19"/>
      <c r="U193" s="19"/>
      <c r="V193" s="19"/>
      <c r="W193" s="19"/>
    </row>
    <row r="194" spans="1:23" ht="15.75">
      <c r="A194" s="2"/>
      <c r="B194" s="2"/>
      <c r="C194" s="3"/>
      <c r="D194" s="3"/>
      <c r="E194" s="21"/>
      <c r="F194" s="3"/>
      <c r="G194" s="3"/>
      <c r="H194" s="3"/>
      <c r="I194" s="20">
        <f t="shared" si="2"/>
        <v>0</v>
      </c>
      <c r="J194" s="3"/>
      <c r="K194" s="3"/>
      <c r="L194" s="3"/>
      <c r="M194" s="3"/>
      <c r="N194" s="3"/>
      <c r="O194" s="19"/>
      <c r="P194" s="19"/>
      <c r="Q194" s="19"/>
      <c r="R194" s="19"/>
      <c r="S194" s="19"/>
      <c r="T194" s="19"/>
      <c r="U194" s="19"/>
      <c r="V194" s="19"/>
      <c r="W194" s="19"/>
    </row>
    <row r="195" spans="1:23" ht="15.75">
      <c r="A195" s="2"/>
      <c r="B195" s="2"/>
      <c r="C195" s="3"/>
      <c r="D195" s="3"/>
      <c r="E195" s="21"/>
      <c r="F195" s="3"/>
      <c r="G195" s="3"/>
      <c r="H195" s="3"/>
      <c r="I195" s="20">
        <f t="shared" si="2"/>
        <v>0</v>
      </c>
      <c r="J195" s="3"/>
      <c r="K195" s="3"/>
      <c r="L195" s="3"/>
      <c r="M195" s="3"/>
      <c r="N195" s="3"/>
      <c r="O195" s="19"/>
      <c r="P195" s="19"/>
      <c r="Q195" s="19"/>
      <c r="R195" s="19"/>
      <c r="S195" s="19"/>
      <c r="T195" s="19"/>
      <c r="U195" s="19"/>
      <c r="V195" s="19"/>
      <c r="W195" s="19"/>
    </row>
    <row r="196" spans="1:23" ht="15.75">
      <c r="A196" s="2"/>
      <c r="B196" s="2"/>
      <c r="C196" s="3"/>
      <c r="D196" s="3"/>
      <c r="E196" s="21"/>
      <c r="F196" s="3"/>
      <c r="G196" s="3"/>
      <c r="H196" s="3"/>
      <c r="I196" s="20">
        <f t="shared" si="2"/>
        <v>0</v>
      </c>
      <c r="J196" s="3"/>
      <c r="K196" s="3"/>
      <c r="L196" s="3"/>
      <c r="M196" s="3"/>
      <c r="N196" s="3"/>
      <c r="O196" s="19"/>
      <c r="P196" s="19"/>
      <c r="Q196" s="19"/>
      <c r="R196" s="19"/>
      <c r="S196" s="19"/>
      <c r="T196" s="19"/>
      <c r="U196" s="19"/>
      <c r="V196" s="19"/>
      <c r="W196" s="19"/>
    </row>
    <row r="197" spans="1:23" ht="15.75">
      <c r="A197" s="2"/>
      <c r="B197" s="2"/>
      <c r="C197" s="3"/>
      <c r="D197" s="3"/>
      <c r="E197" s="21"/>
      <c r="F197" s="3"/>
      <c r="G197" s="3"/>
      <c r="H197" s="3"/>
      <c r="I197" s="20">
        <f t="shared" si="2"/>
        <v>0</v>
      </c>
      <c r="J197" s="3"/>
      <c r="K197" s="3"/>
      <c r="L197" s="3"/>
      <c r="M197" s="3"/>
      <c r="N197" s="3"/>
      <c r="O197" s="19"/>
      <c r="P197" s="19"/>
      <c r="Q197" s="19"/>
      <c r="R197" s="19"/>
      <c r="S197" s="19"/>
      <c r="T197" s="19"/>
      <c r="U197" s="19"/>
      <c r="V197" s="19"/>
      <c r="W197" s="19"/>
    </row>
    <row r="198" spans="1:23" ht="15.75">
      <c r="A198" s="2"/>
      <c r="B198" s="2"/>
      <c r="C198" s="3"/>
      <c r="D198" s="3"/>
      <c r="E198" s="21"/>
      <c r="F198" s="3"/>
      <c r="G198" s="3"/>
      <c r="H198" s="3"/>
      <c r="I198" s="20">
        <f t="shared" si="2"/>
        <v>0</v>
      </c>
      <c r="J198" s="3"/>
      <c r="K198" s="3"/>
      <c r="L198" s="3"/>
      <c r="M198" s="3"/>
      <c r="N198" s="3"/>
      <c r="O198" s="19"/>
      <c r="P198" s="19"/>
      <c r="Q198" s="19"/>
      <c r="R198" s="19"/>
      <c r="S198" s="19"/>
      <c r="T198" s="19"/>
      <c r="U198" s="19"/>
      <c r="V198" s="19"/>
      <c r="W198" s="19"/>
    </row>
    <row r="199" spans="1:23" ht="15.75">
      <c r="A199" s="2"/>
      <c r="B199" s="2"/>
      <c r="C199" s="3"/>
      <c r="D199" s="3"/>
      <c r="E199" s="21"/>
      <c r="F199" s="3"/>
      <c r="G199" s="3"/>
      <c r="H199" s="3"/>
      <c r="I199" s="20">
        <f t="shared" si="2"/>
        <v>0</v>
      </c>
      <c r="J199" s="3"/>
      <c r="K199" s="3"/>
      <c r="L199" s="3"/>
      <c r="M199" s="3"/>
      <c r="N199" s="3"/>
      <c r="O199" s="19"/>
      <c r="P199" s="19"/>
      <c r="Q199" s="19"/>
      <c r="R199" s="19"/>
      <c r="S199" s="19"/>
      <c r="T199" s="19"/>
      <c r="U199" s="19"/>
      <c r="V199" s="19"/>
      <c r="W199" s="19"/>
    </row>
    <row r="200" spans="1:23" ht="15.75">
      <c r="A200" s="2"/>
      <c r="B200" s="2"/>
      <c r="C200" s="3"/>
      <c r="D200" s="3"/>
      <c r="E200" s="21"/>
      <c r="F200" s="3"/>
      <c r="G200" s="3"/>
      <c r="H200" s="3"/>
      <c r="I200" s="20">
        <f t="shared" si="2"/>
        <v>0</v>
      </c>
      <c r="J200" s="3"/>
      <c r="K200" s="3"/>
      <c r="L200" s="3"/>
      <c r="M200" s="3"/>
      <c r="N200" s="3"/>
      <c r="O200" s="19"/>
      <c r="P200" s="19"/>
      <c r="Q200" s="19"/>
      <c r="R200" s="19"/>
      <c r="S200" s="19"/>
      <c r="T200" s="19"/>
      <c r="U200" s="19"/>
      <c r="V200" s="19"/>
      <c r="W200" s="19"/>
    </row>
    <row r="201" spans="1:23" ht="15.75">
      <c r="A201" s="2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19"/>
      <c r="P201" s="19"/>
      <c r="Q201" s="19"/>
      <c r="R201" s="19"/>
      <c r="S201" s="19"/>
      <c r="T201" s="19"/>
      <c r="U201" s="19"/>
      <c r="V201" s="19"/>
      <c r="W201" s="19"/>
    </row>
    <row r="202" spans="1:23" ht="15.75">
      <c r="A202" s="2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19"/>
      <c r="P202" s="19"/>
      <c r="Q202" s="19"/>
      <c r="R202" s="19"/>
      <c r="S202" s="19"/>
      <c r="T202" s="19"/>
      <c r="U202" s="19"/>
      <c r="V202" s="19"/>
      <c r="W202" s="19"/>
    </row>
    <row r="203" spans="1:23" ht="15.75">
      <c r="A203" s="2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19"/>
      <c r="P203" s="19"/>
      <c r="Q203" s="19"/>
      <c r="R203" s="19"/>
      <c r="S203" s="19"/>
      <c r="T203" s="19"/>
      <c r="U203" s="19"/>
      <c r="V203" s="19"/>
      <c r="W203" s="19"/>
    </row>
    <row r="204" spans="1:23" ht="15.75">
      <c r="A204" s="2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19"/>
      <c r="P204" s="19"/>
      <c r="Q204" s="19"/>
      <c r="R204" s="19"/>
      <c r="S204" s="19"/>
      <c r="T204" s="19"/>
      <c r="U204" s="19"/>
      <c r="V204" s="19"/>
      <c r="W204" s="19"/>
    </row>
    <row r="205" spans="1:23" ht="15.75">
      <c r="A205" s="2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19"/>
      <c r="P205" s="19"/>
      <c r="Q205" s="19"/>
      <c r="R205" s="19"/>
      <c r="S205" s="19"/>
      <c r="T205" s="19"/>
      <c r="U205" s="19"/>
      <c r="V205" s="19"/>
      <c r="W205" s="19"/>
    </row>
    <row r="206" spans="1:23" ht="15.75">
      <c r="A206" s="2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19"/>
      <c r="P206" s="19"/>
      <c r="Q206" s="19"/>
      <c r="R206" s="19"/>
      <c r="S206" s="19"/>
      <c r="T206" s="19"/>
      <c r="U206" s="19"/>
      <c r="V206" s="19"/>
      <c r="W206" s="19"/>
    </row>
    <row r="207" spans="1:23" ht="15.75">
      <c r="A207" s="2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19"/>
      <c r="P207" s="19"/>
      <c r="Q207" s="19"/>
      <c r="R207" s="19"/>
      <c r="S207" s="19"/>
      <c r="T207" s="19"/>
      <c r="U207" s="19"/>
      <c r="V207" s="19"/>
      <c r="W207" s="19"/>
    </row>
    <row r="208" spans="1:23" ht="15.75">
      <c r="A208" s="2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19"/>
      <c r="P208" s="19"/>
      <c r="Q208" s="19"/>
      <c r="R208" s="19"/>
      <c r="S208" s="19"/>
      <c r="T208" s="19"/>
      <c r="U208" s="19"/>
      <c r="V208" s="19"/>
      <c r="W208" s="19"/>
    </row>
    <row r="209" spans="1:23" ht="15.75">
      <c r="A209" s="2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19"/>
      <c r="P209" s="19"/>
      <c r="Q209" s="19"/>
      <c r="R209" s="19"/>
      <c r="S209" s="19"/>
      <c r="T209" s="19"/>
      <c r="U209" s="19"/>
      <c r="V209" s="19"/>
      <c r="W209" s="19"/>
    </row>
    <row r="210" spans="1:23" ht="15.75">
      <c r="A210" s="2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19"/>
      <c r="P210" s="19"/>
      <c r="Q210" s="19"/>
      <c r="R210" s="19"/>
      <c r="S210" s="19"/>
      <c r="T210" s="19"/>
      <c r="U210" s="19"/>
      <c r="V210" s="19"/>
      <c r="W210" s="19"/>
    </row>
    <row r="211" spans="1:23" ht="15.75">
      <c r="A211" s="2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19"/>
      <c r="P211" s="19"/>
      <c r="Q211" s="19"/>
      <c r="R211" s="19"/>
      <c r="S211" s="19"/>
      <c r="T211" s="19"/>
      <c r="U211" s="19"/>
      <c r="V211" s="19"/>
      <c r="W211" s="19"/>
    </row>
    <row r="212" spans="1:23" ht="15.75">
      <c r="A212" s="2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19"/>
      <c r="P212" s="19"/>
      <c r="Q212" s="19"/>
      <c r="R212" s="19"/>
      <c r="S212" s="19"/>
      <c r="T212" s="19"/>
      <c r="U212" s="19"/>
      <c r="V212" s="19"/>
      <c r="W212" s="19"/>
    </row>
    <row r="213" spans="1:23" ht="15.75">
      <c r="A213" s="2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19"/>
      <c r="P213" s="19"/>
      <c r="Q213" s="19"/>
      <c r="R213" s="19"/>
      <c r="S213" s="19"/>
      <c r="T213" s="19"/>
      <c r="U213" s="19"/>
      <c r="V213" s="19"/>
      <c r="W213" s="19"/>
    </row>
    <row r="214" spans="1:23" ht="15.75">
      <c r="A214" s="2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19"/>
      <c r="P214" s="19"/>
      <c r="Q214" s="19"/>
      <c r="R214" s="19"/>
      <c r="S214" s="19"/>
      <c r="T214" s="19"/>
      <c r="U214" s="19"/>
      <c r="V214" s="19"/>
      <c r="W214" s="19"/>
    </row>
    <row r="215" spans="1:23" ht="15.75">
      <c r="A215" s="2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19"/>
      <c r="P215" s="19"/>
      <c r="Q215" s="19"/>
      <c r="R215" s="19"/>
      <c r="S215" s="19"/>
      <c r="T215" s="19"/>
      <c r="U215" s="19"/>
      <c r="V215" s="19"/>
      <c r="W215" s="19"/>
    </row>
    <row r="216" spans="1:23" ht="15.75">
      <c r="A216" s="2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19"/>
      <c r="P216" s="19"/>
      <c r="Q216" s="19"/>
      <c r="R216" s="19"/>
      <c r="S216" s="19"/>
      <c r="T216" s="19"/>
      <c r="U216" s="19"/>
      <c r="V216" s="19"/>
      <c r="W216" s="19"/>
    </row>
    <row r="217" spans="1:23" ht="15.75">
      <c r="A217" s="2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19"/>
      <c r="P217" s="19"/>
      <c r="Q217" s="19"/>
      <c r="R217" s="19"/>
      <c r="S217" s="19"/>
      <c r="T217" s="19"/>
      <c r="U217" s="19"/>
      <c r="V217" s="19"/>
      <c r="W217" s="19"/>
    </row>
    <row r="218" spans="1:23" ht="15.75">
      <c r="A218" s="2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9"/>
      <c r="P218" s="19"/>
      <c r="Q218" s="19"/>
      <c r="R218" s="19"/>
      <c r="S218" s="19"/>
      <c r="T218" s="19"/>
      <c r="U218" s="19"/>
      <c r="V218" s="19"/>
      <c r="W218" s="19"/>
    </row>
    <row r="219" spans="1:23" ht="15.75">
      <c r="A219" s="2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19"/>
      <c r="P219" s="19"/>
      <c r="Q219" s="19"/>
      <c r="R219" s="19"/>
      <c r="S219" s="19"/>
      <c r="T219" s="19"/>
      <c r="U219" s="19"/>
      <c r="V219" s="19"/>
      <c r="W219" s="19"/>
    </row>
    <row r="220" spans="1:23" ht="15.75">
      <c r="A220" s="2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19"/>
      <c r="P220" s="19"/>
      <c r="Q220" s="19"/>
      <c r="R220" s="19"/>
      <c r="S220" s="19"/>
      <c r="T220" s="19"/>
      <c r="U220" s="19"/>
      <c r="V220" s="19"/>
      <c r="W220" s="19"/>
    </row>
    <row r="221" spans="1:23" ht="15.75">
      <c r="A221" s="2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19"/>
      <c r="P221" s="19"/>
      <c r="Q221" s="19"/>
      <c r="R221" s="19"/>
      <c r="S221" s="19"/>
      <c r="T221" s="19"/>
      <c r="U221" s="19"/>
      <c r="V221" s="19"/>
      <c r="W221" s="19"/>
    </row>
    <row r="222" spans="1:23" ht="15.75">
      <c r="A222" s="2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19"/>
      <c r="P222" s="19"/>
      <c r="Q222" s="19"/>
      <c r="R222" s="19"/>
      <c r="S222" s="19"/>
      <c r="T222" s="19"/>
      <c r="U222" s="19"/>
      <c r="V222" s="19"/>
      <c r="W222" s="19"/>
    </row>
    <row r="223" spans="1:23" ht="15.75">
      <c r="A223" s="2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19"/>
      <c r="P223" s="19"/>
      <c r="Q223" s="19"/>
      <c r="R223" s="19"/>
      <c r="S223" s="19"/>
      <c r="T223" s="19"/>
      <c r="U223" s="19"/>
      <c r="V223" s="19"/>
      <c r="W223" s="19"/>
    </row>
    <row r="224" spans="1:23" ht="15.75">
      <c r="A224" s="2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19"/>
      <c r="P224" s="19"/>
      <c r="Q224" s="19"/>
      <c r="R224" s="19"/>
      <c r="S224" s="19"/>
      <c r="T224" s="19"/>
      <c r="U224" s="19"/>
      <c r="V224" s="19"/>
      <c r="W224" s="19"/>
    </row>
    <row r="225" spans="1:23" ht="15.75">
      <c r="A225" s="2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19"/>
      <c r="P225" s="19"/>
      <c r="Q225" s="19"/>
      <c r="R225" s="19"/>
      <c r="S225" s="19"/>
      <c r="T225" s="19"/>
      <c r="U225" s="19"/>
      <c r="V225" s="19"/>
      <c r="W225" s="19"/>
    </row>
    <row r="226" spans="1:23" ht="15.75">
      <c r="A226" s="2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19"/>
      <c r="P226" s="19"/>
      <c r="Q226" s="19"/>
      <c r="R226" s="19"/>
      <c r="S226" s="19"/>
      <c r="T226" s="19"/>
      <c r="U226" s="19"/>
      <c r="V226" s="19"/>
      <c r="W226" s="19"/>
    </row>
    <row r="227" spans="1:23" ht="15.75">
      <c r="A227" s="2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19"/>
      <c r="P227" s="19"/>
      <c r="Q227" s="19"/>
      <c r="R227" s="19"/>
      <c r="S227" s="19"/>
      <c r="T227" s="19"/>
      <c r="U227" s="19"/>
      <c r="V227" s="19"/>
      <c r="W227" s="19"/>
    </row>
    <row r="228" spans="1:23" ht="15.75">
      <c r="A228" s="2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19"/>
      <c r="P228" s="19"/>
      <c r="Q228" s="19"/>
      <c r="R228" s="19"/>
      <c r="S228" s="19"/>
      <c r="T228" s="19"/>
      <c r="U228" s="19"/>
      <c r="V228" s="19"/>
      <c r="W228" s="19"/>
    </row>
    <row r="229" spans="1:23" ht="15.75">
      <c r="A229" s="2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19"/>
      <c r="P229" s="19"/>
      <c r="Q229" s="19"/>
      <c r="R229" s="19"/>
      <c r="S229" s="19"/>
      <c r="T229" s="19"/>
      <c r="U229" s="19"/>
      <c r="V229" s="19"/>
      <c r="W229" s="19"/>
    </row>
    <row r="230" spans="1:23" ht="15.75">
      <c r="A230" s="2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19"/>
      <c r="P230" s="19"/>
      <c r="Q230" s="19"/>
      <c r="R230" s="19"/>
      <c r="S230" s="19"/>
      <c r="T230" s="19"/>
      <c r="U230" s="19"/>
      <c r="V230" s="19"/>
      <c r="W230" s="19"/>
    </row>
    <row r="231" spans="1:23" ht="15.75">
      <c r="A231" s="2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19"/>
      <c r="P231" s="19"/>
      <c r="Q231" s="19"/>
      <c r="R231" s="19"/>
      <c r="S231" s="19"/>
      <c r="T231" s="19"/>
      <c r="U231" s="19"/>
      <c r="V231" s="19"/>
      <c r="W231" s="19"/>
    </row>
    <row r="232" spans="1:23" ht="15.75">
      <c r="A232" s="2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19"/>
      <c r="P232" s="19"/>
      <c r="Q232" s="19"/>
      <c r="R232" s="19"/>
      <c r="S232" s="19"/>
      <c r="T232" s="19"/>
      <c r="U232" s="19"/>
      <c r="V232" s="19"/>
      <c r="W232" s="19"/>
    </row>
    <row r="233" spans="1:23" ht="15.75">
      <c r="A233" s="2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19"/>
      <c r="P233" s="19"/>
      <c r="Q233" s="19"/>
      <c r="R233" s="19"/>
      <c r="S233" s="19"/>
      <c r="T233" s="19"/>
      <c r="U233" s="19"/>
      <c r="V233" s="19"/>
      <c r="W233" s="19"/>
    </row>
    <row r="234" spans="1:23" ht="15.75">
      <c r="A234" s="2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19"/>
      <c r="P234" s="19"/>
      <c r="Q234" s="19"/>
      <c r="R234" s="19"/>
      <c r="S234" s="19"/>
      <c r="T234" s="19"/>
      <c r="U234" s="19"/>
      <c r="V234" s="19"/>
      <c r="W234" s="19"/>
    </row>
    <row r="235" spans="1:23" ht="15.75">
      <c r="A235" s="2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19"/>
      <c r="P235" s="19"/>
      <c r="Q235" s="19"/>
      <c r="R235" s="19"/>
      <c r="S235" s="19"/>
      <c r="T235" s="19"/>
      <c r="U235" s="19"/>
      <c r="V235" s="19"/>
      <c r="W235" s="19"/>
    </row>
    <row r="236" spans="1:23" ht="15.75">
      <c r="A236" s="2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19"/>
      <c r="P236" s="19"/>
      <c r="Q236" s="19"/>
      <c r="R236" s="19"/>
      <c r="S236" s="19"/>
      <c r="T236" s="19"/>
      <c r="U236" s="19"/>
      <c r="V236" s="19"/>
      <c r="W236" s="19"/>
    </row>
    <row r="237" spans="1:23" ht="15.75">
      <c r="A237" s="2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19"/>
      <c r="P237" s="19"/>
      <c r="Q237" s="19"/>
      <c r="R237" s="19"/>
      <c r="S237" s="19"/>
      <c r="T237" s="19"/>
      <c r="U237" s="19"/>
      <c r="V237" s="19"/>
      <c r="W237" s="19"/>
    </row>
    <row r="238" spans="1:23" ht="15.75">
      <c r="A238" s="2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19"/>
      <c r="P238" s="19"/>
      <c r="Q238" s="19"/>
      <c r="R238" s="19"/>
      <c r="S238" s="19"/>
      <c r="T238" s="19"/>
      <c r="U238" s="19"/>
      <c r="V238" s="19"/>
      <c r="W238" s="19"/>
    </row>
    <row r="239" spans="1:23" ht="15.75">
      <c r="A239" s="2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19"/>
      <c r="P239" s="19"/>
      <c r="Q239" s="19"/>
      <c r="R239" s="19"/>
      <c r="S239" s="19"/>
      <c r="T239" s="19"/>
      <c r="U239" s="19"/>
      <c r="V239" s="19"/>
      <c r="W239" s="19"/>
    </row>
    <row r="240" spans="1:23" ht="15.75">
      <c r="A240" s="2"/>
      <c r="B240" s="2"/>
      <c r="C240" s="2"/>
      <c r="D240" s="2"/>
      <c r="E240" s="2"/>
      <c r="F240" s="2"/>
      <c r="G240" s="3"/>
      <c r="H240" s="3"/>
      <c r="I240" s="2"/>
      <c r="J240" s="2"/>
      <c r="K240" s="2"/>
      <c r="L240" s="2"/>
      <c r="M240" s="2"/>
      <c r="N240" s="2"/>
      <c r="O240" s="19"/>
      <c r="P240" s="19"/>
      <c r="Q240" s="19"/>
      <c r="R240" s="19"/>
      <c r="S240" s="19"/>
      <c r="T240" s="19"/>
      <c r="U240" s="19"/>
      <c r="V240" s="19"/>
      <c r="W240" s="19"/>
    </row>
    <row r="241" spans="1:23" ht="15.75">
      <c r="A241" s="2"/>
      <c r="B241" s="2"/>
      <c r="C241" s="2"/>
      <c r="D241" s="2"/>
      <c r="E241" s="2"/>
      <c r="F241" s="2"/>
      <c r="G241" s="3"/>
      <c r="H241" s="3"/>
      <c r="I241" s="2"/>
      <c r="J241" s="2"/>
      <c r="K241" s="2"/>
      <c r="L241" s="2"/>
      <c r="M241" s="2"/>
      <c r="N241" s="2"/>
      <c r="O241" s="19"/>
      <c r="P241" s="19"/>
      <c r="Q241" s="19"/>
      <c r="R241" s="19"/>
      <c r="S241" s="19"/>
      <c r="T241" s="19"/>
      <c r="U241" s="19"/>
      <c r="V241" s="19"/>
      <c r="W241" s="19"/>
    </row>
    <row r="242" spans="1:23" ht="15.75">
      <c r="A242" s="2"/>
      <c r="B242" s="2"/>
      <c r="C242" s="2"/>
      <c r="D242" s="2"/>
      <c r="E242" s="2"/>
      <c r="F242" s="2"/>
      <c r="G242" s="3"/>
      <c r="H242" s="3"/>
      <c r="I242" s="2"/>
      <c r="J242" s="2"/>
      <c r="K242" s="2"/>
      <c r="L242" s="2"/>
      <c r="M242" s="2"/>
      <c r="N242" s="2"/>
      <c r="O242" s="19"/>
      <c r="P242" s="19"/>
      <c r="Q242" s="19"/>
      <c r="R242" s="19"/>
      <c r="S242" s="19"/>
      <c r="T242" s="19"/>
      <c r="U242" s="19"/>
      <c r="V242" s="19"/>
      <c r="W242" s="19"/>
    </row>
    <row r="243" spans="1:23" ht="15.75">
      <c r="A243" s="2"/>
      <c r="B243" s="2"/>
      <c r="C243" s="2"/>
      <c r="D243" s="2"/>
      <c r="E243" s="2"/>
      <c r="F243" s="2"/>
      <c r="G243" s="3"/>
      <c r="H243" s="3"/>
      <c r="I243" s="2"/>
      <c r="J243" s="2"/>
      <c r="K243" s="2"/>
      <c r="L243" s="2"/>
      <c r="M243" s="2"/>
      <c r="N243" s="2"/>
      <c r="O243" s="19"/>
      <c r="P243" s="19"/>
      <c r="Q243" s="19"/>
      <c r="R243" s="19"/>
      <c r="S243" s="19"/>
      <c r="T243" s="19"/>
      <c r="U243" s="19"/>
      <c r="V243" s="19"/>
      <c r="W243" s="19"/>
    </row>
    <row r="244" spans="1:23" ht="15.75">
      <c r="A244" s="2"/>
      <c r="B244" s="2"/>
      <c r="C244" s="2"/>
      <c r="D244" s="2"/>
      <c r="E244" s="2"/>
      <c r="F244" s="2"/>
      <c r="G244" s="3"/>
      <c r="H244" s="3"/>
      <c r="I244" s="2"/>
      <c r="J244" s="2"/>
      <c r="K244" s="2"/>
      <c r="L244" s="2"/>
      <c r="M244" s="2"/>
      <c r="N244" s="2"/>
      <c r="O244" s="19"/>
      <c r="P244" s="19"/>
      <c r="Q244" s="19"/>
      <c r="R244" s="19"/>
      <c r="S244" s="19"/>
      <c r="T244" s="19"/>
      <c r="U244" s="19"/>
      <c r="V244" s="19"/>
      <c r="W244" s="19"/>
    </row>
    <row r="245" spans="1:23" ht="15.75">
      <c r="A245" s="2"/>
      <c r="B245" s="2"/>
      <c r="C245" s="2"/>
      <c r="D245" s="2"/>
      <c r="E245" s="2"/>
      <c r="F245" s="2"/>
      <c r="G245" s="3"/>
      <c r="H245" s="3"/>
      <c r="I245" s="2"/>
      <c r="J245" s="2"/>
      <c r="K245" s="2"/>
      <c r="L245" s="2"/>
      <c r="M245" s="2"/>
      <c r="N245" s="2"/>
      <c r="O245" s="19"/>
      <c r="P245" s="19"/>
      <c r="Q245" s="19"/>
      <c r="R245" s="19"/>
      <c r="S245" s="19"/>
      <c r="T245" s="19"/>
      <c r="U245" s="19"/>
      <c r="V245" s="19"/>
      <c r="W245" s="19"/>
    </row>
    <row r="246" spans="1:23" ht="15.75">
      <c r="A246" s="2"/>
      <c r="B246" s="2"/>
      <c r="C246" s="2"/>
      <c r="D246" s="2"/>
      <c r="E246" s="2"/>
      <c r="F246" s="2"/>
      <c r="G246" s="3"/>
      <c r="H246" s="3"/>
      <c r="I246" s="2"/>
      <c r="J246" s="2"/>
      <c r="K246" s="2"/>
      <c r="L246" s="2"/>
      <c r="M246" s="2"/>
      <c r="N246" s="2"/>
      <c r="O246" s="19"/>
      <c r="P246" s="19"/>
      <c r="Q246" s="19"/>
      <c r="R246" s="19"/>
      <c r="S246" s="19"/>
      <c r="T246" s="19"/>
      <c r="U246" s="19"/>
      <c r="V246" s="19"/>
      <c r="W246" s="19"/>
    </row>
    <row r="247" spans="1:23" ht="15.75">
      <c r="A247" s="2"/>
      <c r="B247" s="2"/>
      <c r="C247" s="2"/>
      <c r="D247" s="2"/>
      <c r="E247" s="2"/>
      <c r="F247" s="2"/>
      <c r="G247" s="3"/>
      <c r="H247" s="3"/>
      <c r="I247" s="2"/>
      <c r="J247" s="2"/>
      <c r="K247" s="2"/>
      <c r="L247" s="2"/>
      <c r="M247" s="2"/>
      <c r="N247" s="2"/>
      <c r="O247" s="19"/>
      <c r="P247" s="19"/>
      <c r="Q247" s="19"/>
      <c r="R247" s="19"/>
      <c r="S247" s="19"/>
      <c r="T247" s="19"/>
      <c r="U247" s="19"/>
      <c r="V247" s="19"/>
      <c r="W247" s="19"/>
    </row>
    <row r="248" spans="1:23" ht="15.75">
      <c r="A248" s="2"/>
      <c r="B248" s="2"/>
      <c r="C248" s="2"/>
      <c r="D248" s="2"/>
      <c r="E248" s="2"/>
      <c r="F248" s="2"/>
      <c r="G248" s="3"/>
      <c r="H248" s="3"/>
      <c r="I248" s="2"/>
      <c r="J248" s="2"/>
      <c r="K248" s="2"/>
      <c r="L248" s="2"/>
      <c r="M248" s="2"/>
      <c r="N248" s="2"/>
      <c r="O248" s="19"/>
      <c r="P248" s="19"/>
      <c r="Q248" s="19"/>
      <c r="R248" s="19"/>
      <c r="S248" s="19"/>
      <c r="T248" s="19"/>
      <c r="U248" s="19"/>
      <c r="V248" s="19"/>
      <c r="W248" s="19"/>
    </row>
    <row r="249" spans="1:23" ht="15.75">
      <c r="A249" s="2"/>
      <c r="B249" s="2"/>
      <c r="C249" s="2"/>
      <c r="D249" s="2"/>
      <c r="E249" s="2"/>
      <c r="F249" s="2"/>
      <c r="G249" s="3"/>
      <c r="H249" s="3"/>
      <c r="I249" s="2"/>
      <c r="J249" s="2"/>
      <c r="K249" s="2"/>
      <c r="L249" s="2"/>
      <c r="M249" s="2"/>
      <c r="N249" s="2"/>
      <c r="O249" s="19"/>
      <c r="P249" s="19"/>
      <c r="Q249" s="19"/>
      <c r="R249" s="19"/>
      <c r="S249" s="19"/>
      <c r="T249" s="19"/>
      <c r="U249" s="19"/>
      <c r="V249" s="19"/>
      <c r="W249" s="19"/>
    </row>
    <row r="250" spans="1:23" ht="15.75">
      <c r="A250" s="2"/>
      <c r="B250" s="2"/>
      <c r="C250" s="2"/>
      <c r="D250" s="2"/>
      <c r="E250" s="2"/>
      <c r="F250" s="2"/>
      <c r="G250" s="3"/>
      <c r="H250" s="3"/>
      <c r="I250" s="2"/>
      <c r="J250" s="2"/>
      <c r="K250" s="2"/>
      <c r="L250" s="2"/>
      <c r="M250" s="2"/>
      <c r="N250" s="2"/>
      <c r="O250" s="19"/>
      <c r="P250" s="19"/>
      <c r="Q250" s="19"/>
      <c r="R250" s="19"/>
      <c r="S250" s="19"/>
      <c r="T250" s="19"/>
      <c r="U250" s="19"/>
      <c r="V250" s="19"/>
      <c r="W250" s="19"/>
    </row>
    <row r="251" spans="1:23" ht="15.75">
      <c r="A251" s="2"/>
      <c r="B251" s="2"/>
      <c r="C251" s="2"/>
      <c r="D251" s="2"/>
      <c r="E251" s="2"/>
      <c r="F251" s="2"/>
      <c r="G251" s="3"/>
      <c r="H251" s="3"/>
      <c r="I251" s="2"/>
      <c r="J251" s="2"/>
      <c r="K251" s="2"/>
      <c r="L251" s="2"/>
      <c r="M251" s="2"/>
      <c r="N251" s="2"/>
      <c r="O251" s="19"/>
      <c r="P251" s="19"/>
      <c r="Q251" s="19"/>
      <c r="R251" s="19"/>
      <c r="S251" s="19"/>
      <c r="T251" s="19"/>
      <c r="U251" s="19"/>
      <c r="V251" s="19"/>
      <c r="W251" s="19"/>
    </row>
    <row r="252" spans="1:23" ht="15.75">
      <c r="A252" s="2"/>
      <c r="B252" s="2"/>
      <c r="C252" s="2"/>
      <c r="D252" s="2"/>
      <c r="E252" s="2"/>
      <c r="F252" s="2"/>
      <c r="G252" s="3"/>
      <c r="H252" s="3"/>
      <c r="I252" s="2"/>
      <c r="J252" s="2"/>
      <c r="K252" s="2"/>
      <c r="L252" s="2"/>
      <c r="M252" s="2"/>
      <c r="N252" s="2"/>
      <c r="O252" s="19"/>
      <c r="P252" s="19"/>
      <c r="Q252" s="19"/>
      <c r="R252" s="19"/>
      <c r="S252" s="19"/>
      <c r="T252" s="19"/>
      <c r="U252" s="19"/>
      <c r="V252" s="19"/>
      <c r="W252" s="19"/>
    </row>
    <row r="253" spans="1:23" ht="15.75">
      <c r="A253" s="2"/>
      <c r="B253" s="2"/>
      <c r="C253" s="2"/>
      <c r="D253" s="2"/>
      <c r="E253" s="2"/>
      <c r="F253" s="2"/>
      <c r="G253" s="3"/>
      <c r="H253" s="3"/>
      <c r="I253" s="2"/>
      <c r="J253" s="2"/>
      <c r="K253" s="2"/>
      <c r="L253" s="2"/>
      <c r="M253" s="2"/>
      <c r="N253" s="2"/>
      <c r="O253" s="19"/>
      <c r="P253" s="19"/>
      <c r="Q253" s="19"/>
      <c r="R253" s="19"/>
      <c r="S253" s="19"/>
      <c r="T253" s="19"/>
      <c r="U253" s="19"/>
      <c r="V253" s="19"/>
      <c r="W253" s="19"/>
    </row>
    <row r="254" spans="1:23" ht="15.75">
      <c r="A254" s="2"/>
      <c r="B254" s="2"/>
      <c r="C254" s="2"/>
      <c r="D254" s="2"/>
      <c r="E254" s="2"/>
      <c r="F254" s="2"/>
      <c r="G254" s="3"/>
      <c r="H254" s="3"/>
      <c r="I254" s="2"/>
      <c r="J254" s="2"/>
      <c r="K254" s="2"/>
      <c r="L254" s="2"/>
      <c r="M254" s="2"/>
      <c r="N254" s="2"/>
      <c r="O254" s="19"/>
      <c r="P254" s="19"/>
      <c r="Q254" s="19"/>
      <c r="R254" s="19"/>
      <c r="S254" s="19"/>
      <c r="T254" s="19"/>
      <c r="U254" s="19"/>
      <c r="V254" s="19"/>
      <c r="W254" s="19"/>
    </row>
    <row r="255" spans="1:23" ht="15.75">
      <c r="A255" s="2"/>
      <c r="B255" s="2"/>
      <c r="C255" s="2"/>
      <c r="D255" s="2"/>
      <c r="E255" s="2"/>
      <c r="F255" s="2"/>
      <c r="G255" s="3"/>
      <c r="H255" s="3"/>
      <c r="I255" s="2"/>
      <c r="J255" s="2"/>
      <c r="K255" s="2"/>
      <c r="L255" s="2"/>
      <c r="M255" s="2"/>
      <c r="N255" s="2"/>
      <c r="O255" s="19"/>
      <c r="P255" s="19"/>
      <c r="Q255" s="19"/>
      <c r="R255" s="19"/>
      <c r="S255" s="19"/>
      <c r="T255" s="19"/>
      <c r="U255" s="19"/>
      <c r="V255" s="19"/>
      <c r="W255" s="19"/>
    </row>
    <row r="256" spans="1:23" ht="15.75">
      <c r="A256" s="2"/>
      <c r="B256" s="2"/>
      <c r="C256" s="2"/>
      <c r="D256" s="2"/>
      <c r="E256" s="2"/>
      <c r="F256" s="2"/>
      <c r="G256" s="3"/>
      <c r="H256" s="3"/>
      <c r="I256" s="2"/>
      <c r="J256" s="2"/>
      <c r="K256" s="2"/>
      <c r="L256" s="2"/>
      <c r="M256" s="2"/>
      <c r="N256" s="2"/>
      <c r="O256" s="19"/>
      <c r="P256" s="19"/>
      <c r="Q256" s="19"/>
      <c r="R256" s="19"/>
      <c r="S256" s="19"/>
      <c r="T256" s="19"/>
      <c r="U256" s="19"/>
      <c r="V256" s="19"/>
      <c r="W256" s="19"/>
    </row>
    <row r="257" spans="1:23" ht="15.75">
      <c r="A257" s="2"/>
      <c r="B257" s="2"/>
      <c r="C257" s="2"/>
      <c r="D257" s="2"/>
      <c r="E257" s="2"/>
      <c r="F257" s="2"/>
      <c r="G257" s="3"/>
      <c r="H257" s="3"/>
      <c r="I257" s="2"/>
      <c r="J257" s="2"/>
      <c r="K257" s="2"/>
      <c r="L257" s="2"/>
      <c r="M257" s="2"/>
      <c r="N257" s="2"/>
      <c r="O257" s="19"/>
      <c r="P257" s="19"/>
      <c r="Q257" s="19"/>
      <c r="R257" s="19"/>
      <c r="S257" s="19"/>
      <c r="T257" s="19"/>
      <c r="U257" s="19"/>
      <c r="V257" s="19"/>
      <c r="W257" s="19"/>
    </row>
    <row r="258" spans="1:23" ht="15.75">
      <c r="A258" s="2"/>
      <c r="B258" s="2"/>
      <c r="C258" s="2"/>
      <c r="D258" s="2"/>
      <c r="E258" s="2"/>
      <c r="F258" s="2"/>
      <c r="G258" s="3"/>
      <c r="H258" s="3"/>
      <c r="I258" s="2"/>
      <c r="J258" s="2"/>
      <c r="K258" s="2"/>
      <c r="L258" s="2"/>
      <c r="M258" s="2"/>
      <c r="N258" s="2"/>
      <c r="O258" s="19"/>
      <c r="P258" s="19"/>
      <c r="Q258" s="19"/>
      <c r="R258" s="19"/>
      <c r="S258" s="19"/>
      <c r="T258" s="19"/>
      <c r="U258" s="19"/>
      <c r="V258" s="19"/>
      <c r="W258" s="19"/>
    </row>
    <row r="259" spans="1:23" ht="15.75">
      <c r="A259" s="2"/>
      <c r="B259" s="2"/>
      <c r="C259" s="2"/>
      <c r="D259" s="2"/>
      <c r="E259" s="2"/>
      <c r="F259" s="2"/>
      <c r="G259" s="3"/>
      <c r="H259" s="3"/>
      <c r="I259" s="2"/>
      <c r="J259" s="2"/>
      <c r="K259" s="2"/>
      <c r="L259" s="2"/>
      <c r="M259" s="2"/>
      <c r="N259" s="2"/>
      <c r="O259" s="19"/>
      <c r="P259" s="19"/>
      <c r="Q259" s="19"/>
      <c r="R259" s="19"/>
      <c r="S259" s="19"/>
      <c r="T259" s="19"/>
      <c r="U259" s="19"/>
      <c r="V259" s="19"/>
      <c r="W259" s="19"/>
    </row>
    <row r="260" spans="1:23" ht="15.75">
      <c r="A260" s="2"/>
      <c r="B260" s="2"/>
      <c r="C260" s="2"/>
      <c r="D260" s="2"/>
      <c r="E260" s="2"/>
      <c r="F260" s="2"/>
      <c r="G260" s="3"/>
      <c r="H260" s="3"/>
      <c r="I260" s="2"/>
      <c r="J260" s="2"/>
      <c r="K260" s="2"/>
      <c r="L260" s="2"/>
      <c r="M260" s="2"/>
      <c r="N260" s="2"/>
      <c r="O260" s="19"/>
      <c r="P260" s="19"/>
      <c r="Q260" s="19"/>
      <c r="R260" s="19"/>
      <c r="S260" s="19"/>
      <c r="T260" s="19"/>
      <c r="U260" s="19"/>
      <c r="V260" s="19"/>
      <c r="W260" s="19"/>
    </row>
    <row r="261" spans="1:23" ht="15.75">
      <c r="A261" s="2"/>
      <c r="B261" s="2"/>
      <c r="C261" s="2"/>
      <c r="D261" s="2"/>
      <c r="E261" s="2"/>
      <c r="F261" s="2"/>
      <c r="G261" s="3"/>
      <c r="H261" s="3"/>
      <c r="I261" s="2"/>
      <c r="J261" s="2"/>
      <c r="K261" s="2"/>
      <c r="L261" s="2"/>
      <c r="M261" s="2"/>
      <c r="N261" s="2"/>
      <c r="O261" s="19"/>
      <c r="P261" s="19"/>
      <c r="Q261" s="19"/>
      <c r="R261" s="19"/>
      <c r="S261" s="19"/>
      <c r="T261" s="19"/>
      <c r="U261" s="19"/>
      <c r="V261" s="19"/>
      <c r="W261" s="19"/>
    </row>
    <row r="262" spans="1:23" ht="15.75">
      <c r="A262" s="2"/>
      <c r="B262" s="2"/>
      <c r="C262" s="2"/>
      <c r="D262" s="2"/>
      <c r="E262" s="2"/>
      <c r="F262" s="2"/>
      <c r="G262" s="3"/>
      <c r="H262" s="3"/>
      <c r="I262" s="2"/>
      <c r="J262" s="2"/>
      <c r="K262" s="2"/>
      <c r="L262" s="2"/>
      <c r="M262" s="2"/>
      <c r="N262" s="2"/>
      <c r="O262" s="19"/>
      <c r="P262" s="19"/>
      <c r="Q262" s="19"/>
      <c r="R262" s="19"/>
      <c r="S262" s="19"/>
      <c r="T262" s="19"/>
      <c r="U262" s="19"/>
      <c r="V262" s="19"/>
      <c r="W262" s="19"/>
    </row>
    <row r="263" spans="1:23" ht="15.75">
      <c r="A263" s="2"/>
      <c r="B263" s="2"/>
      <c r="C263" s="2"/>
      <c r="D263" s="2"/>
      <c r="E263" s="2"/>
      <c r="F263" s="2"/>
      <c r="G263" s="3"/>
      <c r="H263" s="3"/>
      <c r="I263" s="2"/>
      <c r="J263" s="2"/>
      <c r="K263" s="2"/>
      <c r="L263" s="2"/>
      <c r="M263" s="2"/>
      <c r="N263" s="2"/>
      <c r="O263" s="19"/>
      <c r="P263" s="19"/>
      <c r="Q263" s="19"/>
      <c r="R263" s="19"/>
      <c r="S263" s="19"/>
      <c r="T263" s="19"/>
      <c r="U263" s="19"/>
      <c r="V263" s="19"/>
      <c r="W263" s="19"/>
    </row>
    <row r="264" spans="1:23" ht="15.75">
      <c r="A264" s="2"/>
      <c r="B264" s="2"/>
      <c r="C264" s="2"/>
      <c r="D264" s="2"/>
      <c r="E264" s="2"/>
      <c r="F264" s="2"/>
      <c r="G264" s="3"/>
      <c r="H264" s="3"/>
      <c r="I264" s="2"/>
      <c r="J264" s="2"/>
      <c r="K264" s="2"/>
      <c r="L264" s="2"/>
      <c r="M264" s="2"/>
      <c r="N264" s="2"/>
      <c r="O264" s="19"/>
      <c r="P264" s="19"/>
      <c r="Q264" s="19"/>
      <c r="R264" s="19"/>
      <c r="S264" s="19"/>
      <c r="T264" s="19"/>
      <c r="U264" s="19"/>
      <c r="V264" s="19"/>
      <c r="W264" s="19"/>
    </row>
    <row r="265" spans="1:23" ht="15.75">
      <c r="A265" s="2"/>
      <c r="B265" s="2"/>
      <c r="C265" s="2"/>
      <c r="D265" s="2"/>
      <c r="E265" s="2"/>
      <c r="F265" s="2"/>
      <c r="G265" s="3"/>
      <c r="H265" s="3"/>
      <c r="I265" s="2"/>
      <c r="J265" s="2"/>
      <c r="K265" s="2"/>
      <c r="L265" s="2"/>
      <c r="M265" s="2"/>
      <c r="N265" s="2"/>
      <c r="O265" s="19"/>
      <c r="P265" s="19"/>
      <c r="Q265" s="19"/>
      <c r="R265" s="19"/>
      <c r="S265" s="19"/>
      <c r="T265" s="19"/>
      <c r="U265" s="19"/>
      <c r="V265" s="19"/>
      <c r="W265" s="19"/>
    </row>
    <row r="266" spans="1:23" ht="15.75">
      <c r="A266" s="2"/>
      <c r="B266" s="2"/>
      <c r="C266" s="2"/>
      <c r="D266" s="2"/>
      <c r="E266" s="2"/>
      <c r="F266" s="2"/>
      <c r="G266" s="3"/>
      <c r="H266" s="3"/>
      <c r="I266" s="2"/>
      <c r="J266" s="2"/>
      <c r="K266" s="2"/>
      <c r="L266" s="2"/>
      <c r="M266" s="2"/>
      <c r="N266" s="2"/>
      <c r="O266" s="19"/>
      <c r="P266" s="19"/>
      <c r="Q266" s="19"/>
      <c r="R266" s="19"/>
      <c r="S266" s="19"/>
      <c r="T266" s="19"/>
      <c r="U266" s="19"/>
      <c r="V266" s="19"/>
      <c r="W266" s="19"/>
    </row>
    <row r="267" spans="1:23" ht="15.75">
      <c r="A267" s="2"/>
      <c r="B267" s="2"/>
      <c r="C267" s="2"/>
      <c r="D267" s="2"/>
      <c r="E267" s="2"/>
      <c r="F267" s="2"/>
      <c r="G267" s="3"/>
      <c r="H267" s="3"/>
      <c r="I267" s="2"/>
      <c r="J267" s="2"/>
      <c r="K267" s="2"/>
      <c r="L267" s="2"/>
      <c r="M267" s="2"/>
      <c r="N267" s="2"/>
      <c r="O267" s="19"/>
      <c r="P267" s="19"/>
      <c r="Q267" s="19"/>
      <c r="R267" s="19"/>
      <c r="S267" s="19"/>
      <c r="T267" s="19"/>
      <c r="U267" s="19"/>
      <c r="V267" s="19"/>
      <c r="W267" s="19"/>
    </row>
    <row r="268" spans="1:23" ht="15.75">
      <c r="A268" s="2"/>
      <c r="B268" s="2"/>
      <c r="C268" s="2"/>
      <c r="D268" s="2"/>
      <c r="E268" s="2"/>
      <c r="F268" s="2"/>
      <c r="G268" s="3"/>
      <c r="H268" s="3"/>
      <c r="I268" s="2"/>
      <c r="J268" s="2"/>
      <c r="K268" s="2"/>
      <c r="L268" s="2"/>
      <c r="M268" s="2"/>
      <c r="N268" s="2"/>
      <c r="O268" s="19"/>
      <c r="P268" s="19"/>
      <c r="Q268" s="19"/>
      <c r="R268" s="19"/>
      <c r="S268" s="19"/>
      <c r="T268" s="19"/>
      <c r="U268" s="19"/>
      <c r="V268" s="19"/>
      <c r="W268" s="19"/>
    </row>
    <row r="269" spans="1:23" ht="15.75">
      <c r="A269" s="2"/>
      <c r="B269" s="2"/>
      <c r="C269" s="2"/>
      <c r="D269" s="2"/>
      <c r="E269" s="2"/>
      <c r="F269" s="2"/>
      <c r="G269" s="3"/>
      <c r="H269" s="3"/>
      <c r="I269" s="2"/>
      <c r="J269" s="2"/>
      <c r="K269" s="2"/>
      <c r="L269" s="2"/>
      <c r="M269" s="2"/>
      <c r="N269" s="2"/>
      <c r="O269" s="19"/>
      <c r="P269" s="19"/>
      <c r="Q269" s="19"/>
      <c r="R269" s="19"/>
      <c r="S269" s="19"/>
      <c r="T269" s="19"/>
      <c r="U269" s="19"/>
      <c r="V269" s="19"/>
      <c r="W269" s="19"/>
    </row>
    <row r="270" spans="1:23" ht="15.75">
      <c r="A270" s="2"/>
      <c r="B270" s="2"/>
      <c r="C270" s="2"/>
      <c r="D270" s="2"/>
      <c r="E270" s="2"/>
      <c r="F270" s="2"/>
      <c r="G270" s="3"/>
      <c r="H270" s="3"/>
      <c r="I270" s="2"/>
      <c r="J270" s="2"/>
      <c r="K270" s="2"/>
      <c r="L270" s="2"/>
      <c r="M270" s="2"/>
      <c r="N270" s="2"/>
      <c r="O270" s="19"/>
      <c r="P270" s="19"/>
      <c r="Q270" s="19"/>
      <c r="R270" s="19"/>
      <c r="S270" s="19"/>
      <c r="T270" s="19"/>
      <c r="U270" s="19"/>
      <c r="V270" s="19"/>
      <c r="W270" s="19"/>
    </row>
    <row r="271" spans="1:23" ht="15.75">
      <c r="A271" s="2"/>
      <c r="B271" s="2"/>
      <c r="C271" s="2"/>
      <c r="D271" s="2"/>
      <c r="E271" s="2"/>
      <c r="F271" s="2"/>
      <c r="G271" s="3"/>
      <c r="H271" s="3"/>
      <c r="I271" s="2"/>
      <c r="J271" s="2"/>
      <c r="K271" s="2"/>
      <c r="L271" s="2"/>
      <c r="M271" s="2"/>
      <c r="N271" s="2"/>
      <c r="O271" s="19"/>
      <c r="P271" s="19"/>
      <c r="Q271" s="19"/>
      <c r="R271" s="19"/>
      <c r="S271" s="19"/>
      <c r="T271" s="19"/>
      <c r="U271" s="19"/>
      <c r="V271" s="19"/>
      <c r="W271" s="19"/>
    </row>
    <row r="272" spans="1:23" ht="15.75">
      <c r="A272" s="2"/>
      <c r="B272" s="2"/>
      <c r="C272" s="2"/>
      <c r="D272" s="2"/>
      <c r="E272" s="2"/>
      <c r="F272" s="2"/>
      <c r="G272" s="3"/>
      <c r="H272" s="3"/>
      <c r="I272" s="2"/>
      <c r="J272" s="2"/>
      <c r="K272" s="2"/>
      <c r="L272" s="2"/>
      <c r="M272" s="2"/>
      <c r="N272" s="2"/>
      <c r="O272" s="19"/>
      <c r="P272" s="19"/>
      <c r="Q272" s="19"/>
      <c r="R272" s="19"/>
      <c r="S272" s="19"/>
      <c r="T272" s="19"/>
      <c r="U272" s="19"/>
      <c r="V272" s="19"/>
      <c r="W272" s="19"/>
    </row>
    <row r="273" spans="1:23" ht="15.75">
      <c r="A273" s="2"/>
      <c r="B273" s="2"/>
      <c r="C273" s="2"/>
      <c r="D273" s="2"/>
      <c r="E273" s="2"/>
      <c r="F273" s="2"/>
      <c r="G273" s="3"/>
      <c r="H273" s="3"/>
      <c r="I273" s="2"/>
      <c r="J273" s="2"/>
      <c r="K273" s="2"/>
      <c r="L273" s="2"/>
      <c r="M273" s="2"/>
      <c r="N273" s="2"/>
      <c r="O273" s="19"/>
      <c r="P273" s="19"/>
      <c r="Q273" s="19"/>
      <c r="R273" s="19"/>
      <c r="S273" s="19"/>
      <c r="T273" s="19"/>
      <c r="U273" s="19"/>
      <c r="V273" s="19"/>
      <c r="W273" s="19"/>
    </row>
    <row r="274" spans="1:23" ht="15.75">
      <c r="A274" s="2"/>
      <c r="B274" s="2"/>
      <c r="C274" s="2"/>
      <c r="D274" s="2"/>
      <c r="E274" s="2"/>
      <c r="F274" s="2"/>
      <c r="G274" s="3"/>
      <c r="H274" s="3"/>
      <c r="I274" s="2"/>
      <c r="J274" s="2"/>
      <c r="K274" s="2"/>
      <c r="L274" s="2"/>
      <c r="M274" s="2"/>
      <c r="N274" s="2"/>
      <c r="O274" s="19"/>
      <c r="P274" s="19"/>
      <c r="Q274" s="19"/>
      <c r="R274" s="19"/>
      <c r="S274" s="19"/>
      <c r="T274" s="19"/>
      <c r="U274" s="19"/>
      <c r="V274" s="19"/>
      <c r="W274" s="19"/>
    </row>
    <row r="275" spans="1:23" ht="15.75">
      <c r="A275" s="2"/>
      <c r="B275" s="2"/>
      <c r="C275" s="2"/>
      <c r="D275" s="2"/>
      <c r="E275" s="2"/>
      <c r="F275" s="2"/>
      <c r="G275" s="3"/>
      <c r="H275" s="3"/>
      <c r="I275" s="2"/>
      <c r="J275" s="2"/>
      <c r="K275" s="2"/>
      <c r="L275" s="2"/>
      <c r="M275" s="2"/>
      <c r="N275" s="2"/>
      <c r="O275" s="19"/>
      <c r="P275" s="19"/>
      <c r="Q275" s="19"/>
      <c r="R275" s="19"/>
      <c r="S275" s="19"/>
      <c r="T275" s="19"/>
      <c r="U275" s="19"/>
      <c r="V275" s="19"/>
      <c r="W275" s="19"/>
    </row>
    <row r="276" spans="1:23" ht="15.75">
      <c r="A276" s="2"/>
      <c r="B276" s="2"/>
      <c r="C276" s="2"/>
      <c r="D276" s="2"/>
      <c r="E276" s="2"/>
      <c r="F276" s="2"/>
      <c r="G276" s="3"/>
      <c r="H276" s="3"/>
      <c r="I276" s="2"/>
      <c r="J276" s="2"/>
      <c r="K276" s="2"/>
      <c r="L276" s="2"/>
      <c r="M276" s="2"/>
      <c r="N276" s="2"/>
      <c r="O276" s="19"/>
      <c r="P276" s="19"/>
      <c r="Q276" s="19"/>
      <c r="R276" s="19"/>
      <c r="S276" s="19"/>
      <c r="T276" s="19"/>
      <c r="U276" s="19"/>
      <c r="V276" s="19"/>
      <c r="W276" s="19"/>
    </row>
    <row r="277" spans="1:23" ht="15.75">
      <c r="A277" s="2"/>
      <c r="B277" s="2"/>
      <c r="C277" s="2"/>
      <c r="D277" s="2"/>
      <c r="E277" s="2"/>
      <c r="F277" s="2"/>
      <c r="G277" s="3"/>
      <c r="H277" s="3"/>
      <c r="I277" s="2"/>
      <c r="J277" s="2"/>
      <c r="K277" s="2"/>
      <c r="L277" s="2"/>
      <c r="M277" s="2"/>
      <c r="N277" s="2"/>
      <c r="O277" s="19"/>
      <c r="P277" s="19"/>
      <c r="Q277" s="19"/>
      <c r="R277" s="19"/>
      <c r="S277" s="19"/>
      <c r="T277" s="19"/>
      <c r="U277" s="19"/>
      <c r="V277" s="19"/>
      <c r="W277" s="19"/>
    </row>
    <row r="278" spans="1:23" ht="15.75">
      <c r="A278" s="2"/>
      <c r="B278" s="2"/>
      <c r="C278" s="2"/>
      <c r="D278" s="2"/>
      <c r="E278" s="2"/>
      <c r="F278" s="2"/>
      <c r="G278" s="3"/>
      <c r="H278" s="3"/>
      <c r="I278" s="2"/>
      <c r="J278" s="2"/>
      <c r="K278" s="2"/>
      <c r="L278" s="2"/>
      <c r="M278" s="2"/>
      <c r="N278" s="2"/>
      <c r="O278" s="19"/>
      <c r="P278" s="19"/>
      <c r="Q278" s="19"/>
      <c r="R278" s="19"/>
      <c r="S278" s="19"/>
      <c r="T278" s="19"/>
      <c r="U278" s="19"/>
      <c r="V278" s="19"/>
      <c r="W278" s="19"/>
    </row>
    <row r="279" spans="1:23" ht="15.75">
      <c r="A279" s="2"/>
      <c r="B279" s="2"/>
      <c r="C279" s="2"/>
      <c r="D279" s="2"/>
      <c r="E279" s="2"/>
      <c r="F279" s="2"/>
      <c r="G279" s="3"/>
      <c r="H279" s="3"/>
      <c r="I279" s="2"/>
      <c r="J279" s="2"/>
      <c r="K279" s="2"/>
      <c r="L279" s="2"/>
      <c r="M279" s="2"/>
      <c r="N279" s="2"/>
      <c r="O279" s="19"/>
      <c r="P279" s="19"/>
      <c r="Q279" s="19"/>
      <c r="R279" s="19"/>
      <c r="S279" s="19"/>
      <c r="T279" s="19"/>
      <c r="U279" s="19"/>
      <c r="V279" s="19"/>
      <c r="W279" s="19"/>
    </row>
    <row r="280" spans="1:23" ht="15.75">
      <c r="A280" s="2"/>
      <c r="B280" s="2"/>
      <c r="C280" s="2"/>
      <c r="D280" s="2"/>
      <c r="E280" s="2"/>
      <c r="F280" s="2"/>
      <c r="G280" s="3"/>
      <c r="H280" s="3"/>
      <c r="I280" s="2"/>
      <c r="J280" s="2"/>
      <c r="K280" s="2"/>
      <c r="L280" s="2"/>
      <c r="M280" s="2"/>
      <c r="N280" s="2"/>
      <c r="O280" s="19"/>
      <c r="P280" s="19"/>
      <c r="Q280" s="19"/>
      <c r="R280" s="19"/>
      <c r="S280" s="19"/>
      <c r="T280" s="19"/>
      <c r="U280" s="19"/>
      <c r="V280" s="19"/>
      <c r="W280" s="19"/>
    </row>
    <row r="281" spans="1:23" ht="15.75">
      <c r="A281" s="2"/>
      <c r="B281" s="2"/>
      <c r="C281" s="2"/>
      <c r="D281" s="2"/>
      <c r="E281" s="2"/>
      <c r="F281" s="2"/>
      <c r="G281" s="3"/>
      <c r="H281" s="3"/>
      <c r="I281" s="2"/>
      <c r="J281" s="2"/>
      <c r="K281" s="2"/>
      <c r="L281" s="2"/>
      <c r="M281" s="2"/>
      <c r="N281" s="2"/>
      <c r="O281" s="19"/>
      <c r="P281" s="19"/>
      <c r="Q281" s="19"/>
      <c r="R281" s="19"/>
      <c r="S281" s="19"/>
      <c r="T281" s="19"/>
      <c r="U281" s="19"/>
      <c r="V281" s="19"/>
      <c r="W281" s="19"/>
    </row>
    <row r="282" spans="1:2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19"/>
      <c r="P282" s="19"/>
      <c r="Q282" s="19"/>
      <c r="R282" s="19"/>
      <c r="S282" s="19"/>
      <c r="T282" s="19"/>
      <c r="U282" s="19"/>
      <c r="V282" s="19"/>
      <c r="W282" s="19"/>
    </row>
    <row r="283" spans="1:2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19"/>
      <c r="P283" s="19"/>
      <c r="Q283" s="19"/>
      <c r="R283" s="19"/>
      <c r="S283" s="19"/>
      <c r="T283" s="19"/>
      <c r="U283" s="19"/>
      <c r="V283" s="19"/>
      <c r="W283" s="19"/>
    </row>
    <row r="284" spans="1:2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19"/>
      <c r="P284" s="19"/>
      <c r="Q284" s="19"/>
      <c r="R284" s="19"/>
      <c r="S284" s="19"/>
      <c r="T284" s="19"/>
      <c r="U284" s="19"/>
      <c r="V284" s="19"/>
      <c r="W284" s="19"/>
    </row>
    <row r="285" spans="1:2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19"/>
      <c r="P285" s="19"/>
      <c r="Q285" s="19"/>
      <c r="R285" s="19"/>
      <c r="S285" s="19"/>
      <c r="T285" s="19"/>
      <c r="U285" s="19"/>
      <c r="V285" s="19"/>
      <c r="W285" s="19"/>
    </row>
    <row r="286" spans="1:2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19"/>
      <c r="P286" s="19"/>
      <c r="Q286" s="19"/>
      <c r="R286" s="19"/>
      <c r="S286" s="19"/>
      <c r="T286" s="19"/>
      <c r="U286" s="19"/>
      <c r="V286" s="19"/>
      <c r="W286" s="19"/>
    </row>
    <row r="287" spans="1:2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19"/>
      <c r="P287" s="19"/>
      <c r="Q287" s="19"/>
      <c r="R287" s="19"/>
      <c r="S287" s="19"/>
      <c r="T287" s="19"/>
      <c r="U287" s="19"/>
      <c r="V287" s="19"/>
      <c r="W287" s="19"/>
    </row>
    <row r="288" spans="1:2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19"/>
      <c r="P288" s="19"/>
      <c r="Q288" s="19"/>
      <c r="R288" s="19"/>
      <c r="S288" s="19"/>
      <c r="T288" s="19"/>
      <c r="U288" s="19"/>
      <c r="V288" s="19"/>
      <c r="W288" s="19"/>
    </row>
    <row r="289" spans="1:2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19"/>
      <c r="P289" s="19"/>
      <c r="Q289" s="19"/>
      <c r="R289" s="19"/>
      <c r="S289" s="19"/>
      <c r="T289" s="19"/>
      <c r="U289" s="19"/>
      <c r="V289" s="19"/>
      <c r="W289" s="19"/>
    </row>
    <row r="290" spans="1:2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19"/>
      <c r="P290" s="19"/>
      <c r="Q290" s="19"/>
      <c r="R290" s="19"/>
      <c r="S290" s="19"/>
      <c r="T290" s="19"/>
      <c r="U290" s="19"/>
      <c r="V290" s="19"/>
      <c r="W290" s="19"/>
    </row>
    <row r="291" spans="1:2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19"/>
      <c r="P291" s="19"/>
      <c r="Q291" s="19"/>
      <c r="R291" s="19"/>
      <c r="S291" s="19"/>
      <c r="T291" s="19"/>
      <c r="U291" s="19"/>
      <c r="V291" s="19"/>
      <c r="W291" s="19"/>
    </row>
    <row r="292" spans="1:2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19"/>
      <c r="P292" s="19"/>
      <c r="Q292" s="19"/>
      <c r="R292" s="19"/>
      <c r="S292" s="19"/>
      <c r="T292" s="19"/>
      <c r="U292" s="19"/>
      <c r="V292" s="19"/>
      <c r="W292" s="19"/>
    </row>
    <row r="293" spans="1:2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19"/>
      <c r="P293" s="19"/>
      <c r="Q293" s="19"/>
      <c r="R293" s="19"/>
      <c r="S293" s="19"/>
      <c r="T293" s="19"/>
      <c r="U293" s="19"/>
      <c r="V293" s="19"/>
      <c r="W293" s="19"/>
    </row>
    <row r="294" spans="1:2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19"/>
      <c r="P294" s="19"/>
      <c r="Q294" s="19"/>
      <c r="R294" s="19"/>
      <c r="S294" s="19"/>
      <c r="T294" s="19"/>
      <c r="U294" s="19"/>
      <c r="V294" s="19"/>
      <c r="W294" s="19"/>
    </row>
    <row r="295" spans="1:2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19"/>
      <c r="P295" s="19"/>
      <c r="Q295" s="19"/>
      <c r="R295" s="19"/>
      <c r="S295" s="19"/>
      <c r="T295" s="19"/>
      <c r="U295" s="19"/>
      <c r="V295" s="19"/>
      <c r="W295" s="19"/>
    </row>
    <row r="296" spans="1:2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19"/>
      <c r="P296" s="19"/>
      <c r="Q296" s="19"/>
      <c r="R296" s="19"/>
      <c r="S296" s="19"/>
      <c r="T296" s="19"/>
      <c r="U296" s="19"/>
      <c r="V296" s="19"/>
      <c r="W296" s="19"/>
    </row>
    <row r="297" spans="1:2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19"/>
      <c r="P297" s="19"/>
      <c r="Q297" s="19"/>
      <c r="R297" s="19"/>
      <c r="S297" s="19"/>
      <c r="T297" s="19"/>
      <c r="U297" s="19"/>
      <c r="V297" s="19"/>
      <c r="W297" s="19"/>
    </row>
    <row r="298" spans="1:2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19"/>
      <c r="P298" s="19"/>
      <c r="Q298" s="19"/>
      <c r="R298" s="19"/>
      <c r="S298" s="19"/>
      <c r="T298" s="19"/>
      <c r="U298" s="19"/>
      <c r="V298" s="19"/>
      <c r="W298" s="19"/>
    </row>
    <row r="299" spans="1:2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19"/>
      <c r="P299" s="19"/>
      <c r="Q299" s="19"/>
      <c r="R299" s="19"/>
      <c r="S299" s="19"/>
      <c r="T299" s="19"/>
      <c r="U299" s="19"/>
      <c r="V299" s="19"/>
      <c r="W299" s="19"/>
    </row>
    <row r="300" spans="1:2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19"/>
      <c r="P300" s="19"/>
      <c r="Q300" s="19"/>
      <c r="R300" s="19"/>
      <c r="S300" s="19"/>
      <c r="T300" s="19"/>
      <c r="U300" s="19"/>
      <c r="V300" s="19"/>
      <c r="W300" s="19"/>
    </row>
    <row r="301" spans="1:2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19"/>
      <c r="P301" s="19"/>
      <c r="Q301" s="19"/>
      <c r="R301" s="19"/>
      <c r="S301" s="19"/>
      <c r="T301" s="19"/>
      <c r="U301" s="19"/>
      <c r="V301" s="19"/>
      <c r="W301" s="19"/>
    </row>
    <row r="302" spans="1:2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19"/>
      <c r="P302" s="19"/>
      <c r="Q302" s="19"/>
      <c r="R302" s="19"/>
      <c r="S302" s="19"/>
      <c r="T302" s="19"/>
      <c r="U302" s="19"/>
      <c r="V302" s="19"/>
      <c r="W302" s="19"/>
    </row>
    <row r="303" spans="1:2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19"/>
      <c r="P303" s="19"/>
      <c r="Q303" s="19"/>
      <c r="R303" s="19"/>
      <c r="S303" s="19"/>
      <c r="T303" s="19"/>
      <c r="U303" s="19"/>
      <c r="V303" s="19"/>
      <c r="W303" s="19"/>
    </row>
    <row r="304" spans="1:2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19"/>
      <c r="P304" s="19"/>
      <c r="Q304" s="19"/>
      <c r="R304" s="19"/>
      <c r="S304" s="19"/>
      <c r="T304" s="19"/>
      <c r="U304" s="19"/>
      <c r="V304" s="19"/>
      <c r="W304" s="19"/>
    </row>
    <row r="305" spans="1:2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19"/>
      <c r="P305" s="19"/>
      <c r="Q305" s="19"/>
      <c r="R305" s="19"/>
      <c r="S305" s="19"/>
      <c r="T305" s="19"/>
      <c r="U305" s="19"/>
      <c r="V305" s="19"/>
      <c r="W305" s="19"/>
    </row>
    <row r="306" spans="1:2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19"/>
      <c r="P306" s="19"/>
      <c r="Q306" s="19"/>
      <c r="R306" s="19"/>
      <c r="S306" s="19"/>
      <c r="T306" s="19"/>
      <c r="U306" s="19"/>
      <c r="V306" s="19"/>
      <c r="W306" s="19"/>
    </row>
    <row r="307" spans="1:2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19"/>
      <c r="P307" s="19"/>
      <c r="Q307" s="19"/>
      <c r="R307" s="19"/>
      <c r="S307" s="19"/>
      <c r="T307" s="19"/>
      <c r="U307" s="19"/>
      <c r="V307" s="19"/>
      <c r="W307" s="19"/>
    </row>
    <row r="308" spans="1:2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19"/>
      <c r="P308" s="19"/>
      <c r="Q308" s="19"/>
      <c r="R308" s="19"/>
      <c r="S308" s="19"/>
      <c r="T308" s="19"/>
      <c r="U308" s="19"/>
      <c r="V308" s="19"/>
      <c r="W308" s="19"/>
    </row>
    <row r="309" spans="1:2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19"/>
      <c r="P309" s="19"/>
      <c r="Q309" s="19"/>
      <c r="R309" s="19"/>
      <c r="S309" s="19"/>
      <c r="T309" s="19"/>
      <c r="U309" s="19"/>
      <c r="V309" s="19"/>
      <c r="W309" s="19"/>
    </row>
    <row r="310" spans="1:2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19"/>
      <c r="P310" s="19"/>
      <c r="Q310" s="19"/>
      <c r="R310" s="19"/>
      <c r="S310" s="19"/>
      <c r="T310" s="19"/>
      <c r="U310" s="19"/>
      <c r="V310" s="19"/>
      <c r="W310" s="19"/>
    </row>
    <row r="311" spans="1:2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19"/>
      <c r="P311" s="19"/>
      <c r="Q311" s="19"/>
      <c r="R311" s="19"/>
      <c r="S311" s="19"/>
      <c r="T311" s="19"/>
      <c r="U311" s="19"/>
      <c r="V311" s="19"/>
      <c r="W311" s="19"/>
    </row>
    <row r="312" spans="1:2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19"/>
      <c r="P312" s="19"/>
      <c r="Q312" s="19"/>
      <c r="R312" s="19"/>
      <c r="S312" s="19"/>
      <c r="T312" s="19"/>
      <c r="U312" s="19"/>
      <c r="V312" s="19"/>
      <c r="W312" s="19"/>
    </row>
    <row r="313" spans="1:2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19"/>
      <c r="P313" s="19"/>
      <c r="Q313" s="19"/>
      <c r="R313" s="19"/>
      <c r="S313" s="19"/>
      <c r="T313" s="19"/>
      <c r="U313" s="19"/>
      <c r="V313" s="19"/>
      <c r="W313" s="19"/>
    </row>
    <row r="314" spans="1:2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19"/>
      <c r="P314" s="19"/>
      <c r="Q314" s="19"/>
      <c r="R314" s="19"/>
      <c r="S314" s="19"/>
      <c r="T314" s="19"/>
      <c r="U314" s="19"/>
      <c r="V314" s="19"/>
      <c r="W314" s="19"/>
    </row>
    <row r="315" spans="1:2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19"/>
      <c r="P315" s="19"/>
      <c r="Q315" s="19"/>
      <c r="R315" s="19"/>
      <c r="S315" s="19"/>
      <c r="T315" s="19"/>
      <c r="U315" s="19"/>
      <c r="V315" s="19"/>
      <c r="W315" s="19"/>
    </row>
    <row r="316" spans="1:2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19"/>
      <c r="P316" s="19"/>
      <c r="Q316" s="19"/>
      <c r="R316" s="19"/>
      <c r="S316" s="19"/>
      <c r="T316" s="19"/>
      <c r="U316" s="19"/>
      <c r="V316" s="19"/>
      <c r="W316" s="19"/>
    </row>
    <row r="317" spans="1:2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19"/>
      <c r="P317" s="19"/>
      <c r="Q317" s="19"/>
      <c r="R317" s="19"/>
      <c r="S317" s="19"/>
      <c r="T317" s="19"/>
      <c r="U317" s="19"/>
      <c r="V317" s="19"/>
      <c r="W317" s="19"/>
    </row>
    <row r="318" spans="1:2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19"/>
      <c r="P318" s="19"/>
      <c r="Q318" s="19"/>
      <c r="R318" s="19"/>
      <c r="S318" s="19"/>
      <c r="T318" s="19"/>
      <c r="U318" s="19"/>
      <c r="V318" s="19"/>
      <c r="W318" s="19"/>
    </row>
    <row r="319" spans="1:2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19"/>
      <c r="P319" s="19"/>
      <c r="Q319" s="19"/>
      <c r="R319" s="19"/>
      <c r="S319" s="19"/>
      <c r="T319" s="19"/>
      <c r="U319" s="19"/>
      <c r="V319" s="19"/>
      <c r="W319" s="19"/>
    </row>
    <row r="320" spans="1:2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19"/>
      <c r="P320" s="19"/>
      <c r="Q320" s="19"/>
      <c r="R320" s="19"/>
      <c r="S320" s="19"/>
      <c r="T320" s="19"/>
      <c r="U320" s="19"/>
      <c r="V320" s="19"/>
      <c r="W320" s="19"/>
    </row>
    <row r="321" spans="1:23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</row>
    <row r="322" spans="1:23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</row>
    <row r="323" spans="1:23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</row>
    <row r="324" spans="1:23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</row>
    <row r="325" spans="1:23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</row>
    <row r="326" spans="1:23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</row>
    <row r="327" spans="1:23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</row>
    <row r="328" spans="1:23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</row>
    <row r="329" spans="1:23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</row>
    <row r="330" spans="1:23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</row>
    <row r="331" spans="1:23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</row>
    <row r="332" spans="1:23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</row>
    <row r="333" spans="1:23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</row>
    <row r="334" spans="1:23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</row>
    <row r="335" spans="1:23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</row>
    <row r="336" spans="1:23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</row>
    <row r="337" spans="1:23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</row>
    <row r="338" spans="1:23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</row>
    <row r="339" spans="1:23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</row>
    <row r="340" spans="1:23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</row>
    <row r="341" spans="1:23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</row>
    <row r="342" spans="1:23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</row>
    <row r="343" spans="1:23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</row>
    <row r="344" spans="1:23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</row>
    <row r="345" spans="1:23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</row>
    <row r="346" spans="1:23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</row>
    <row r="347" spans="1:23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</row>
    <row r="348" spans="1:23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</row>
    <row r="349" spans="1:23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</row>
    <row r="350" spans="1:23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</row>
    <row r="351" spans="1:23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</row>
    <row r="352" spans="1:23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</row>
    <row r="353" spans="1:23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</row>
    <row r="354" spans="1:23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</row>
    <row r="355" spans="1:23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</row>
    <row r="356" spans="1:23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</row>
    <row r="357" spans="1:23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</row>
    <row r="358" spans="1:23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</row>
    <row r="359" spans="1:23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</row>
    <row r="360" spans="1:23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</row>
    <row r="361" spans="1:23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</row>
    <row r="362" spans="1:23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</row>
    <row r="363" spans="1:23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</row>
    <row r="364" spans="1:23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</row>
    <row r="365" spans="1:23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</row>
    <row r="366" spans="1:23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</row>
    <row r="367" spans="1:23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</row>
    <row r="368" spans="1:23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</row>
    <row r="369" spans="1:23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</row>
    <row r="370" spans="1:23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</row>
    <row r="371" spans="1:23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</row>
    <row r="372" spans="1:23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</row>
    <row r="373" spans="1:23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</row>
    <row r="374" spans="1:23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</row>
    <row r="375" spans="1:23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</row>
    <row r="376" spans="1:23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</row>
    <row r="377" spans="1:23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</row>
    <row r="378" spans="1:23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</row>
    <row r="379" spans="1:23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</row>
    <row r="380" spans="1:23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</row>
    <row r="381" spans="1:23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</row>
    <row r="382" spans="1:23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</row>
    <row r="383" spans="1:23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</row>
    <row r="384" spans="1:23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</row>
    <row r="385" spans="1:23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</row>
    <row r="386" spans="1:23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</row>
    <row r="387" spans="1:23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</row>
    <row r="388" spans="1:23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</row>
    <row r="389" spans="1:23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</row>
    <row r="390" spans="1:23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</row>
    <row r="391" spans="1:23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</row>
    <row r="392" spans="1:23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</row>
    <row r="393" spans="1:23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</row>
    <row r="394" spans="1:23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</row>
    <row r="395" spans="1:23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</row>
    <row r="396" spans="1:23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</row>
    <row r="397" spans="1:23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</row>
    <row r="398" spans="1:23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</row>
    <row r="399" spans="1:23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</row>
    <row r="400" spans="1:23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</row>
    <row r="401" spans="1:23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</row>
    <row r="402" spans="1:23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</row>
    <row r="403" spans="1:23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</row>
    <row r="404" spans="1:23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</row>
    <row r="405" spans="1:23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</row>
    <row r="406" spans="1:23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</row>
    <row r="407" spans="1:23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</row>
    <row r="408" spans="1:23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</row>
    <row r="409" spans="1:23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</row>
    <row r="410" spans="1:23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</row>
    <row r="411" spans="1:23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</row>
    <row r="412" spans="1:23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</row>
    <row r="413" spans="1:23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</row>
    <row r="414" spans="1:23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</row>
    <row r="415" spans="1:23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</row>
    <row r="416" spans="1:23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</row>
    <row r="417" spans="1:23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</row>
    <row r="418" spans="1:23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</row>
    <row r="419" spans="1:23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</row>
    <row r="420" spans="1:23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</row>
    <row r="421" spans="1:23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</row>
    <row r="422" spans="1:23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</row>
    <row r="423" spans="1:23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</row>
    <row r="424" spans="1:23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</row>
    <row r="425" spans="1:23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</row>
    <row r="426" spans="1:23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</row>
    <row r="427" spans="1:23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</row>
    <row r="428" spans="1:23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</row>
    <row r="429" spans="1:23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</row>
    <row r="430" spans="1:23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</row>
    <row r="431" spans="1:23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</row>
    <row r="432" spans="1:23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</row>
    <row r="433" spans="1:23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</row>
    <row r="434" spans="1:23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</row>
    <row r="435" spans="1:23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</row>
    <row r="436" spans="1:23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</row>
    <row r="437" spans="1:23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</row>
    <row r="438" spans="1:23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</row>
    <row r="439" spans="1:23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</row>
    <row r="440" spans="1:23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</row>
    <row r="441" spans="1:23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</row>
    <row r="442" spans="1:23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</row>
    <row r="443" spans="1:23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</row>
    <row r="444" spans="1:23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</row>
    <row r="445" spans="1:23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</row>
    <row r="446" spans="1:23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</row>
    <row r="447" spans="1:23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</row>
    <row r="448" spans="1:23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</row>
    <row r="449" spans="1:23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</row>
    <row r="450" spans="1:23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</row>
    <row r="451" spans="1:23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</row>
    <row r="452" spans="1:23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</row>
    <row r="453" spans="1:23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</row>
    <row r="454" spans="1:23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</row>
    <row r="455" spans="1:23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</row>
    <row r="456" spans="1:23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</row>
    <row r="457" spans="1:23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</row>
    <row r="458" spans="1:23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</row>
    <row r="459" spans="1:23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</row>
    <row r="460" spans="1:23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</row>
    <row r="461" spans="1:23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</row>
    <row r="462" spans="1:23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</row>
    <row r="463" spans="1:23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</row>
    <row r="464" spans="1:23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</row>
    <row r="465" spans="1:23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</row>
    <row r="466" spans="1:23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</row>
    <row r="467" spans="1:23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</row>
    <row r="468" spans="1:23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</row>
    <row r="469" spans="1:23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</row>
    <row r="470" spans="1:23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</row>
    <row r="471" spans="1:23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</row>
    <row r="472" spans="1:23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</row>
    <row r="473" spans="1:23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</row>
    <row r="474" spans="1:23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</row>
    <row r="475" spans="1:23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</row>
    <row r="476" spans="1:23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</row>
    <row r="477" spans="1:23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</row>
    <row r="478" spans="1:23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</row>
    <row r="479" spans="1:23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</row>
    <row r="480" spans="1:23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</row>
    <row r="481" spans="1:23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</row>
    <row r="482" spans="1:23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</row>
    <row r="483" spans="1:23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</row>
    <row r="484" spans="1:23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</row>
    <row r="485" spans="1:23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</row>
    <row r="486" spans="1:23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</row>
    <row r="487" spans="1:23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</row>
    <row r="488" spans="1:23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</row>
    <row r="489" spans="1:23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</row>
    <row r="490" spans="1:23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</row>
    <row r="491" spans="1:23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</row>
    <row r="492" spans="1:23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</row>
    <row r="493" spans="1:23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</row>
    <row r="494" spans="1:23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</row>
    <row r="495" spans="1:23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</row>
    <row r="496" spans="1:23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</row>
    <row r="497" spans="1:23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</row>
    <row r="498" spans="1:23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</row>
    <row r="499" spans="1:23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</row>
    <row r="500" spans="1:23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</row>
    <row r="501" spans="1:23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</row>
    <row r="502" spans="1:23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</row>
    <row r="503" spans="1:23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</row>
    <row r="504" spans="1:23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</row>
    <row r="505" spans="1:23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</row>
    <row r="506" spans="1:23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</row>
    <row r="507" spans="1:23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</row>
    <row r="508" spans="1:23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</row>
    <row r="509" spans="1:23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</row>
    <row r="510" spans="1:23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</row>
    <row r="511" spans="1:23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</row>
    <row r="512" spans="1:23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</row>
    <row r="513" spans="1:23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</row>
    <row r="514" spans="1:23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</row>
    <row r="515" spans="1:23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</row>
    <row r="516" spans="1:23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</row>
    <row r="517" spans="1:23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</row>
    <row r="518" spans="1:23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</row>
    <row r="519" spans="1:23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</row>
    <row r="520" spans="1:23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</row>
    <row r="521" spans="1:23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</row>
    <row r="522" spans="1:23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</row>
    <row r="523" spans="1:23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</row>
    <row r="524" spans="1:23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</row>
    <row r="525" spans="1:23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</row>
    <row r="526" spans="1:23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</row>
    <row r="527" spans="1:23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</row>
    <row r="528" spans="1:23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</row>
    <row r="529" spans="1:23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</row>
    <row r="530" spans="1:23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</row>
    <row r="531" spans="1:23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</row>
    <row r="532" spans="1:23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</row>
    <row r="533" spans="1:23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</row>
    <row r="534" spans="1:23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</row>
    <row r="535" spans="1:23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</row>
    <row r="536" spans="1:23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</row>
    <row r="537" spans="1:23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</row>
    <row r="538" spans="1:23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</row>
    <row r="539" spans="1:23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</row>
    <row r="540" spans="1:23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</row>
    <row r="541" spans="1:23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</row>
    <row r="542" spans="1:23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</row>
    <row r="543" spans="1:23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</row>
    <row r="544" spans="1:23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</row>
    <row r="545" spans="1:23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</row>
    <row r="546" spans="1:23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</row>
    <row r="547" spans="1:23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</row>
    <row r="548" spans="1:23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</row>
    <row r="549" spans="1:23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</row>
    <row r="550" spans="1:23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</row>
    <row r="551" spans="1:23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</row>
    <row r="552" spans="1:23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</row>
    <row r="553" spans="1:23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</row>
    <row r="554" spans="1:23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</row>
    <row r="555" spans="1:23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</row>
    <row r="556" spans="1:23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</row>
    <row r="557" spans="1:23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</row>
    <row r="558" spans="1:23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</row>
    <row r="559" spans="1:23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</row>
    <row r="560" spans="1:23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</row>
    <row r="561" spans="1:23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</row>
    <row r="562" spans="1:23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</row>
    <row r="563" spans="1:23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</row>
    <row r="564" spans="1:23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</row>
    <row r="565" spans="1:23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</row>
    <row r="566" spans="1:23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</row>
    <row r="567" spans="1:23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</row>
    <row r="568" spans="1:23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</row>
    <row r="569" spans="1:23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</row>
    <row r="570" spans="1:23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</row>
    <row r="571" spans="1:23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</row>
    <row r="572" spans="1:23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</row>
    <row r="573" spans="1:23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</row>
    <row r="574" spans="1:23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</row>
    <row r="575" spans="1:23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</row>
    <row r="576" spans="1:23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</row>
    <row r="577" spans="1:23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</row>
    <row r="578" spans="1:23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</row>
    <row r="579" spans="1:23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</row>
    <row r="580" spans="1:23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</row>
    <row r="581" spans="1:23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</row>
    <row r="582" spans="1:23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</row>
    <row r="583" spans="1:23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</row>
    <row r="584" spans="1:23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</row>
    <row r="585" spans="1:23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</row>
    <row r="586" spans="1:23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</row>
    <row r="587" spans="1:23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</row>
    <row r="588" spans="1:23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</row>
    <row r="589" spans="1:23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</row>
    <row r="590" spans="1:23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</row>
    <row r="591" spans="1:23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</row>
    <row r="592" spans="1:23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</row>
    <row r="593" spans="1:23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</row>
    <row r="594" spans="1:23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</row>
    <row r="595" spans="1:23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</row>
    <row r="596" spans="1:23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</row>
    <row r="597" spans="1:23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</row>
    <row r="598" spans="1:23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</row>
    <row r="599" spans="1:23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</row>
    <row r="600" spans="1:23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</row>
    <row r="601" spans="1:23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</row>
    <row r="602" spans="1:23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</row>
    <row r="603" spans="1:23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</row>
    <row r="604" spans="1:23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</row>
    <row r="605" spans="1:23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</row>
    <row r="606" spans="1:23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</row>
    <row r="607" spans="1:23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</row>
    <row r="608" spans="1:23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</row>
    <row r="609" spans="1:23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</row>
    <row r="610" spans="1:23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</row>
    <row r="611" spans="1:23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</row>
    <row r="612" spans="1:23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</row>
    <row r="613" spans="1:23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</row>
    <row r="614" spans="1:23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</row>
    <row r="615" spans="1:23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</row>
    <row r="616" spans="1:23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</row>
    <row r="617" spans="1:23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</row>
    <row r="618" spans="1:23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</row>
    <row r="619" spans="1:23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</row>
    <row r="620" spans="1:23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</row>
    <row r="621" spans="1:23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</row>
    <row r="622" spans="1:23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</row>
    <row r="623" spans="1:23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</row>
    <row r="624" spans="1:23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</row>
    <row r="625" spans="1:23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</row>
    <row r="626" spans="1:23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</row>
    <row r="627" spans="1:23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</row>
    <row r="628" spans="1:23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</row>
    <row r="629" spans="1:23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</row>
    <row r="630" spans="1:23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</row>
    <row r="631" spans="1:23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</row>
    <row r="632" spans="1:23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</row>
    <row r="633" spans="1:23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</row>
    <row r="634" spans="1:23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</row>
    <row r="635" spans="1:23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</row>
    <row r="636" spans="1:23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</row>
    <row r="637" spans="1:23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</row>
    <row r="638" spans="1:23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</row>
    <row r="639" spans="1:23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</row>
    <row r="640" spans="1:23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</row>
    <row r="641" spans="1:23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</row>
    <row r="642" spans="1:23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</row>
    <row r="643" spans="1:23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</row>
    <row r="644" spans="1:23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</row>
    <row r="645" spans="1:23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</row>
    <row r="646" spans="1:23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</row>
    <row r="647" spans="1:23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</row>
    <row r="648" spans="1:23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</row>
    <row r="649" spans="1:23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</row>
    <row r="650" spans="1:23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</row>
    <row r="651" spans="1:23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</row>
    <row r="652" spans="1:23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</row>
    <row r="653" spans="1:23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</row>
    <row r="654" spans="1:23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</row>
    <row r="655" spans="1:23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</row>
    <row r="656" spans="1:23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</row>
    <row r="657" spans="1:23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</row>
    <row r="658" spans="1:23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</row>
    <row r="659" spans="1:23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</row>
    <row r="660" spans="1:23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</row>
    <row r="661" spans="1:23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</row>
    <row r="662" spans="1:23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</row>
    <row r="663" spans="1:23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</row>
    <row r="664" spans="1:23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</row>
    <row r="665" spans="1:23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</row>
    <row r="666" spans="1:23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</row>
    <row r="667" spans="1:23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</row>
    <row r="668" spans="1:23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</row>
    <row r="669" spans="1:23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</row>
    <row r="670" spans="1:23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</row>
    <row r="671" spans="1:23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</row>
    <row r="672" spans="1:23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</row>
    <row r="673" spans="1:23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</row>
    <row r="674" spans="1:23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</row>
    <row r="675" spans="1:23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</row>
    <row r="676" spans="1:23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</row>
    <row r="677" spans="1:23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</row>
    <row r="678" spans="1:23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</row>
    <row r="679" spans="1:23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</row>
    <row r="680" spans="1:23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</row>
    <row r="681" spans="1:23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</row>
    <row r="682" spans="1:23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</row>
    <row r="683" spans="1:23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</row>
    <row r="684" spans="1:23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</row>
    <row r="685" spans="1:23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</row>
    <row r="686" spans="1:23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</row>
    <row r="687" spans="1:23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</row>
    <row r="688" spans="1:23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</row>
    <row r="689" spans="1:23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</row>
    <row r="690" spans="1:23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</row>
    <row r="691" spans="1:23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</row>
    <row r="692" spans="1:23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</row>
    <row r="693" spans="1:23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</row>
    <row r="694" spans="1:23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</row>
    <row r="695" spans="1:23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</row>
    <row r="696" spans="1:23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</row>
    <row r="697" spans="1:23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</row>
    <row r="698" spans="1:23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</row>
    <row r="699" spans="1:23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</row>
    <row r="700" spans="1:23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</row>
    <row r="701" spans="1:23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</row>
    <row r="702" spans="1:23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</row>
    <row r="703" spans="1:23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</row>
    <row r="704" spans="1:23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</row>
    <row r="705" spans="1:23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</row>
    <row r="706" spans="1:23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</row>
    <row r="707" spans="1:23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</row>
    <row r="708" spans="1:23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</row>
    <row r="709" spans="1:23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</row>
    <row r="710" spans="1:23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</row>
    <row r="711" spans="1:23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</row>
    <row r="712" spans="1:23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</row>
    <row r="713" spans="1:23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</row>
    <row r="714" spans="1:23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</row>
    <row r="715" spans="1:23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</row>
    <row r="716" spans="1:23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</row>
    <row r="717" spans="1:23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</row>
    <row r="718" spans="1:23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</row>
    <row r="719" spans="1:23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</row>
    <row r="720" spans="1:23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</row>
    <row r="721" spans="1:23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</row>
    <row r="722" spans="1:23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</row>
    <row r="723" spans="1:23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</row>
    <row r="724" spans="1:23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</row>
    <row r="725" spans="1:23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</row>
    <row r="726" spans="1:23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</row>
    <row r="727" spans="1:23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</row>
    <row r="728" spans="1:23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</row>
    <row r="729" spans="1:23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</row>
    <row r="730" spans="1:23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</row>
    <row r="731" spans="1:23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</row>
    <row r="732" spans="1:23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</row>
    <row r="733" spans="1:23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</row>
    <row r="734" spans="1:23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</row>
    <row r="735" spans="1:23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</row>
    <row r="736" spans="1:23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</row>
    <row r="737" spans="1:23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</row>
    <row r="738" spans="1:23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</row>
    <row r="739" spans="1:23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</row>
    <row r="740" spans="1:23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</row>
    <row r="741" spans="1:23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</row>
    <row r="742" spans="1:23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</row>
    <row r="743" spans="1:23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</row>
    <row r="744" spans="1:23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</row>
    <row r="745" spans="1:23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</row>
    <row r="746" spans="1:23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</row>
    <row r="747" spans="1:23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</row>
    <row r="748" spans="1:23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</row>
    <row r="749" spans="1:23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</row>
    <row r="750" spans="1:23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</row>
    <row r="751" spans="1:23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</row>
    <row r="752" spans="1:23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</row>
    <row r="753" spans="1:23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</row>
    <row r="754" spans="1:23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</row>
    <row r="755" spans="1:23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</row>
    <row r="756" spans="1:23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</row>
    <row r="757" spans="1:23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</row>
    <row r="758" spans="1:23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</row>
    <row r="759" spans="1:23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</row>
    <row r="760" spans="1:23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</row>
    <row r="761" spans="1:23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</row>
    <row r="762" spans="1:23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</row>
    <row r="763" spans="1:23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</row>
    <row r="764" spans="1:23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</row>
    <row r="765" spans="1:23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</row>
    <row r="766" spans="1:23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</row>
    <row r="767" spans="1:23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</row>
    <row r="768" spans="1:23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</row>
    <row r="769" spans="1:23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</row>
    <row r="770" spans="1:23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</row>
    <row r="771" spans="1:23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</row>
    <row r="772" spans="1:23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</row>
    <row r="773" spans="1:23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</row>
    <row r="774" spans="1:23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</row>
    <row r="775" spans="1:23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</row>
    <row r="776" spans="1:23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</row>
    <row r="777" spans="1:23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</row>
    <row r="778" spans="1:23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</row>
    <row r="779" spans="1:23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</row>
    <row r="780" spans="1:23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</row>
    <row r="781" spans="1:23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</row>
    <row r="782" spans="1:23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</row>
    <row r="783" spans="1:23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</row>
    <row r="784" spans="1:23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</row>
    <row r="785" spans="1:23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</row>
    <row r="786" spans="1:23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</row>
    <row r="787" spans="1:23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</row>
    <row r="788" spans="1:23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</row>
    <row r="789" spans="1:23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</row>
    <row r="790" spans="1:23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</row>
    <row r="791" spans="1:23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</row>
    <row r="792" spans="1:23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</row>
    <row r="793" spans="1:23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</row>
    <row r="794" spans="1:23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</row>
    <row r="795" spans="1:23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</row>
    <row r="796" spans="1:23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</row>
    <row r="797" spans="1:23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</row>
    <row r="798" spans="1:23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</row>
    <row r="799" spans="1:23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</row>
    <row r="800" spans="1:23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</row>
    <row r="801" spans="1:23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</row>
    <row r="802" spans="1:23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</row>
    <row r="803" spans="1:23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</row>
    <row r="804" spans="1:23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</row>
    <row r="805" spans="1:23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</row>
    <row r="806" spans="1:23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</row>
    <row r="807" spans="1:23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</row>
    <row r="808" spans="1:23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</row>
    <row r="809" spans="1:23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</row>
    <row r="810" spans="1:23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</row>
    <row r="811" spans="1:23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</row>
    <row r="812" spans="1:23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</row>
    <row r="813" spans="1:23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</row>
    <row r="814" spans="1:23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</row>
    <row r="815" spans="1:23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</row>
    <row r="816" spans="1:23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</row>
    <row r="817" spans="1:23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</row>
    <row r="818" spans="1:23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</row>
    <row r="819" spans="1:23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</row>
    <row r="820" spans="1:23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</row>
    <row r="821" spans="1:23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</row>
    <row r="822" spans="1:23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</row>
    <row r="823" spans="1:23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</row>
    <row r="824" spans="1:23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</row>
    <row r="825" spans="1:23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</row>
    <row r="826" spans="1:23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</row>
    <row r="827" spans="1:23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</row>
    <row r="828" spans="1:23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</row>
    <row r="829" spans="1:23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</row>
    <row r="830" spans="1:23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</row>
    <row r="831" spans="1:23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</row>
    <row r="832" spans="1:23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</row>
    <row r="833" spans="1:23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</row>
    <row r="834" spans="1:23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</row>
    <row r="835" spans="1:23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</row>
    <row r="836" spans="1:23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</row>
    <row r="837" spans="1:23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</row>
    <row r="838" spans="1:23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</row>
    <row r="839" spans="1:23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</row>
    <row r="840" spans="1:23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</row>
    <row r="841" spans="1:23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</row>
    <row r="842" spans="1:23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</row>
    <row r="843" spans="1:23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</row>
    <row r="844" spans="1:23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</row>
    <row r="845" spans="1:23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</row>
    <row r="846" spans="1:23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</row>
    <row r="847" spans="1:23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</row>
    <row r="848" spans="1:23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</row>
    <row r="849" spans="1:23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</row>
    <row r="850" spans="1:23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</row>
    <row r="851" spans="1:23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</row>
    <row r="852" spans="1:23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</row>
    <row r="853" spans="1:23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</row>
    <row r="854" spans="1:23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</row>
    <row r="855" spans="1:23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</row>
    <row r="856" spans="1:23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</row>
    <row r="857" spans="1:23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</row>
    <row r="858" spans="1:23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</row>
    <row r="859" spans="1:23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</row>
    <row r="860" spans="1:23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</row>
    <row r="861" spans="1:23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</row>
    <row r="862" spans="1:23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</row>
    <row r="863" spans="1:23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</row>
    <row r="864" spans="1:23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</row>
    <row r="865" spans="1:23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</row>
    <row r="866" spans="1:23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</row>
    <row r="867" spans="1:23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</row>
    <row r="868" spans="1:23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</row>
    <row r="869" spans="1:23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</row>
    <row r="870" spans="1:23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</row>
    <row r="871" spans="1:23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</row>
    <row r="872" spans="1:23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</row>
    <row r="873" spans="1:23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</row>
    <row r="874" spans="1:23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</row>
    <row r="875" spans="1:23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</row>
    <row r="876" spans="1:23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</row>
    <row r="877" spans="1:23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</row>
    <row r="878" spans="1:23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</row>
    <row r="879" spans="1:23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</row>
    <row r="880" spans="1:23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</row>
    <row r="881" spans="1:23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</row>
    <row r="882" spans="1:23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</row>
    <row r="883" spans="1:23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</row>
    <row r="884" spans="1:23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</row>
    <row r="885" spans="1:23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</row>
    <row r="886" spans="1:23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</row>
    <row r="887" spans="1:23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</row>
    <row r="888" spans="1:23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</row>
    <row r="889" spans="1:23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</row>
    <row r="890" spans="1:23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</row>
    <row r="891" spans="1:23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</row>
    <row r="892" spans="1:23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</row>
    <row r="893" spans="1:23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</row>
    <row r="894" spans="1:23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</row>
    <row r="895" spans="1:23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</row>
    <row r="896" spans="1:23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</row>
    <row r="897" spans="1:23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</row>
    <row r="898" spans="1:23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</row>
    <row r="899" spans="1:23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</row>
    <row r="900" spans="1:23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</row>
    <row r="901" spans="1:23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</row>
    <row r="902" spans="1:23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</row>
    <row r="903" spans="1:23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</row>
    <row r="904" spans="1:23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</row>
    <row r="905" spans="1:23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</row>
    <row r="906" spans="1:23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</row>
    <row r="907" spans="1:23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</row>
    <row r="908" spans="1:23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</row>
    <row r="909" spans="1:23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</row>
    <row r="910" spans="1:23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</row>
    <row r="911" spans="1:23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</row>
    <row r="912" spans="1:23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</row>
    <row r="913" spans="1:23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</row>
    <row r="914" spans="1:23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</row>
    <row r="915" spans="1:23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</row>
    <row r="916" spans="1:23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</row>
    <row r="917" spans="1:23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</row>
    <row r="918" spans="1:23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</row>
    <row r="919" spans="1:23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</row>
    <row r="920" spans="1:23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</row>
    <row r="921" spans="1:23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</row>
    <row r="922" spans="1:23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</row>
    <row r="923" spans="1:23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</row>
    <row r="924" spans="1:23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</row>
    <row r="925" spans="1:23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</row>
    <row r="926" spans="1:23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</row>
    <row r="927" spans="1:23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</row>
    <row r="928" spans="1:23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</row>
    <row r="929" spans="1:23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</row>
    <row r="930" spans="1:23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</row>
    <row r="931" spans="1:23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</row>
    <row r="932" spans="1:23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</row>
    <row r="933" spans="1:23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</row>
    <row r="934" spans="1:23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</row>
    <row r="935" spans="1:23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</row>
    <row r="936" spans="1:23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</row>
    <row r="937" spans="1:23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</row>
    <row r="938" spans="1:23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</row>
    <row r="939" spans="1:23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</row>
    <row r="940" spans="1:23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</row>
    <row r="941" spans="1:23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</row>
    <row r="942" spans="1:23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</row>
    <row r="943" spans="1:23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</row>
    <row r="944" spans="1:23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</row>
    <row r="945" spans="1:23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</row>
    <row r="946" spans="1:23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</row>
    <row r="947" spans="1:23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</row>
    <row r="948" spans="1:23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</row>
    <row r="949" spans="1:23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</row>
    <row r="950" spans="1:23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</row>
    <row r="951" spans="1:23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</row>
    <row r="952" spans="1:23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</row>
    <row r="953" spans="1:23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</row>
    <row r="954" spans="1:23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</row>
    <row r="955" spans="1:23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</row>
    <row r="956" spans="1:23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</row>
    <row r="957" spans="1:23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</row>
    <row r="958" spans="1:23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</row>
    <row r="959" spans="1:23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</row>
    <row r="960" spans="1:23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</row>
    <row r="961" spans="1:23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</row>
    <row r="962" spans="1:23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</row>
    <row r="963" spans="1:23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</row>
    <row r="964" spans="1:23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</row>
    <row r="965" spans="1:23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</row>
    <row r="966" spans="1:23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</row>
    <row r="967" spans="1:23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</row>
    <row r="968" spans="1:23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</row>
    <row r="969" spans="1:23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</row>
    <row r="970" spans="1:23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</row>
    <row r="971" spans="1:23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</row>
    <row r="972" spans="1:23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</row>
    <row r="973" spans="1:23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</row>
    <row r="974" spans="1:23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</row>
    <row r="975" spans="1:23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</row>
    <row r="976" spans="1:23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</row>
    <row r="977" spans="1:23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</row>
    <row r="978" spans="1:23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</row>
    <row r="979" spans="1:23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</row>
    <row r="980" spans="1:23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</row>
    <row r="981" spans="1:23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</row>
    <row r="982" spans="1:23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</row>
    <row r="983" spans="1:23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</row>
    <row r="984" spans="1:23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</row>
    <row r="985" spans="1:23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</row>
    <row r="986" spans="1:23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</row>
    <row r="987" spans="1:23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</row>
    <row r="988" spans="1:23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</row>
    <row r="989" spans="1:23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</row>
    <row r="990" spans="1:23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</row>
    <row r="991" spans="1:23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</row>
    <row r="992" spans="1:23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</row>
    <row r="993" spans="1:23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</row>
    <row r="994" spans="1:23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</row>
    <row r="995" spans="1:23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</row>
    <row r="996" spans="1:23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</row>
    <row r="997" spans="1:23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</row>
    <row r="998" spans="1:23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</row>
    <row r="999" spans="1:23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</row>
    <row r="1000" spans="1:23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</row>
    <row r="1001" spans="1:23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</row>
    <row r="1002" spans="1:23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</row>
    <row r="1003" spans="1:23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</row>
    <row r="1004" spans="1:23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</row>
    <row r="1005" spans="1:23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</row>
    <row r="1006" spans="1:23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</row>
    <row r="1007" spans="1:23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</row>
    <row r="1008" spans="1:23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</row>
    <row r="1009" spans="1:23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</row>
    <row r="1010" spans="1:23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</row>
    <row r="1011" spans="1:23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</row>
    <row r="1012" spans="1:23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</row>
    <row r="1013" spans="1:23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</row>
    <row r="1014" spans="1:23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</row>
    <row r="1015" spans="1:23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</row>
    <row r="1016" spans="1:23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</row>
    <row r="1017" spans="1:23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</row>
    <row r="1018" spans="1:23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</row>
    <row r="1019" spans="1:23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</row>
    <row r="1020" spans="1:23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</row>
    <row r="1021" spans="1:23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</row>
    <row r="1022" spans="1:23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</row>
    <row r="1023" spans="1:23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</row>
    <row r="1024" spans="1:23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</row>
    <row r="1025" spans="1:23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</row>
    <row r="1026" spans="1:23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</row>
    <row r="1027" spans="1:23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</row>
    <row r="1028" spans="1:23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</row>
    <row r="1029" spans="1:23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</row>
    <row r="1030" spans="1:23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</row>
    <row r="1031" spans="1:23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</row>
    <row r="1032" spans="1:23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</row>
    <row r="1033" spans="1:23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</row>
    <row r="1034" spans="1:23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</row>
    <row r="1035" spans="1:23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</row>
    <row r="1036" spans="1:23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</row>
    <row r="1037" spans="1:23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</row>
    <row r="1038" spans="1:23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</row>
    <row r="1039" spans="1:23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</row>
    <row r="1040" spans="1:23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</row>
    <row r="1041" spans="1:23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</row>
    <row r="1042" spans="1:23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</row>
    <row r="1043" spans="1:23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</row>
    <row r="1044" spans="1:23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</row>
    <row r="1045" spans="1:23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</row>
    <row r="1046" spans="1:23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</row>
    <row r="1047" spans="1:23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</row>
    <row r="1048" spans="1:23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</row>
    <row r="1049" spans="1:23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</row>
    <row r="1050" spans="1:23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</row>
    <row r="1051" spans="1:23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</row>
    <row r="1052" spans="1:23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</row>
    <row r="1053" spans="1:23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</row>
    <row r="1054" spans="1:23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</row>
    <row r="1055" spans="1:23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</row>
    <row r="1056" spans="1:23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</row>
    <row r="1057" spans="1:23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</row>
    <row r="1058" spans="1:23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</row>
    <row r="1059" spans="1:23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</row>
    <row r="1060" spans="1:23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</row>
    <row r="1061" spans="1:23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</row>
    <row r="1062" spans="1:23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</row>
    <row r="1063" spans="1:23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</row>
    <row r="1064" spans="1:23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</row>
    <row r="1065" spans="1:23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</row>
    <row r="1066" spans="1:23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</row>
    <row r="1067" spans="1:23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</row>
    <row r="1068" spans="1:23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</row>
    <row r="1069" spans="1:23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</row>
    <row r="1070" spans="1:23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</row>
    <row r="1071" spans="1:23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</row>
    <row r="1072" spans="1:23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</row>
    <row r="1073" spans="1:23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</row>
    <row r="1074" spans="1:23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</row>
    <row r="1075" spans="1:23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</row>
    <row r="1076" spans="1:23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</row>
    <row r="1077" spans="1:23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</row>
    <row r="1078" spans="1:23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</row>
    <row r="1079" spans="1:23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</row>
    <row r="1080" spans="1:23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</row>
    <row r="1081" spans="1:23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</row>
    <row r="1082" spans="1:23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</row>
    <row r="1083" spans="1:23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</row>
    <row r="1084" spans="1:23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</row>
    <row r="1085" spans="1:23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</row>
    <row r="1086" spans="1:23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</row>
    <row r="1087" spans="1:23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</row>
    <row r="1088" spans="1:23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</row>
    <row r="1089" spans="1:23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</row>
    <row r="1090" spans="1:23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</row>
    <row r="1091" spans="1:23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</row>
    <row r="1092" spans="1:23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</row>
    <row r="1093" spans="1:23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</row>
    <row r="1094" spans="1:23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</row>
    <row r="1095" spans="1:23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</row>
    <row r="1096" spans="1:23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</row>
    <row r="1097" spans="1:23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</row>
    <row r="1098" spans="1:23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</row>
    <row r="1099" spans="1:23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</row>
    <row r="1100" spans="1:23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</row>
    <row r="1101" spans="1:23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</row>
    <row r="1102" spans="1:23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</row>
    <row r="1103" spans="1:23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</row>
    <row r="1104" spans="1:23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</row>
    <row r="1105" spans="1:23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</row>
    <row r="1106" spans="1:23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</row>
    <row r="1107" spans="1:23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</row>
    <row r="1108" spans="1:23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</row>
    <row r="1109" spans="1:23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</row>
    <row r="1110" spans="1:23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</row>
    <row r="1111" spans="1:23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</row>
    <row r="1112" spans="1:23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</row>
    <row r="1113" spans="1:23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</row>
    <row r="1114" spans="1:23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</row>
    <row r="1115" spans="1:23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</row>
    <row r="1116" spans="1:23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</row>
    <row r="1117" spans="1:23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</row>
    <row r="1118" spans="1:23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</row>
    <row r="1119" spans="1:23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</row>
    <row r="1120" spans="1:23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</row>
    <row r="1121" spans="1:23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</row>
    <row r="1122" spans="1:23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</row>
    <row r="1123" spans="1:23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</row>
    <row r="1124" spans="1:23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</row>
    <row r="1125" spans="1:23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</row>
    <row r="1126" spans="1:23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</row>
    <row r="1127" spans="1:23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</row>
    <row r="1128" spans="1:23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</row>
    <row r="1129" spans="1:23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</row>
    <row r="1130" spans="1:23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</row>
    <row r="1131" spans="1:23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</row>
    <row r="1132" spans="1:23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</row>
    <row r="1133" spans="1:23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</row>
    <row r="1134" spans="1:23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</row>
    <row r="1135" spans="1:23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</row>
    <row r="1136" spans="1:23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</row>
    <row r="1137" spans="1:23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</row>
    <row r="1138" spans="1:23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</row>
    <row r="1139" spans="1:23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</row>
    <row r="1140" spans="1:23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</row>
    <row r="1141" spans="1:23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</row>
    <row r="1142" spans="1:23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</row>
    <row r="1143" spans="1:23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</row>
    <row r="1144" spans="1:23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</row>
    <row r="1145" spans="1:23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</row>
    <row r="1146" spans="1:23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</row>
    <row r="1147" spans="1:23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</row>
    <row r="1148" spans="1:23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</row>
    <row r="1149" spans="1:23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</row>
    <row r="1150" spans="1:23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</row>
    <row r="1151" spans="1:23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</row>
    <row r="1152" spans="1:23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</row>
    <row r="1153" spans="1:23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</row>
    <row r="1154" spans="1:23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</row>
    <row r="1155" spans="1:23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</row>
    <row r="1156" spans="1:23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</row>
    <row r="1157" spans="1:23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</row>
    <row r="1158" spans="1:23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</row>
    <row r="1159" spans="1:23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</row>
    <row r="1160" spans="1:23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</row>
    <row r="1161" spans="1:23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</row>
    <row r="1162" spans="1:23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</row>
    <row r="1163" spans="1:23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</row>
    <row r="1164" spans="1:23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</row>
    <row r="1165" spans="1:23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</row>
    <row r="1166" spans="1:23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</row>
    <row r="1167" spans="1:23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</row>
    <row r="1168" spans="1:23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</row>
    <row r="1169" spans="1:23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</row>
    <row r="1170" spans="1:23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</row>
    <row r="1171" spans="1:23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</row>
    <row r="1172" spans="1:23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</row>
    <row r="1173" spans="1:23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</row>
    <row r="1174" spans="1:23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</row>
    <row r="1175" spans="1:23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</row>
    <row r="1176" spans="1:23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</row>
    <row r="1177" spans="1:23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</row>
    <row r="1178" spans="1:23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</row>
    <row r="1179" spans="1:23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</row>
    <row r="1180" spans="1:23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</row>
    <row r="1181" spans="1:23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</row>
    <row r="1182" spans="1:23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</row>
    <row r="1183" spans="1:23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</row>
    <row r="1184" spans="1:23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</row>
    <row r="1185" spans="1:23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</row>
    <row r="1186" spans="1:23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</row>
    <row r="1187" spans="1:23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</row>
    <row r="1188" spans="1:23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</row>
    <row r="1189" spans="1:23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</row>
    <row r="1190" spans="1:23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</row>
    <row r="1191" spans="1:23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</row>
    <row r="1192" spans="1:23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</row>
    <row r="1193" spans="1:23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</row>
    <row r="1194" spans="1:23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</row>
    <row r="1195" spans="1:23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</row>
    <row r="1196" spans="1:23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</row>
    <row r="1197" spans="1:23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</row>
    <row r="1198" spans="1:23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</row>
    <row r="1199" spans="1:23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</row>
    <row r="1200" spans="1:23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</row>
    <row r="1201" spans="1:23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</row>
    <row r="1202" spans="1:23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</row>
    <row r="1203" spans="1:23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</row>
    <row r="1204" spans="1:23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</row>
    <row r="1205" spans="1:23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</row>
    <row r="1206" spans="1:23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</row>
    <row r="1207" spans="1:23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</row>
    <row r="1208" spans="1:23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</row>
    <row r="1209" spans="1:23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</row>
    <row r="1210" spans="1:23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</row>
    <row r="1211" spans="1:23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</row>
    <row r="1212" spans="1:23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</row>
    <row r="1213" spans="1:23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</row>
    <row r="1214" spans="1:23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</row>
    <row r="1215" spans="1:23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</row>
    <row r="1216" spans="1:23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</row>
    <row r="1217" spans="1:23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</row>
    <row r="1218" spans="1:23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</row>
    <row r="1219" spans="1:23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</row>
    <row r="1220" spans="1:23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</row>
    <row r="1221" spans="1:23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</row>
    <row r="1222" spans="1:23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</row>
    <row r="1223" spans="1:23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</row>
    <row r="1224" spans="1:23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</row>
    <row r="1225" spans="1:23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</row>
    <row r="1226" spans="1:23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</row>
    <row r="1227" spans="1:23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</row>
    <row r="1228" spans="1:23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</row>
    <row r="1229" spans="1:23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</row>
    <row r="1230" spans="1:23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</row>
    <row r="1231" spans="1:23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</row>
    <row r="1232" spans="1:23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</row>
    <row r="1233" spans="1:23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</row>
    <row r="1234" spans="1:23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</row>
    <row r="1235" spans="1:23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</row>
    <row r="1236" spans="1:23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</row>
    <row r="1237" spans="1:23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</row>
    <row r="1238" spans="1:23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</row>
    <row r="1239" spans="1:23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</row>
    <row r="1240" spans="1:23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</row>
    <row r="1241" spans="1:23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</row>
    <row r="1242" spans="1:23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</row>
    <row r="1243" spans="1:23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</row>
    <row r="1244" spans="1:23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</row>
    <row r="1245" spans="1:23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</row>
    <row r="1246" spans="1:23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</row>
    <row r="1247" spans="1:23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</row>
    <row r="1248" spans="1:23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</row>
    <row r="1249" spans="1:23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</row>
    <row r="1250" spans="1:23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</row>
    <row r="1251" spans="1:23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</row>
    <row r="1252" spans="1:23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</row>
    <row r="1253" spans="1:23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</row>
    <row r="1254" spans="1:23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</row>
    <row r="1255" spans="1:23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</row>
    <row r="1256" spans="1:23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</row>
    <row r="1257" spans="1:23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</row>
    <row r="1258" spans="1:23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</row>
    <row r="1259" spans="1:23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</row>
    <row r="1260" spans="1:23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</row>
    <row r="1261" spans="1:23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</row>
    <row r="1262" spans="1:23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</row>
    <row r="1263" spans="1:23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</row>
    <row r="1264" spans="1:23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</row>
    <row r="1265" spans="1:23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</row>
    <row r="1266" spans="1:23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</row>
    <row r="1267" spans="1:23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</row>
    <row r="1268" spans="1:23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</row>
    <row r="1269" spans="1:23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</row>
    <row r="1270" spans="1:23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</row>
    <row r="1271" spans="1:23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</row>
    <row r="1272" spans="1:23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</row>
    <row r="1273" spans="1:23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</row>
    <row r="1274" spans="1:23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</row>
    <row r="1275" spans="1:23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</row>
    <row r="1276" spans="1:23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</row>
    <row r="1277" spans="1:23">
      <c r="A1277" s="19"/>
      <c r="B1277" s="19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</row>
    <row r="1278" spans="1:23">
      <c r="A1278" s="19"/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</row>
    <row r="1279" spans="1:23">
      <c r="A1279" s="19"/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</row>
    <row r="1280" spans="1:23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</row>
    <row r="1281" spans="1:23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</row>
    <row r="1282" spans="1:23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</row>
    <row r="1283" spans="1:23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</row>
    <row r="1284" spans="1:23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</row>
    <row r="1285" spans="1:23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</row>
    <row r="1286" spans="1:23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</row>
    <row r="1287" spans="1:23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</row>
    <row r="1288" spans="1:23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</row>
    <row r="1289" spans="1:23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</row>
    <row r="1290" spans="1:23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</row>
    <row r="1291" spans="1:23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</row>
    <row r="1292" spans="1:23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</row>
    <row r="1293" spans="1:23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</row>
    <row r="1294" spans="1:23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</row>
    <row r="1295" spans="1:23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</row>
    <row r="1296" spans="1:23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</row>
    <row r="1297" spans="1:23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</row>
    <row r="1298" spans="1:23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</row>
    <row r="1299" spans="1:23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</row>
    <row r="1300" spans="1:23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</row>
    <row r="1301" spans="1:23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</row>
    <row r="1302" spans="1:23">
      <c r="A1302" s="19"/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</row>
    <row r="1303" spans="1:23">
      <c r="A1303" s="19"/>
      <c r="B1303" s="19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</row>
    <row r="1304" spans="1:23">
      <c r="A1304" s="19"/>
      <c r="B1304" s="19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</row>
    <row r="1305" spans="1:23">
      <c r="A1305" s="19"/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</row>
    <row r="1306" spans="1:23">
      <c r="A1306" s="19"/>
      <c r="B1306" s="19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</row>
    <row r="1307" spans="1:23">
      <c r="A1307" s="19"/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</row>
    <row r="1308" spans="1:23">
      <c r="A1308" s="19"/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</row>
    <row r="1309" spans="1:23">
      <c r="A1309" s="19"/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</row>
    <row r="1310" spans="1:23">
      <c r="A1310" s="19"/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</row>
    <row r="1311" spans="1:23">
      <c r="A1311" s="19"/>
      <c r="B1311" s="19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</row>
    <row r="1312" spans="1:23">
      <c r="A1312" s="19"/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</row>
    <row r="1313" spans="1:23">
      <c r="A1313" s="19"/>
      <c r="B1313" s="19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</row>
    <row r="1314" spans="1:23">
      <c r="A1314" s="19"/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</row>
    <row r="1315" spans="1:23">
      <c r="A1315" s="19"/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</row>
    <row r="1316" spans="1:23">
      <c r="A1316" s="19"/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</row>
    <row r="1317" spans="1:23">
      <c r="A1317" s="19"/>
      <c r="B1317" s="19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</row>
    <row r="1318" spans="1:23">
      <c r="A1318" s="19"/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</row>
    <row r="1319" spans="1:23">
      <c r="A1319" s="19"/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</row>
    <row r="1320" spans="1:23">
      <c r="A1320" s="19"/>
      <c r="B1320" s="19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</row>
    <row r="1321" spans="1:23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</row>
    <row r="1322" spans="1:23">
      <c r="A1322" s="19"/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</row>
    <row r="1323" spans="1:23">
      <c r="A1323" s="19"/>
      <c r="B1323" s="19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</row>
    <row r="1324" spans="1:23">
      <c r="A1324" s="19"/>
      <c r="B1324" s="19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</row>
    <row r="1325" spans="1:23">
      <c r="A1325" s="19"/>
      <c r="B1325" s="19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</row>
    <row r="1326" spans="1:23">
      <c r="A1326" s="19"/>
      <c r="B1326" s="19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</row>
    <row r="1327" spans="1:23">
      <c r="A1327" s="19"/>
      <c r="B1327" s="19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</row>
    <row r="1328" spans="1:23">
      <c r="A1328" s="19"/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</row>
    <row r="1329" spans="1:23">
      <c r="A1329" s="19"/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</row>
    <row r="1330" spans="1:23">
      <c r="A1330" s="19"/>
      <c r="B1330" s="19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</row>
    <row r="1331" spans="1:23">
      <c r="A1331" s="19"/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</row>
    <row r="1332" spans="1:23">
      <c r="A1332" s="19"/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</row>
    <row r="1333" spans="1:23">
      <c r="A1333" s="19"/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</row>
    <row r="1334" spans="1:23">
      <c r="A1334" s="19"/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</row>
    <row r="1335" spans="1:23">
      <c r="A1335" s="19"/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</row>
    <row r="1336" spans="1:23">
      <c r="A1336" s="19"/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</row>
    <row r="1337" spans="1:23">
      <c r="A1337" s="19"/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</row>
    <row r="1338" spans="1:23">
      <c r="A1338" s="19"/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</row>
    <row r="1339" spans="1:23">
      <c r="A1339" s="19"/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</row>
    <row r="1340" spans="1:23">
      <c r="A1340" s="19"/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</row>
    <row r="1341" spans="1:23">
      <c r="A1341" s="19"/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</row>
    <row r="1342" spans="1:23">
      <c r="A1342" s="19"/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</row>
    <row r="1343" spans="1:23">
      <c r="A1343" s="19"/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</row>
    <row r="1344" spans="1:23">
      <c r="A1344" s="19"/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</row>
    <row r="1345" spans="1:23">
      <c r="A1345" s="19"/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</row>
    <row r="1346" spans="1:23">
      <c r="A1346" s="19"/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</row>
    <row r="1347" spans="1:23">
      <c r="A1347" s="19"/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</row>
    <row r="1348" spans="1:23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</row>
    <row r="1349" spans="1:23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</row>
    <row r="1350" spans="1:23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</row>
    <row r="1351" spans="1:23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</row>
    <row r="1352" spans="1:23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</row>
    <row r="1353" spans="1:23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</row>
    <row r="1354" spans="1:23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</row>
    <row r="1355" spans="1:23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</row>
    <row r="1356" spans="1:23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</row>
    <row r="1357" spans="1:23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</row>
    <row r="1358" spans="1:23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</row>
    <row r="1359" spans="1:23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</row>
    <row r="1360" spans="1:23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</row>
    <row r="1361" spans="1:23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</row>
    <row r="1362" spans="1:23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</row>
    <row r="1363" spans="1:23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</row>
    <row r="1364" spans="1:23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</row>
    <row r="1365" spans="1:23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</row>
    <row r="1366" spans="1:23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</row>
    <row r="1367" spans="1:23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</row>
    <row r="1368" spans="1:23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</row>
    <row r="1369" spans="1:23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</row>
    <row r="1370" spans="1:23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</row>
    <row r="1371" spans="1:23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</row>
    <row r="1372" spans="1:23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</row>
    <row r="1373" spans="1:23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</row>
    <row r="1374" spans="1:23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</row>
    <row r="1375" spans="1:23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</row>
    <row r="1376" spans="1:23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</row>
    <row r="1377" spans="1:23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</row>
    <row r="1378" spans="1:23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</row>
    <row r="1379" spans="1:23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</row>
    <row r="1380" spans="1:23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</row>
    <row r="1381" spans="1:23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</row>
    <row r="1382" spans="1:23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</row>
    <row r="1383" spans="1:23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</row>
    <row r="1384" spans="1:23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</row>
    <row r="1385" spans="1:23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</row>
    <row r="1386" spans="1:23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</row>
    <row r="1387" spans="1:23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</row>
    <row r="1388" spans="1:23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</row>
    <row r="1389" spans="1:23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</row>
    <row r="1390" spans="1:23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</row>
    <row r="1391" spans="1:23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</row>
    <row r="1392" spans="1:23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</row>
    <row r="1393" spans="1:23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</row>
    <row r="1394" spans="1:23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</row>
    <row r="1395" spans="1:23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</row>
    <row r="1396" spans="1:23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</row>
    <row r="1397" spans="1:23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</row>
    <row r="1398" spans="1:23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</row>
    <row r="1399" spans="1:23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</row>
    <row r="1400" spans="1:23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</row>
    <row r="1401" spans="1:23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</row>
    <row r="1402" spans="1:23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</row>
    <row r="1403" spans="1:23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</row>
    <row r="1404" spans="1:23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</row>
    <row r="1405" spans="1:23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</row>
    <row r="1406" spans="1:23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</row>
    <row r="1407" spans="1:23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</row>
    <row r="1408" spans="1:23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</row>
    <row r="1409" spans="1:23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</row>
    <row r="1410" spans="1:23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</row>
    <row r="1411" spans="1:23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</row>
    <row r="1412" spans="1:23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</row>
    <row r="1413" spans="1:23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</row>
    <row r="1414" spans="1:23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</row>
    <row r="1415" spans="1:23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</row>
    <row r="1416" spans="1:23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</row>
    <row r="1417" spans="1:23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</row>
    <row r="1418" spans="1:23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</row>
    <row r="1419" spans="1:23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</row>
    <row r="1420" spans="1:23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</row>
    <row r="1421" spans="1:23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</row>
    <row r="1422" spans="1:23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</row>
    <row r="1423" spans="1:23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</row>
    <row r="1424" spans="1:23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</row>
    <row r="1425" spans="1:23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</row>
    <row r="1426" spans="1:23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</row>
    <row r="1427" spans="1:23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</row>
    <row r="1428" spans="1:23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</row>
    <row r="1429" spans="1:23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</row>
    <row r="1430" spans="1:23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</row>
    <row r="1431" spans="1:23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</row>
    <row r="1432" spans="1:23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</row>
    <row r="1433" spans="1:23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</row>
    <row r="1434" spans="1:23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</row>
    <row r="1435" spans="1:23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</row>
    <row r="1436" spans="1:23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</row>
    <row r="1437" spans="1:23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</row>
    <row r="1438" spans="1:23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</row>
    <row r="1439" spans="1:23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</row>
    <row r="1440" spans="1:23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</row>
    <row r="1441" spans="1:23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</row>
    <row r="1442" spans="1:23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</row>
    <row r="1443" spans="1:23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</row>
    <row r="1444" spans="1:23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</row>
    <row r="1445" spans="1:23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</row>
    <row r="1446" spans="1:23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</row>
    <row r="1447" spans="1:23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</row>
    <row r="1448" spans="1:23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</row>
    <row r="1449" spans="1:23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</row>
    <row r="1450" spans="1:23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</row>
    <row r="1451" spans="1:23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</row>
    <row r="1452" spans="1:23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</row>
    <row r="1453" spans="1:23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</row>
    <row r="1454" spans="1:23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</row>
    <row r="1455" spans="1:23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</row>
    <row r="1456" spans="1:23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</row>
    <row r="1457" spans="1:23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</row>
    <row r="1458" spans="1:23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</row>
    <row r="1459" spans="1:23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</row>
    <row r="1460" spans="1:23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</row>
    <row r="1461" spans="1:23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</row>
    <row r="1462" spans="1:23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</row>
    <row r="1463" spans="1:23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</row>
    <row r="1464" spans="1:23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</row>
    <row r="1465" spans="1:23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</row>
    <row r="1466" spans="1:23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</row>
    <row r="1467" spans="1:23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</row>
    <row r="1468" spans="1:23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</row>
    <row r="1469" spans="1:23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</row>
    <row r="1470" spans="1:23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</row>
    <row r="1471" spans="1:23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</row>
    <row r="1472" spans="1:23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</row>
    <row r="1473" spans="1:23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</row>
    <row r="1474" spans="1:23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</row>
    <row r="1475" spans="1:23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</row>
    <row r="1476" spans="1:23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</row>
    <row r="1477" spans="1:23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</row>
    <row r="1478" spans="1:23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</row>
    <row r="1479" spans="1:23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</row>
    <row r="1480" spans="1:23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</row>
    <row r="1481" spans="1:23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</row>
    <row r="1482" spans="1:23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</row>
    <row r="1483" spans="1:23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</row>
    <row r="1484" spans="1:23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</row>
    <row r="1485" spans="1:23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</row>
    <row r="1486" spans="1:23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</row>
    <row r="1487" spans="1:23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</row>
    <row r="1488" spans="1:23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</row>
    <row r="1489" spans="1:23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</row>
    <row r="1490" spans="1:23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</row>
    <row r="1491" spans="1:23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</row>
    <row r="1492" spans="1:23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</row>
    <row r="1493" spans="1:23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</row>
    <row r="1494" spans="1:23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  <c r="V1494" s="19"/>
      <c r="W1494" s="19"/>
    </row>
    <row r="1495" spans="1:23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  <c r="V1495" s="19"/>
      <c r="W1495" s="19"/>
    </row>
    <row r="1496" spans="1:23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19"/>
      <c r="S1496" s="19"/>
      <c r="T1496" s="19"/>
      <c r="U1496" s="19"/>
      <c r="V1496" s="19"/>
      <c r="W1496" s="19"/>
    </row>
    <row r="1497" spans="1:23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19"/>
      <c r="S1497" s="19"/>
      <c r="T1497" s="19"/>
      <c r="U1497" s="19"/>
      <c r="V1497" s="19"/>
      <c r="W1497" s="19"/>
    </row>
    <row r="1498" spans="1:23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19"/>
      <c r="S1498" s="19"/>
      <c r="T1498" s="19"/>
      <c r="U1498" s="19"/>
      <c r="V1498" s="19"/>
      <c r="W1498" s="19"/>
    </row>
    <row r="1499" spans="1:23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19"/>
      <c r="S1499" s="19"/>
      <c r="T1499" s="19"/>
      <c r="U1499" s="19"/>
      <c r="V1499" s="19"/>
      <c r="W1499" s="19"/>
    </row>
    <row r="1500" spans="1:23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19"/>
      <c r="S1500" s="19"/>
      <c r="T1500" s="19"/>
      <c r="U1500" s="19"/>
      <c r="V1500" s="19"/>
      <c r="W1500" s="19"/>
    </row>
    <row r="1501" spans="1:23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19"/>
      <c r="S1501" s="19"/>
      <c r="T1501" s="19"/>
      <c r="U1501" s="19"/>
      <c r="V1501" s="19"/>
      <c r="W1501" s="19"/>
    </row>
    <row r="1502" spans="1:23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19"/>
      <c r="S1502" s="19"/>
      <c r="T1502" s="19"/>
      <c r="U1502" s="19"/>
      <c r="V1502" s="19"/>
      <c r="W1502" s="19"/>
    </row>
    <row r="1503" spans="1:23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19"/>
      <c r="S1503" s="19"/>
      <c r="T1503" s="19"/>
      <c r="U1503" s="19"/>
      <c r="V1503" s="19"/>
      <c r="W1503" s="19"/>
    </row>
    <row r="1504" spans="1:23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19"/>
      <c r="S1504" s="19"/>
      <c r="T1504" s="19"/>
      <c r="U1504" s="19"/>
      <c r="V1504" s="19"/>
      <c r="W1504" s="19"/>
    </row>
    <row r="1505" spans="1:23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19"/>
      <c r="S1505" s="19"/>
      <c r="T1505" s="19"/>
      <c r="U1505" s="19"/>
      <c r="V1505" s="19"/>
      <c r="W1505" s="19"/>
    </row>
    <row r="1506" spans="1:23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19"/>
      <c r="S1506" s="19"/>
      <c r="T1506" s="19"/>
      <c r="U1506" s="19"/>
      <c r="V1506" s="19"/>
      <c r="W1506" s="19"/>
    </row>
    <row r="1507" spans="1:23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19"/>
      <c r="S1507" s="19"/>
      <c r="T1507" s="19"/>
      <c r="U1507" s="19"/>
      <c r="V1507" s="19"/>
      <c r="W1507" s="19"/>
    </row>
    <row r="1508" spans="1:23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19"/>
      <c r="S1508" s="19"/>
      <c r="T1508" s="19"/>
      <c r="U1508" s="19"/>
      <c r="V1508" s="19"/>
      <c r="W1508" s="19"/>
    </row>
    <row r="1509" spans="1:23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19"/>
      <c r="S1509" s="19"/>
      <c r="T1509" s="19"/>
      <c r="U1509" s="19"/>
      <c r="V1509" s="19"/>
      <c r="W1509" s="19"/>
    </row>
    <row r="1510" spans="1:23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19"/>
      <c r="S1510" s="19"/>
      <c r="T1510" s="19"/>
      <c r="U1510" s="19"/>
      <c r="V1510" s="19"/>
      <c r="W1510" s="19"/>
    </row>
    <row r="1511" spans="1:23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19"/>
      <c r="S1511" s="19"/>
      <c r="T1511" s="19"/>
      <c r="U1511" s="19"/>
      <c r="V1511" s="19"/>
      <c r="W1511" s="19"/>
    </row>
    <row r="1512" spans="1:23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19"/>
      <c r="S1512" s="19"/>
      <c r="T1512" s="19"/>
      <c r="U1512" s="19"/>
      <c r="V1512" s="19"/>
      <c r="W1512" s="19"/>
    </row>
    <row r="1513" spans="1:23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19"/>
      <c r="S1513" s="19"/>
      <c r="T1513" s="19"/>
      <c r="U1513" s="19"/>
      <c r="V1513" s="19"/>
      <c r="W1513" s="19"/>
    </row>
    <row r="1514" spans="1:23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19"/>
      <c r="S1514" s="19"/>
      <c r="T1514" s="19"/>
      <c r="U1514" s="19"/>
      <c r="V1514" s="19"/>
      <c r="W1514" s="19"/>
    </row>
    <row r="1515" spans="1:23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19"/>
      <c r="S1515" s="19"/>
      <c r="T1515" s="19"/>
      <c r="U1515" s="19"/>
      <c r="V1515" s="19"/>
      <c r="W1515" s="19"/>
    </row>
    <row r="1516" spans="1:23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19"/>
      <c r="S1516" s="19"/>
      <c r="T1516" s="19"/>
      <c r="U1516" s="19"/>
      <c r="V1516" s="19"/>
      <c r="W1516" s="19"/>
    </row>
    <row r="1517" spans="1:23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19"/>
      <c r="S1517" s="19"/>
      <c r="T1517" s="19"/>
      <c r="U1517" s="19"/>
      <c r="V1517" s="19"/>
      <c r="W1517" s="19"/>
    </row>
    <row r="1518" spans="1:23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19"/>
      <c r="S1518" s="19"/>
      <c r="T1518" s="19"/>
      <c r="U1518" s="19"/>
      <c r="V1518" s="19"/>
      <c r="W1518" s="19"/>
    </row>
    <row r="1519" spans="1:23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19"/>
      <c r="S1519" s="19"/>
      <c r="T1519" s="19"/>
      <c r="U1519" s="19"/>
      <c r="V1519" s="19"/>
      <c r="W1519" s="19"/>
    </row>
    <row r="1520" spans="1:23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19"/>
      <c r="S1520" s="19"/>
      <c r="T1520" s="19"/>
      <c r="U1520" s="19"/>
      <c r="V1520" s="19"/>
      <c r="W1520" s="19"/>
    </row>
    <row r="1521" spans="1:23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19"/>
      <c r="S1521" s="19"/>
      <c r="T1521" s="19"/>
      <c r="U1521" s="19"/>
      <c r="V1521" s="19"/>
      <c r="W1521" s="19"/>
    </row>
    <row r="1522" spans="1:23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19"/>
      <c r="S1522" s="19"/>
      <c r="T1522" s="19"/>
      <c r="U1522" s="19"/>
      <c r="V1522" s="19"/>
      <c r="W1522" s="19"/>
    </row>
    <row r="1523" spans="1:23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19"/>
      <c r="S1523" s="19"/>
      <c r="T1523" s="19"/>
      <c r="U1523" s="19"/>
      <c r="V1523" s="19"/>
      <c r="W1523" s="19"/>
    </row>
    <row r="1524" spans="1:23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19"/>
      <c r="S1524" s="19"/>
      <c r="T1524" s="19"/>
      <c r="U1524" s="19"/>
      <c r="V1524" s="19"/>
      <c r="W1524" s="19"/>
    </row>
    <row r="1525" spans="1:23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19"/>
      <c r="S1525" s="19"/>
      <c r="T1525" s="19"/>
      <c r="U1525" s="19"/>
      <c r="V1525" s="19"/>
      <c r="W1525" s="19"/>
    </row>
    <row r="1526" spans="1:23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19"/>
      <c r="S1526" s="19"/>
      <c r="T1526" s="19"/>
      <c r="U1526" s="19"/>
      <c r="V1526" s="19"/>
      <c r="W1526" s="19"/>
    </row>
    <row r="1527" spans="1:23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19"/>
      <c r="S1527" s="19"/>
      <c r="T1527" s="19"/>
      <c r="U1527" s="19"/>
      <c r="V1527" s="19"/>
      <c r="W1527" s="19"/>
    </row>
    <row r="1528" spans="1:23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19"/>
      <c r="S1528" s="19"/>
      <c r="T1528" s="19"/>
      <c r="U1528" s="19"/>
      <c r="V1528" s="19"/>
      <c r="W1528" s="19"/>
    </row>
    <row r="1529" spans="1:23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19"/>
      <c r="S1529" s="19"/>
      <c r="T1529" s="19"/>
      <c r="U1529" s="19"/>
      <c r="V1529" s="19"/>
      <c r="W1529" s="19"/>
    </row>
    <row r="1530" spans="1:23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19"/>
      <c r="S1530" s="19"/>
      <c r="T1530" s="19"/>
      <c r="U1530" s="19"/>
      <c r="V1530" s="19"/>
      <c r="W1530" s="19"/>
    </row>
    <row r="1531" spans="1:23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19"/>
      <c r="S1531" s="19"/>
      <c r="T1531" s="19"/>
      <c r="U1531" s="19"/>
      <c r="V1531" s="19"/>
      <c r="W1531" s="19"/>
    </row>
    <row r="1532" spans="1:23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19"/>
      <c r="S1532" s="19"/>
      <c r="T1532" s="19"/>
      <c r="U1532" s="19"/>
      <c r="V1532" s="19"/>
      <c r="W1532" s="19"/>
    </row>
    <row r="1533" spans="1:23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19"/>
      <c r="S1533" s="19"/>
      <c r="T1533" s="19"/>
      <c r="U1533" s="19"/>
      <c r="V1533" s="19"/>
      <c r="W1533" s="19"/>
    </row>
    <row r="1534" spans="1:23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  <c r="S1534" s="19"/>
      <c r="T1534" s="19"/>
      <c r="U1534" s="19"/>
      <c r="V1534" s="19"/>
      <c r="W1534" s="19"/>
    </row>
    <row r="1535" spans="1:23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19"/>
      <c r="S1535" s="19"/>
      <c r="T1535" s="19"/>
      <c r="U1535" s="19"/>
      <c r="V1535" s="19"/>
      <c r="W1535" s="19"/>
    </row>
    <row r="1536" spans="1:23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19"/>
      <c r="S1536" s="19"/>
      <c r="T1536" s="19"/>
      <c r="U1536" s="19"/>
      <c r="V1536" s="19"/>
      <c r="W1536" s="19"/>
    </row>
    <row r="1537" spans="1:23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19"/>
      <c r="S1537" s="19"/>
      <c r="T1537" s="19"/>
      <c r="U1537" s="19"/>
      <c r="V1537" s="19"/>
      <c r="W1537" s="19"/>
    </row>
    <row r="1538" spans="1:23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19"/>
      <c r="S1538" s="19"/>
      <c r="T1538" s="19"/>
      <c r="U1538" s="19"/>
      <c r="V1538" s="19"/>
      <c r="W1538" s="19"/>
    </row>
    <row r="1539" spans="1:23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19"/>
      <c r="S1539" s="19"/>
      <c r="T1539" s="19"/>
      <c r="U1539" s="19"/>
      <c r="V1539" s="19"/>
      <c r="W1539" s="19"/>
    </row>
    <row r="1540" spans="1:23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19"/>
      <c r="S1540" s="19"/>
      <c r="T1540" s="19"/>
      <c r="U1540" s="19"/>
      <c r="V1540" s="19"/>
      <c r="W1540" s="19"/>
    </row>
    <row r="1541" spans="1:23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19"/>
      <c r="S1541" s="19"/>
      <c r="T1541" s="19"/>
      <c r="U1541" s="19"/>
      <c r="V1541" s="19"/>
      <c r="W1541" s="19"/>
    </row>
    <row r="1542" spans="1:23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19"/>
      <c r="S1542" s="19"/>
      <c r="T1542" s="19"/>
      <c r="U1542" s="19"/>
      <c r="V1542" s="19"/>
      <c r="W1542" s="19"/>
    </row>
    <row r="1543" spans="1:23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19"/>
      <c r="S1543" s="19"/>
      <c r="T1543" s="19"/>
      <c r="U1543" s="19"/>
      <c r="V1543" s="19"/>
      <c r="W1543" s="19"/>
    </row>
    <row r="1544" spans="1:23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19"/>
      <c r="S1544" s="19"/>
      <c r="T1544" s="19"/>
      <c r="U1544" s="19"/>
      <c r="V1544" s="19"/>
      <c r="W1544" s="19"/>
    </row>
    <row r="1545" spans="1:23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19"/>
      <c r="S1545" s="19"/>
      <c r="T1545" s="19"/>
      <c r="U1545" s="19"/>
      <c r="V1545" s="19"/>
      <c r="W1545" s="19"/>
    </row>
    <row r="1546" spans="1:23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19"/>
      <c r="S1546" s="19"/>
      <c r="T1546" s="19"/>
      <c r="U1546" s="19"/>
      <c r="V1546" s="19"/>
      <c r="W1546" s="19"/>
    </row>
    <row r="1547" spans="1:23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19"/>
      <c r="S1547" s="19"/>
      <c r="T1547" s="19"/>
      <c r="U1547" s="19"/>
      <c r="V1547" s="19"/>
      <c r="W1547" s="19"/>
    </row>
    <row r="1548" spans="1:23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19"/>
      <c r="S1548" s="19"/>
      <c r="T1548" s="19"/>
      <c r="U1548" s="19"/>
      <c r="V1548" s="19"/>
      <c r="W1548" s="19"/>
    </row>
    <row r="1549" spans="1:23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19"/>
      <c r="S1549" s="19"/>
      <c r="T1549" s="19"/>
      <c r="U1549" s="19"/>
      <c r="V1549" s="19"/>
      <c r="W1549" s="19"/>
    </row>
    <row r="1550" spans="1:23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19"/>
      <c r="S1550" s="19"/>
      <c r="T1550" s="19"/>
      <c r="U1550" s="19"/>
      <c r="V1550" s="19"/>
      <c r="W1550" s="19"/>
    </row>
    <row r="1551" spans="1:23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19"/>
      <c r="S1551" s="19"/>
      <c r="T1551" s="19"/>
      <c r="U1551" s="19"/>
      <c r="V1551" s="19"/>
      <c r="W1551" s="19"/>
    </row>
    <row r="1552" spans="1:23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19"/>
      <c r="S1552" s="19"/>
      <c r="T1552" s="19"/>
      <c r="U1552" s="19"/>
      <c r="V1552" s="19"/>
      <c r="W1552" s="19"/>
    </row>
    <row r="1553" spans="1:23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19"/>
      <c r="S1553" s="19"/>
      <c r="T1553" s="19"/>
      <c r="U1553" s="19"/>
      <c r="V1553" s="19"/>
      <c r="W1553" s="19"/>
    </row>
    <row r="1554" spans="1:23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19"/>
      <c r="S1554" s="19"/>
      <c r="T1554" s="19"/>
      <c r="U1554" s="19"/>
      <c r="V1554" s="19"/>
      <c r="W1554" s="19"/>
    </row>
    <row r="1555" spans="1:23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19"/>
      <c r="S1555" s="19"/>
      <c r="T1555" s="19"/>
      <c r="U1555" s="19"/>
      <c r="V1555" s="19"/>
      <c r="W1555" s="19"/>
    </row>
    <row r="1556" spans="1:23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19"/>
      <c r="S1556" s="19"/>
      <c r="T1556" s="19"/>
      <c r="U1556" s="19"/>
      <c r="V1556" s="19"/>
      <c r="W1556" s="19"/>
    </row>
    <row r="1557" spans="1:23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19"/>
      <c r="S1557" s="19"/>
      <c r="T1557" s="19"/>
      <c r="U1557" s="19"/>
      <c r="V1557" s="19"/>
      <c r="W1557" s="19"/>
    </row>
    <row r="1558" spans="1:23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19"/>
      <c r="S1558" s="19"/>
      <c r="T1558" s="19"/>
      <c r="U1558" s="19"/>
      <c r="V1558" s="19"/>
      <c r="W1558" s="19"/>
    </row>
    <row r="1559" spans="1:23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19"/>
      <c r="S1559" s="19"/>
      <c r="T1559" s="19"/>
      <c r="U1559" s="19"/>
      <c r="V1559" s="19"/>
      <c r="W1559" s="19"/>
    </row>
    <row r="1560" spans="1:23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19"/>
      <c r="S1560" s="19"/>
      <c r="T1560" s="19"/>
      <c r="U1560" s="19"/>
      <c r="V1560" s="19"/>
      <c r="W1560" s="19"/>
    </row>
    <row r="1561" spans="1:23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19"/>
      <c r="S1561" s="19"/>
      <c r="T1561" s="19"/>
      <c r="U1561" s="19"/>
      <c r="V1561" s="19"/>
      <c r="W1561" s="19"/>
    </row>
    <row r="1562" spans="1:23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19"/>
      <c r="S1562" s="19"/>
      <c r="T1562" s="19"/>
      <c r="U1562" s="19"/>
      <c r="V1562" s="19"/>
      <c r="W1562" s="19"/>
    </row>
    <row r="1563" spans="1:23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19"/>
      <c r="S1563" s="19"/>
      <c r="T1563" s="19"/>
      <c r="U1563" s="19"/>
      <c r="V1563" s="19"/>
      <c r="W1563" s="19"/>
    </row>
    <row r="1564" spans="1:23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19"/>
      <c r="S1564" s="19"/>
      <c r="T1564" s="19"/>
      <c r="U1564" s="19"/>
      <c r="V1564" s="19"/>
      <c r="W1564" s="19"/>
    </row>
    <row r="1565" spans="1:23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19"/>
      <c r="S1565" s="19"/>
      <c r="T1565" s="19"/>
      <c r="U1565" s="19"/>
      <c r="V1565" s="19"/>
      <c r="W1565" s="19"/>
    </row>
    <row r="1566" spans="1:23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19"/>
      <c r="S1566" s="19"/>
      <c r="T1566" s="19"/>
      <c r="U1566" s="19"/>
      <c r="V1566" s="19"/>
      <c r="W1566" s="19"/>
    </row>
    <row r="1567" spans="1:23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19"/>
      <c r="S1567" s="19"/>
      <c r="T1567" s="19"/>
      <c r="U1567" s="19"/>
      <c r="V1567" s="19"/>
      <c r="W1567" s="19"/>
    </row>
    <row r="1568" spans="1:23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19"/>
      <c r="S1568" s="19"/>
      <c r="T1568" s="19"/>
      <c r="U1568" s="19"/>
      <c r="V1568" s="19"/>
      <c r="W1568" s="19"/>
    </row>
    <row r="1569" spans="1:23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19"/>
      <c r="S1569" s="19"/>
      <c r="T1569" s="19"/>
      <c r="U1569" s="19"/>
      <c r="V1569" s="19"/>
      <c r="W1569" s="19"/>
    </row>
    <row r="1570" spans="1:23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19"/>
      <c r="S1570" s="19"/>
      <c r="T1570" s="19"/>
      <c r="U1570" s="19"/>
      <c r="V1570" s="19"/>
      <c r="W1570" s="19"/>
    </row>
    <row r="1571" spans="1:23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19"/>
      <c r="S1571" s="19"/>
      <c r="T1571" s="19"/>
      <c r="U1571" s="19"/>
      <c r="V1571" s="19"/>
      <c r="W1571" s="19"/>
    </row>
    <row r="1572" spans="1:23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19"/>
      <c r="S1572" s="19"/>
      <c r="T1572" s="19"/>
      <c r="U1572" s="19"/>
      <c r="V1572" s="19"/>
      <c r="W1572" s="19"/>
    </row>
    <row r="1573" spans="1:23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19"/>
      <c r="S1573" s="19"/>
      <c r="T1573" s="19"/>
      <c r="U1573" s="19"/>
      <c r="V1573" s="19"/>
      <c r="W1573" s="19"/>
    </row>
    <row r="1574" spans="1:23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19"/>
      <c r="S1574" s="19"/>
      <c r="T1574" s="19"/>
      <c r="U1574" s="19"/>
      <c r="V1574" s="19"/>
      <c r="W1574" s="19"/>
    </row>
    <row r="1575" spans="1:23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19"/>
      <c r="S1575" s="19"/>
      <c r="T1575" s="19"/>
      <c r="U1575" s="19"/>
      <c r="V1575" s="19"/>
      <c r="W1575" s="19"/>
    </row>
    <row r="1576" spans="1:23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19"/>
      <c r="S1576" s="19"/>
      <c r="T1576" s="19"/>
      <c r="U1576" s="19"/>
      <c r="V1576" s="19"/>
      <c r="W1576" s="19"/>
    </row>
    <row r="1577" spans="1:23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19"/>
      <c r="S1577" s="19"/>
      <c r="T1577" s="19"/>
      <c r="U1577" s="19"/>
      <c r="V1577" s="19"/>
      <c r="W1577" s="19"/>
    </row>
    <row r="1578" spans="1:23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19"/>
      <c r="S1578" s="19"/>
      <c r="T1578" s="19"/>
      <c r="U1578" s="19"/>
      <c r="V1578" s="19"/>
      <c r="W1578" s="19"/>
    </row>
    <row r="1579" spans="1:23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19"/>
      <c r="S1579" s="19"/>
      <c r="T1579" s="19"/>
      <c r="U1579" s="19"/>
      <c r="V1579" s="19"/>
      <c r="W1579" s="19"/>
    </row>
    <row r="1580" spans="1:23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19"/>
      <c r="S1580" s="19"/>
      <c r="T1580" s="19"/>
      <c r="U1580" s="19"/>
      <c r="V1580" s="19"/>
      <c r="W1580" s="19"/>
    </row>
    <row r="1581" spans="1:23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19"/>
      <c r="S1581" s="19"/>
      <c r="T1581" s="19"/>
      <c r="U1581" s="19"/>
      <c r="V1581" s="19"/>
      <c r="W1581" s="19"/>
    </row>
    <row r="1582" spans="1:23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19"/>
      <c r="S1582" s="19"/>
      <c r="T1582" s="19"/>
      <c r="U1582" s="19"/>
      <c r="V1582" s="19"/>
      <c r="W1582" s="19"/>
    </row>
    <row r="1583" spans="1:23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19"/>
      <c r="S1583" s="19"/>
      <c r="T1583" s="19"/>
      <c r="U1583" s="19"/>
      <c r="V1583" s="19"/>
      <c r="W1583" s="19"/>
    </row>
    <row r="1584" spans="1:23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19"/>
      <c r="S1584" s="19"/>
      <c r="T1584" s="19"/>
      <c r="U1584" s="19"/>
      <c r="V1584" s="19"/>
      <c r="W1584" s="19"/>
    </row>
    <row r="1585" spans="1:23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19"/>
      <c r="S1585" s="19"/>
      <c r="T1585" s="19"/>
      <c r="U1585" s="19"/>
      <c r="V1585" s="19"/>
      <c r="W1585" s="19"/>
    </row>
    <row r="1586" spans="1:23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19"/>
      <c r="S1586" s="19"/>
      <c r="T1586" s="19"/>
      <c r="U1586" s="19"/>
      <c r="V1586" s="19"/>
      <c r="W1586" s="19"/>
    </row>
    <row r="1587" spans="1:23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19"/>
      <c r="S1587" s="19"/>
      <c r="T1587" s="19"/>
      <c r="U1587" s="19"/>
      <c r="V1587" s="19"/>
      <c r="W1587" s="19"/>
    </row>
    <row r="1588" spans="1:23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19"/>
      <c r="S1588" s="19"/>
      <c r="T1588" s="19"/>
      <c r="U1588" s="19"/>
      <c r="V1588" s="19"/>
      <c r="W1588" s="19"/>
    </row>
    <row r="1589" spans="1:23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19"/>
      <c r="S1589" s="19"/>
      <c r="T1589" s="19"/>
      <c r="U1589" s="19"/>
      <c r="V1589" s="19"/>
      <c r="W1589" s="19"/>
    </row>
    <row r="1590" spans="1:23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19"/>
      <c r="S1590" s="19"/>
      <c r="T1590" s="19"/>
      <c r="U1590" s="19"/>
      <c r="V1590" s="19"/>
      <c r="W1590" s="19"/>
    </row>
    <row r="1591" spans="1:23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19"/>
      <c r="S1591" s="19"/>
      <c r="T1591" s="19"/>
      <c r="U1591" s="19"/>
      <c r="V1591" s="19"/>
      <c r="W1591" s="19"/>
    </row>
    <row r="1592" spans="1:23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19"/>
      <c r="S1592" s="19"/>
      <c r="T1592" s="19"/>
      <c r="U1592" s="19"/>
      <c r="V1592" s="19"/>
      <c r="W1592" s="19"/>
    </row>
    <row r="1593" spans="1:23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19"/>
      <c r="S1593" s="19"/>
      <c r="T1593" s="19"/>
      <c r="U1593" s="19"/>
      <c r="V1593" s="19"/>
      <c r="W1593" s="19"/>
    </row>
    <row r="1594" spans="1:23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19"/>
      <c r="S1594" s="19"/>
      <c r="T1594" s="19"/>
      <c r="U1594" s="19"/>
      <c r="V1594" s="19"/>
      <c r="W1594" s="19"/>
    </row>
    <row r="1595" spans="1:23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19"/>
      <c r="S1595" s="19"/>
      <c r="T1595" s="19"/>
      <c r="U1595" s="19"/>
      <c r="V1595" s="19"/>
      <c r="W1595" s="19"/>
    </row>
    <row r="1596" spans="1:23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19"/>
      <c r="S1596" s="19"/>
      <c r="T1596" s="19"/>
      <c r="U1596" s="19"/>
      <c r="V1596" s="19"/>
      <c r="W1596" s="19"/>
    </row>
    <row r="1597" spans="1:23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19"/>
      <c r="S1597" s="19"/>
      <c r="T1597" s="19"/>
      <c r="U1597" s="19"/>
      <c r="V1597" s="19"/>
      <c r="W1597" s="19"/>
    </row>
    <row r="1598" spans="1:23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19"/>
      <c r="S1598" s="19"/>
      <c r="T1598" s="19"/>
      <c r="U1598" s="19"/>
      <c r="V1598" s="19"/>
      <c r="W1598" s="19"/>
    </row>
    <row r="1599" spans="1:23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19"/>
      <c r="S1599" s="19"/>
      <c r="T1599" s="19"/>
      <c r="U1599" s="19"/>
      <c r="V1599" s="19"/>
      <c r="W1599" s="19"/>
    </row>
    <row r="1600" spans="1:23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19"/>
      <c r="S1600" s="19"/>
      <c r="T1600" s="19"/>
      <c r="U1600" s="19"/>
      <c r="V1600" s="19"/>
      <c r="W1600" s="19"/>
    </row>
    <row r="1601" spans="1:23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19"/>
      <c r="S1601" s="19"/>
      <c r="T1601" s="19"/>
      <c r="U1601" s="19"/>
      <c r="V1601" s="19"/>
      <c r="W1601" s="19"/>
    </row>
    <row r="1602" spans="1:23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19"/>
      <c r="S1602" s="19"/>
      <c r="T1602" s="19"/>
      <c r="U1602" s="19"/>
      <c r="V1602" s="19"/>
      <c r="W1602" s="19"/>
    </row>
    <row r="1603" spans="1:23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19"/>
      <c r="S1603" s="19"/>
      <c r="T1603" s="19"/>
      <c r="U1603" s="19"/>
      <c r="V1603" s="19"/>
      <c r="W1603" s="19"/>
    </row>
    <row r="1604" spans="1:23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19"/>
      <c r="S1604" s="19"/>
      <c r="T1604" s="19"/>
      <c r="U1604" s="19"/>
      <c r="V1604" s="19"/>
      <c r="W1604" s="19"/>
    </row>
    <row r="1605" spans="1:23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19"/>
      <c r="S1605" s="19"/>
      <c r="T1605" s="19"/>
      <c r="U1605" s="19"/>
      <c r="V1605" s="19"/>
      <c r="W1605" s="19"/>
    </row>
    <row r="1606" spans="1:23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19"/>
      <c r="S1606" s="19"/>
      <c r="T1606" s="19"/>
      <c r="U1606" s="19"/>
      <c r="V1606" s="19"/>
      <c r="W1606" s="19"/>
    </row>
    <row r="1607" spans="1:23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19"/>
      <c r="S1607" s="19"/>
      <c r="T1607" s="19"/>
      <c r="U1607" s="19"/>
      <c r="V1607" s="19"/>
      <c r="W1607" s="19"/>
    </row>
    <row r="1608" spans="1:23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19"/>
      <c r="S1608" s="19"/>
      <c r="T1608" s="19"/>
      <c r="U1608" s="19"/>
      <c r="V1608" s="19"/>
      <c r="W1608" s="19"/>
    </row>
    <row r="1609" spans="1:23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19"/>
      <c r="S1609" s="19"/>
      <c r="T1609" s="19"/>
      <c r="U1609" s="19"/>
      <c r="V1609" s="19"/>
      <c r="W1609" s="19"/>
    </row>
    <row r="1610" spans="1:23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19"/>
      <c r="S1610" s="19"/>
      <c r="T1610" s="19"/>
      <c r="U1610" s="19"/>
      <c r="V1610" s="19"/>
      <c r="W1610" s="19"/>
    </row>
    <row r="1611" spans="1:23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19"/>
      <c r="S1611" s="19"/>
      <c r="T1611" s="19"/>
      <c r="U1611" s="19"/>
      <c r="V1611" s="19"/>
      <c r="W1611" s="19"/>
    </row>
    <row r="1612" spans="1:23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19"/>
      <c r="S1612" s="19"/>
      <c r="T1612" s="19"/>
      <c r="U1612" s="19"/>
      <c r="V1612" s="19"/>
      <c r="W1612" s="19"/>
    </row>
    <row r="1613" spans="1:23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19"/>
      <c r="S1613" s="19"/>
      <c r="T1613" s="19"/>
      <c r="U1613" s="19"/>
      <c r="V1613" s="19"/>
      <c r="W1613" s="19"/>
    </row>
    <row r="1614" spans="1:23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19"/>
      <c r="S1614" s="19"/>
      <c r="T1614" s="19"/>
      <c r="U1614" s="19"/>
      <c r="V1614" s="19"/>
      <c r="W1614" s="19"/>
    </row>
    <row r="1615" spans="1:23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19"/>
      <c r="S1615" s="19"/>
      <c r="T1615" s="19"/>
      <c r="U1615" s="19"/>
      <c r="V1615" s="19"/>
      <c r="W1615" s="19"/>
    </row>
    <row r="1616" spans="1:23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19"/>
      <c r="S1616" s="19"/>
      <c r="T1616" s="19"/>
      <c r="U1616" s="19"/>
      <c r="V1616" s="19"/>
      <c r="W1616" s="19"/>
    </row>
    <row r="1617" spans="1:23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19"/>
      <c r="S1617" s="19"/>
      <c r="T1617" s="19"/>
      <c r="U1617" s="19"/>
      <c r="V1617" s="19"/>
      <c r="W1617" s="19"/>
    </row>
    <row r="1618" spans="1:23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19"/>
      <c r="S1618" s="19"/>
      <c r="T1618" s="19"/>
      <c r="U1618" s="19"/>
      <c r="V1618" s="19"/>
      <c r="W1618" s="19"/>
    </row>
    <row r="1619" spans="1:23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19"/>
      <c r="S1619" s="19"/>
      <c r="T1619" s="19"/>
      <c r="U1619" s="19"/>
      <c r="V1619" s="19"/>
      <c r="W1619" s="19"/>
    </row>
    <row r="1620" spans="1:23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19"/>
      <c r="S1620" s="19"/>
      <c r="T1620" s="19"/>
      <c r="U1620" s="19"/>
      <c r="V1620" s="19"/>
      <c r="W1620" s="19"/>
    </row>
    <row r="1621" spans="1:23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19"/>
      <c r="S1621" s="19"/>
      <c r="T1621" s="19"/>
      <c r="U1621" s="19"/>
      <c r="V1621" s="19"/>
      <c r="W1621" s="19"/>
    </row>
    <row r="1622" spans="1:23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19"/>
      <c r="S1622" s="19"/>
      <c r="T1622" s="19"/>
      <c r="U1622" s="19"/>
      <c r="V1622" s="19"/>
      <c r="W1622" s="19"/>
    </row>
    <row r="1623" spans="1:23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19"/>
      <c r="S1623" s="19"/>
      <c r="T1623" s="19"/>
      <c r="U1623" s="19"/>
      <c r="V1623" s="19"/>
      <c r="W1623" s="19"/>
    </row>
    <row r="1624" spans="1:23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19"/>
      <c r="S1624" s="19"/>
      <c r="T1624" s="19"/>
      <c r="U1624" s="19"/>
      <c r="V1624" s="19"/>
      <c r="W1624" s="19"/>
    </row>
    <row r="1625" spans="1:23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19"/>
      <c r="S1625" s="19"/>
      <c r="T1625" s="19"/>
      <c r="U1625" s="19"/>
      <c r="V1625" s="19"/>
      <c r="W1625" s="19"/>
    </row>
    <row r="1626" spans="1:23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19"/>
      <c r="S1626" s="19"/>
      <c r="T1626" s="19"/>
      <c r="U1626" s="19"/>
      <c r="V1626" s="19"/>
      <c r="W1626" s="19"/>
    </row>
    <row r="1627" spans="1:23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19"/>
      <c r="S1627" s="19"/>
      <c r="T1627" s="19"/>
      <c r="U1627" s="19"/>
      <c r="V1627" s="19"/>
      <c r="W1627" s="19"/>
    </row>
    <row r="1628" spans="1:23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19"/>
      <c r="S1628" s="19"/>
      <c r="T1628" s="19"/>
      <c r="U1628" s="19"/>
      <c r="V1628" s="19"/>
      <c r="W1628" s="19"/>
    </row>
    <row r="1629" spans="1:23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19"/>
      <c r="S1629" s="19"/>
      <c r="T1629" s="19"/>
      <c r="U1629" s="19"/>
      <c r="V1629" s="19"/>
      <c r="W1629" s="19"/>
    </row>
    <row r="1630" spans="1:23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19"/>
      <c r="S1630" s="19"/>
      <c r="T1630" s="19"/>
      <c r="U1630" s="19"/>
      <c r="V1630" s="19"/>
      <c r="W1630" s="19"/>
    </row>
    <row r="1631" spans="1:23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19"/>
      <c r="S1631" s="19"/>
      <c r="T1631" s="19"/>
      <c r="U1631" s="19"/>
      <c r="V1631" s="19"/>
      <c r="W1631" s="19"/>
    </row>
    <row r="1632" spans="1:23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19"/>
      <c r="S1632" s="19"/>
      <c r="T1632" s="19"/>
      <c r="U1632" s="19"/>
      <c r="V1632" s="19"/>
      <c r="W1632" s="19"/>
    </row>
    <row r="1633" spans="1:23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19"/>
      <c r="S1633" s="19"/>
      <c r="T1633" s="19"/>
      <c r="U1633" s="19"/>
      <c r="V1633" s="19"/>
      <c r="W1633" s="19"/>
    </row>
    <row r="1634" spans="1:23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19"/>
      <c r="S1634" s="19"/>
      <c r="T1634" s="19"/>
      <c r="U1634" s="19"/>
      <c r="V1634" s="19"/>
      <c r="W1634" s="19"/>
    </row>
    <row r="1635" spans="1:23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19"/>
      <c r="S1635" s="19"/>
      <c r="T1635" s="19"/>
      <c r="U1635" s="19"/>
      <c r="V1635" s="19"/>
      <c r="W1635" s="19"/>
    </row>
    <row r="1636" spans="1:23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19"/>
      <c r="S1636" s="19"/>
      <c r="T1636" s="19"/>
      <c r="U1636" s="19"/>
      <c r="V1636" s="19"/>
      <c r="W1636" s="19"/>
    </row>
    <row r="1637" spans="1:23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19"/>
      <c r="S1637" s="19"/>
      <c r="T1637" s="19"/>
      <c r="U1637" s="19"/>
      <c r="V1637" s="19"/>
      <c r="W1637" s="19"/>
    </row>
    <row r="1638" spans="1:23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19"/>
      <c r="S1638" s="19"/>
      <c r="T1638" s="19"/>
      <c r="U1638" s="19"/>
      <c r="V1638" s="19"/>
      <c r="W1638" s="19"/>
    </row>
    <row r="1639" spans="1:23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19"/>
      <c r="S1639" s="19"/>
      <c r="T1639" s="19"/>
      <c r="U1639" s="19"/>
      <c r="V1639" s="19"/>
      <c r="W1639" s="19"/>
    </row>
    <row r="1640" spans="1:23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19"/>
      <c r="S1640" s="19"/>
      <c r="T1640" s="19"/>
      <c r="U1640" s="19"/>
      <c r="V1640" s="19"/>
      <c r="W1640" s="19"/>
    </row>
    <row r="1641" spans="1:23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19"/>
      <c r="S1641" s="19"/>
      <c r="T1641" s="19"/>
      <c r="U1641" s="19"/>
      <c r="V1641" s="19"/>
      <c r="W1641" s="19"/>
    </row>
    <row r="1642" spans="1:23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19"/>
      <c r="S1642" s="19"/>
      <c r="T1642" s="19"/>
      <c r="U1642" s="19"/>
      <c r="V1642" s="19"/>
      <c r="W1642" s="19"/>
    </row>
    <row r="1643" spans="1:23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19"/>
      <c r="S1643" s="19"/>
      <c r="T1643" s="19"/>
      <c r="U1643" s="19"/>
      <c r="V1643" s="19"/>
      <c r="W1643" s="19"/>
    </row>
    <row r="1644" spans="1:23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19"/>
      <c r="S1644" s="19"/>
      <c r="T1644" s="19"/>
      <c r="U1644" s="19"/>
      <c r="V1644" s="19"/>
      <c r="W1644" s="19"/>
    </row>
    <row r="1645" spans="1:23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  <c r="R1645" s="19"/>
      <c r="S1645" s="19"/>
      <c r="T1645" s="19"/>
      <c r="U1645" s="19"/>
      <c r="V1645" s="19"/>
      <c r="W1645" s="19"/>
    </row>
    <row r="1646" spans="1:23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19"/>
      <c r="S1646" s="19"/>
      <c r="T1646" s="19"/>
      <c r="U1646" s="19"/>
      <c r="V1646" s="19"/>
      <c r="W1646" s="19"/>
    </row>
    <row r="1647" spans="1:23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19"/>
      <c r="S1647" s="19"/>
      <c r="T1647" s="19"/>
      <c r="U1647" s="19"/>
      <c r="V1647" s="19"/>
      <c r="W1647" s="19"/>
    </row>
    <row r="1648" spans="1:23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  <c r="R1648" s="19"/>
      <c r="S1648" s="19"/>
      <c r="T1648" s="19"/>
      <c r="U1648" s="19"/>
      <c r="V1648" s="19"/>
      <c r="W1648" s="19"/>
    </row>
    <row r="1649" spans="1:23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19"/>
      <c r="S1649" s="19"/>
      <c r="T1649" s="19"/>
      <c r="U1649" s="19"/>
      <c r="V1649" s="19"/>
      <c r="W1649" s="19"/>
    </row>
    <row r="1650" spans="1:23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  <c r="Q1650" s="19"/>
      <c r="R1650" s="19"/>
      <c r="S1650" s="19"/>
      <c r="T1650" s="19"/>
      <c r="U1650" s="19"/>
      <c r="V1650" s="19"/>
      <c r="W1650" s="19"/>
    </row>
    <row r="1651" spans="1:23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  <c r="Q1651" s="19"/>
      <c r="R1651" s="19"/>
      <c r="S1651" s="19"/>
      <c r="T1651" s="19"/>
      <c r="U1651" s="19"/>
      <c r="V1651" s="19"/>
      <c r="W1651" s="19"/>
    </row>
    <row r="1652" spans="1:23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  <c r="Q1652" s="19"/>
      <c r="R1652" s="19"/>
      <c r="S1652" s="19"/>
      <c r="T1652" s="19"/>
      <c r="U1652" s="19"/>
      <c r="V1652" s="19"/>
      <c r="W1652" s="19"/>
    </row>
    <row r="1653" spans="1:23">
      <c r="A1653" s="19"/>
      <c r="B1653" s="19"/>
      <c r="C1653" s="19"/>
      <c r="D1653" s="19"/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  <c r="Q1653" s="19"/>
      <c r="R1653" s="19"/>
      <c r="S1653" s="19"/>
      <c r="T1653" s="19"/>
      <c r="U1653" s="19"/>
      <c r="V1653" s="19"/>
      <c r="W1653" s="19"/>
    </row>
    <row r="1654" spans="1:23">
      <c r="A1654" s="19"/>
      <c r="B1654" s="19"/>
      <c r="C1654" s="19"/>
      <c r="D1654" s="19"/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  <c r="Q1654" s="19"/>
      <c r="R1654" s="19"/>
      <c r="S1654" s="19"/>
      <c r="T1654" s="19"/>
      <c r="U1654" s="19"/>
      <c r="V1654" s="19"/>
      <c r="W1654" s="19"/>
    </row>
    <row r="1655" spans="1:23">
      <c r="A1655" s="19"/>
      <c r="B1655" s="19"/>
      <c r="C1655" s="19"/>
      <c r="D1655" s="19"/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  <c r="Q1655" s="19"/>
      <c r="R1655" s="19"/>
      <c r="S1655" s="19"/>
      <c r="T1655" s="19"/>
      <c r="U1655" s="19"/>
      <c r="V1655" s="19"/>
      <c r="W1655" s="19"/>
    </row>
    <row r="1656" spans="1:23">
      <c r="A1656" s="19"/>
      <c r="B1656" s="19"/>
      <c r="C1656" s="19"/>
      <c r="D1656" s="19"/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  <c r="Q1656" s="19"/>
      <c r="R1656" s="19"/>
      <c r="S1656" s="19"/>
      <c r="T1656" s="19"/>
      <c r="U1656" s="19"/>
      <c r="V1656" s="19"/>
      <c r="W1656" s="19"/>
    </row>
    <row r="1657" spans="1:23">
      <c r="A1657" s="19"/>
      <c r="B1657" s="19"/>
      <c r="C1657" s="19"/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  <c r="Q1657" s="19"/>
      <c r="R1657" s="19"/>
      <c r="S1657" s="19"/>
      <c r="T1657" s="19"/>
      <c r="U1657" s="19"/>
      <c r="V1657" s="19"/>
      <c r="W1657" s="19"/>
    </row>
    <row r="1658" spans="1:23">
      <c r="A1658" s="19"/>
      <c r="B1658" s="19"/>
      <c r="C1658" s="19"/>
      <c r="D1658" s="19"/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  <c r="Q1658" s="19"/>
      <c r="R1658" s="19"/>
      <c r="S1658" s="19"/>
      <c r="T1658" s="19"/>
      <c r="U1658" s="19"/>
      <c r="V1658" s="19"/>
      <c r="W1658" s="19"/>
    </row>
    <row r="1659" spans="1:23">
      <c r="A1659" s="19"/>
      <c r="B1659" s="19"/>
      <c r="C1659" s="19"/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  <c r="Q1659" s="19"/>
      <c r="R1659" s="19"/>
      <c r="S1659" s="19"/>
      <c r="T1659" s="19"/>
      <c r="U1659" s="19"/>
      <c r="V1659" s="19"/>
      <c r="W1659" s="19"/>
    </row>
    <row r="1660" spans="1:23">
      <c r="A1660" s="19"/>
      <c r="B1660" s="19"/>
      <c r="C1660" s="19"/>
      <c r="D1660" s="19"/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  <c r="Q1660" s="19"/>
      <c r="R1660" s="19"/>
      <c r="S1660" s="19"/>
      <c r="T1660" s="19"/>
      <c r="U1660" s="19"/>
      <c r="V1660" s="19"/>
      <c r="W1660" s="19"/>
    </row>
    <row r="1661" spans="1:23">
      <c r="A1661" s="19"/>
      <c r="B1661" s="19"/>
      <c r="C1661" s="19"/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  <c r="Q1661" s="19"/>
      <c r="R1661" s="19"/>
      <c r="S1661" s="19"/>
      <c r="T1661" s="19"/>
      <c r="U1661" s="19"/>
      <c r="V1661" s="19"/>
      <c r="W1661" s="19"/>
    </row>
    <row r="1662" spans="1:23">
      <c r="A1662" s="19"/>
      <c r="B1662" s="19"/>
      <c r="C1662" s="19"/>
      <c r="D1662" s="19"/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  <c r="Q1662" s="19"/>
      <c r="R1662" s="19"/>
      <c r="S1662" s="19"/>
      <c r="T1662" s="19"/>
      <c r="U1662" s="19"/>
      <c r="V1662" s="19"/>
      <c r="W1662" s="19"/>
    </row>
    <row r="1663" spans="1:23">
      <c r="A1663" s="19"/>
      <c r="B1663" s="19"/>
      <c r="C1663" s="19"/>
      <c r="D1663" s="19"/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  <c r="Q1663" s="19"/>
      <c r="R1663" s="19"/>
      <c r="S1663" s="19"/>
      <c r="T1663" s="19"/>
      <c r="U1663" s="19"/>
      <c r="V1663" s="19"/>
      <c r="W1663" s="19"/>
    </row>
    <row r="1664" spans="1:23">
      <c r="A1664" s="19"/>
      <c r="B1664" s="19"/>
      <c r="C1664" s="19"/>
      <c r="D1664" s="19"/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  <c r="Q1664" s="19"/>
      <c r="R1664" s="19"/>
      <c r="S1664" s="19"/>
      <c r="T1664" s="19"/>
      <c r="U1664" s="19"/>
      <c r="V1664" s="19"/>
      <c r="W1664" s="19"/>
    </row>
    <row r="1665" spans="1:23">
      <c r="A1665" s="19"/>
      <c r="B1665" s="19"/>
      <c r="C1665" s="19"/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  <c r="Q1665" s="19"/>
      <c r="R1665" s="19"/>
      <c r="S1665" s="19"/>
      <c r="T1665" s="19"/>
      <c r="U1665" s="19"/>
      <c r="V1665" s="19"/>
      <c r="W1665" s="19"/>
    </row>
    <row r="1666" spans="1:23">
      <c r="A1666" s="19"/>
      <c r="B1666" s="19"/>
      <c r="C1666" s="19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  <c r="Q1666" s="19"/>
      <c r="R1666" s="19"/>
      <c r="S1666" s="19"/>
      <c r="T1666" s="19"/>
      <c r="U1666" s="19"/>
      <c r="V1666" s="19"/>
      <c r="W1666" s="19"/>
    </row>
    <row r="1667" spans="1:23">
      <c r="A1667" s="19"/>
      <c r="B1667" s="19"/>
      <c r="C1667" s="19"/>
      <c r="D1667" s="19"/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  <c r="Q1667" s="19"/>
      <c r="R1667" s="19"/>
      <c r="S1667" s="19"/>
      <c r="T1667" s="19"/>
      <c r="U1667" s="19"/>
      <c r="V1667" s="19"/>
      <c r="W1667" s="19"/>
    </row>
    <row r="1668" spans="1:23">
      <c r="A1668" s="19"/>
      <c r="B1668" s="19"/>
      <c r="C1668" s="19"/>
      <c r="D1668" s="19"/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  <c r="Q1668" s="19"/>
      <c r="R1668" s="19"/>
      <c r="S1668" s="19"/>
      <c r="T1668" s="19"/>
      <c r="U1668" s="19"/>
      <c r="V1668" s="19"/>
      <c r="W1668" s="19"/>
    </row>
    <row r="1669" spans="1:23">
      <c r="A1669" s="19"/>
      <c r="B1669" s="19"/>
      <c r="C1669" s="19"/>
      <c r="D1669" s="19"/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  <c r="Q1669" s="19"/>
      <c r="R1669" s="19"/>
      <c r="S1669" s="19"/>
      <c r="T1669" s="19"/>
      <c r="U1669" s="19"/>
      <c r="V1669" s="19"/>
      <c r="W1669" s="19"/>
    </row>
    <row r="1670" spans="1:23">
      <c r="A1670" s="19"/>
      <c r="B1670" s="19"/>
      <c r="C1670" s="19"/>
      <c r="D1670" s="19"/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  <c r="Q1670" s="19"/>
      <c r="R1670" s="19"/>
      <c r="S1670" s="19"/>
      <c r="T1670" s="19"/>
      <c r="U1670" s="19"/>
      <c r="V1670" s="19"/>
      <c r="W1670" s="19"/>
    </row>
    <row r="1671" spans="1:23">
      <c r="A1671" s="19"/>
      <c r="B1671" s="19"/>
      <c r="C1671" s="19"/>
      <c r="D1671" s="19"/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  <c r="Q1671" s="19"/>
      <c r="R1671" s="19"/>
      <c r="S1671" s="19"/>
      <c r="T1671" s="19"/>
      <c r="U1671" s="19"/>
      <c r="V1671" s="19"/>
      <c r="W1671" s="19"/>
    </row>
    <row r="1672" spans="1:23">
      <c r="A1672" s="19"/>
      <c r="B1672" s="19"/>
      <c r="C1672" s="19"/>
      <c r="D1672" s="19"/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  <c r="Q1672" s="19"/>
      <c r="R1672" s="19"/>
      <c r="S1672" s="19"/>
      <c r="T1672" s="19"/>
      <c r="U1672" s="19"/>
      <c r="V1672" s="19"/>
      <c r="W1672" s="19"/>
    </row>
    <row r="1673" spans="1:23">
      <c r="A1673" s="19"/>
      <c r="B1673" s="19"/>
      <c r="C1673" s="19"/>
      <c r="D1673" s="19"/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  <c r="Q1673" s="19"/>
      <c r="R1673" s="19"/>
      <c r="S1673" s="19"/>
      <c r="T1673" s="19"/>
      <c r="U1673" s="19"/>
      <c r="V1673" s="19"/>
      <c r="W1673" s="19"/>
    </row>
    <row r="1674" spans="1:23">
      <c r="A1674" s="19"/>
      <c r="B1674" s="19"/>
      <c r="C1674" s="19"/>
      <c r="D1674" s="19"/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  <c r="Q1674" s="19"/>
      <c r="R1674" s="19"/>
      <c r="S1674" s="19"/>
      <c r="T1674" s="19"/>
      <c r="U1674" s="19"/>
      <c r="V1674" s="19"/>
      <c r="W1674" s="19"/>
    </row>
    <row r="1675" spans="1:23">
      <c r="A1675" s="19"/>
      <c r="B1675" s="19"/>
      <c r="C1675" s="19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  <c r="Q1675" s="19"/>
      <c r="R1675" s="19"/>
      <c r="S1675" s="19"/>
      <c r="T1675" s="19"/>
      <c r="U1675" s="19"/>
      <c r="V1675" s="19"/>
      <c r="W1675" s="19"/>
    </row>
    <row r="1676" spans="1:23">
      <c r="A1676" s="19"/>
      <c r="B1676" s="19"/>
      <c r="C1676" s="19"/>
      <c r="D1676" s="19"/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  <c r="Q1676" s="19"/>
      <c r="R1676" s="19"/>
      <c r="S1676" s="19"/>
      <c r="T1676" s="19"/>
      <c r="U1676" s="19"/>
      <c r="V1676" s="19"/>
      <c r="W1676" s="19"/>
    </row>
    <row r="1677" spans="1:23">
      <c r="A1677" s="19"/>
      <c r="B1677" s="19"/>
      <c r="C1677" s="19"/>
      <c r="D1677" s="19"/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  <c r="Q1677" s="19"/>
      <c r="R1677" s="19"/>
      <c r="S1677" s="19"/>
      <c r="T1677" s="19"/>
      <c r="U1677" s="19"/>
      <c r="V1677" s="19"/>
      <c r="W1677" s="19"/>
    </row>
    <row r="1678" spans="1:23">
      <c r="A1678" s="19"/>
      <c r="B1678" s="19"/>
      <c r="C1678" s="19"/>
      <c r="D1678" s="19"/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  <c r="Q1678" s="19"/>
      <c r="R1678" s="19"/>
      <c r="S1678" s="19"/>
      <c r="T1678" s="19"/>
      <c r="U1678" s="19"/>
      <c r="V1678" s="19"/>
      <c r="W1678" s="19"/>
    </row>
    <row r="1679" spans="1:23">
      <c r="A1679" s="19"/>
      <c r="B1679" s="19"/>
      <c r="C1679" s="19"/>
      <c r="D1679" s="19"/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  <c r="Q1679" s="19"/>
      <c r="R1679" s="19"/>
      <c r="S1679" s="19"/>
      <c r="T1679" s="19"/>
      <c r="U1679" s="19"/>
      <c r="V1679" s="19"/>
      <c r="W1679" s="19"/>
    </row>
    <row r="1680" spans="1:23">
      <c r="A1680" s="19"/>
      <c r="B1680" s="19"/>
      <c r="C1680" s="19"/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  <c r="Q1680" s="19"/>
      <c r="R1680" s="19"/>
      <c r="S1680" s="19"/>
      <c r="T1680" s="19"/>
      <c r="U1680" s="19"/>
      <c r="V1680" s="19"/>
      <c r="W1680" s="19"/>
    </row>
    <row r="1681" spans="1:23">
      <c r="A1681" s="19"/>
      <c r="B1681" s="19"/>
      <c r="C1681" s="19"/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  <c r="Q1681" s="19"/>
      <c r="R1681" s="19"/>
      <c r="S1681" s="19"/>
      <c r="T1681" s="19"/>
      <c r="U1681" s="19"/>
      <c r="V1681" s="19"/>
      <c r="W1681" s="19"/>
    </row>
    <row r="1682" spans="1:23">
      <c r="A1682" s="19"/>
      <c r="B1682" s="19"/>
      <c r="C1682" s="19"/>
      <c r="D1682" s="19"/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  <c r="Q1682" s="19"/>
      <c r="R1682" s="19"/>
      <c r="S1682" s="19"/>
      <c r="T1682" s="19"/>
      <c r="U1682" s="19"/>
      <c r="V1682" s="19"/>
      <c r="W1682" s="19"/>
    </row>
    <row r="1683" spans="1:23">
      <c r="A1683" s="19"/>
      <c r="B1683" s="19"/>
      <c r="C1683" s="19"/>
      <c r="D1683" s="19"/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  <c r="Q1683" s="19"/>
      <c r="R1683" s="19"/>
      <c r="S1683" s="19"/>
      <c r="T1683" s="19"/>
      <c r="U1683" s="19"/>
      <c r="V1683" s="19"/>
      <c r="W1683" s="19"/>
    </row>
    <row r="1684" spans="1:23">
      <c r="A1684" s="19"/>
      <c r="B1684" s="19"/>
      <c r="C1684" s="19"/>
      <c r="D1684" s="19"/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  <c r="Q1684" s="19"/>
      <c r="R1684" s="19"/>
      <c r="S1684" s="19"/>
      <c r="T1684" s="19"/>
      <c r="U1684" s="19"/>
      <c r="V1684" s="19"/>
      <c r="W1684" s="19"/>
    </row>
    <row r="1685" spans="1:23">
      <c r="A1685" s="19"/>
      <c r="B1685" s="19"/>
      <c r="C1685" s="19"/>
      <c r="D1685" s="19"/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  <c r="Q1685" s="19"/>
      <c r="R1685" s="19"/>
      <c r="S1685" s="19"/>
      <c r="T1685" s="19"/>
      <c r="U1685" s="19"/>
      <c r="V1685" s="19"/>
      <c r="W1685" s="19"/>
    </row>
    <row r="1686" spans="1:23">
      <c r="A1686" s="19"/>
      <c r="B1686" s="19"/>
      <c r="C1686" s="19"/>
      <c r="D1686" s="19"/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  <c r="Q1686" s="19"/>
      <c r="R1686" s="19"/>
      <c r="S1686" s="19"/>
      <c r="T1686" s="19"/>
      <c r="U1686" s="19"/>
      <c r="V1686" s="19"/>
      <c r="W1686" s="19"/>
    </row>
    <row r="1687" spans="1:23">
      <c r="A1687" s="19"/>
      <c r="B1687" s="19"/>
      <c r="C1687" s="19"/>
      <c r="D1687" s="19"/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  <c r="Q1687" s="19"/>
      <c r="R1687" s="19"/>
      <c r="S1687" s="19"/>
      <c r="T1687" s="19"/>
      <c r="U1687" s="19"/>
      <c r="V1687" s="19"/>
      <c r="W1687" s="19"/>
    </row>
    <row r="1688" spans="1:23">
      <c r="A1688" s="19"/>
      <c r="B1688" s="19"/>
      <c r="C1688" s="19"/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  <c r="Q1688" s="19"/>
      <c r="R1688" s="19"/>
      <c r="S1688" s="19"/>
      <c r="T1688" s="19"/>
      <c r="U1688" s="19"/>
      <c r="V1688" s="19"/>
      <c r="W1688" s="19"/>
    </row>
    <row r="1689" spans="1:23">
      <c r="A1689" s="19"/>
      <c r="B1689" s="19"/>
      <c r="C1689" s="19"/>
      <c r="D1689" s="19"/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  <c r="Q1689" s="19"/>
      <c r="R1689" s="19"/>
      <c r="S1689" s="19"/>
      <c r="T1689" s="19"/>
      <c r="U1689" s="19"/>
      <c r="V1689" s="19"/>
      <c r="W1689" s="19"/>
    </row>
    <row r="1690" spans="1:23">
      <c r="A1690" s="19"/>
      <c r="B1690" s="19"/>
      <c r="C1690" s="19"/>
      <c r="D1690" s="19"/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  <c r="Q1690" s="19"/>
      <c r="R1690" s="19"/>
      <c r="S1690" s="19"/>
      <c r="T1690" s="19"/>
      <c r="U1690" s="19"/>
      <c r="V1690" s="19"/>
      <c r="W1690" s="19"/>
    </row>
    <row r="1691" spans="1:23">
      <c r="A1691" s="19"/>
      <c r="B1691" s="19"/>
      <c r="C1691" s="19"/>
      <c r="D1691" s="19"/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  <c r="Q1691" s="19"/>
      <c r="R1691" s="19"/>
      <c r="S1691" s="19"/>
      <c r="T1691" s="19"/>
      <c r="U1691" s="19"/>
      <c r="V1691" s="19"/>
      <c r="W1691" s="19"/>
    </row>
    <row r="1692" spans="1:23">
      <c r="A1692" s="19"/>
      <c r="B1692" s="19"/>
      <c r="C1692" s="19"/>
      <c r="D1692" s="19"/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  <c r="Q1692" s="19"/>
      <c r="R1692" s="19"/>
      <c r="S1692" s="19"/>
      <c r="T1692" s="19"/>
      <c r="U1692" s="19"/>
      <c r="V1692" s="19"/>
      <c r="W1692" s="19"/>
    </row>
    <row r="1693" spans="1:23">
      <c r="A1693" s="19"/>
      <c r="B1693" s="19"/>
      <c r="C1693" s="19"/>
      <c r="D1693" s="19"/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  <c r="Q1693" s="19"/>
      <c r="R1693" s="19"/>
      <c r="S1693" s="19"/>
      <c r="T1693" s="19"/>
      <c r="U1693" s="19"/>
      <c r="V1693" s="19"/>
      <c r="W1693" s="19"/>
    </row>
    <row r="1694" spans="1:23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  <c r="Q1694" s="19"/>
      <c r="R1694" s="19"/>
      <c r="S1694" s="19"/>
      <c r="T1694" s="19"/>
      <c r="U1694" s="19"/>
      <c r="V1694" s="19"/>
      <c r="W1694" s="19"/>
    </row>
    <row r="1695" spans="1:23">
      <c r="A1695" s="19"/>
      <c r="B1695" s="19"/>
      <c r="C1695" s="19"/>
      <c r="D1695" s="19"/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  <c r="Q1695" s="19"/>
      <c r="R1695" s="19"/>
      <c r="S1695" s="19"/>
      <c r="T1695" s="19"/>
      <c r="U1695" s="19"/>
      <c r="V1695" s="19"/>
      <c r="W1695" s="19"/>
    </row>
    <row r="1696" spans="1:23">
      <c r="A1696" s="19"/>
      <c r="B1696" s="19"/>
      <c r="C1696" s="19"/>
      <c r="D1696" s="19"/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  <c r="Q1696" s="19"/>
      <c r="R1696" s="19"/>
      <c r="S1696" s="19"/>
      <c r="T1696" s="19"/>
      <c r="U1696" s="19"/>
      <c r="V1696" s="19"/>
      <c r="W1696" s="19"/>
    </row>
    <row r="1697" spans="1:23">
      <c r="A1697" s="19"/>
      <c r="B1697" s="19"/>
      <c r="C1697" s="19"/>
      <c r="D1697" s="19"/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  <c r="Q1697" s="19"/>
      <c r="R1697" s="19"/>
      <c r="S1697" s="19"/>
      <c r="T1697" s="19"/>
      <c r="U1697" s="19"/>
      <c r="V1697" s="19"/>
      <c r="W1697" s="19"/>
    </row>
    <row r="1698" spans="1:23">
      <c r="A1698" s="19"/>
      <c r="B1698" s="19"/>
      <c r="C1698" s="19"/>
      <c r="D1698" s="19"/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  <c r="Q1698" s="19"/>
      <c r="R1698" s="19"/>
      <c r="S1698" s="19"/>
      <c r="T1698" s="19"/>
      <c r="U1698" s="19"/>
      <c r="V1698" s="19"/>
      <c r="W1698" s="19"/>
    </row>
    <row r="1699" spans="1:23">
      <c r="A1699" s="19"/>
      <c r="B1699" s="19"/>
      <c r="C1699" s="19"/>
      <c r="D1699" s="19"/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  <c r="Q1699" s="19"/>
      <c r="R1699" s="19"/>
      <c r="S1699" s="19"/>
      <c r="T1699" s="19"/>
      <c r="U1699" s="19"/>
      <c r="V1699" s="19"/>
      <c r="W1699" s="19"/>
    </row>
    <row r="1700" spans="1:23">
      <c r="A1700" s="19"/>
      <c r="B1700" s="19"/>
      <c r="C1700" s="19"/>
      <c r="D1700" s="19"/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  <c r="Q1700" s="19"/>
      <c r="R1700" s="19"/>
      <c r="S1700" s="19"/>
      <c r="T1700" s="19"/>
      <c r="U1700" s="19"/>
      <c r="V1700" s="19"/>
      <c r="W1700" s="19"/>
    </row>
    <row r="1701" spans="1:23">
      <c r="A1701" s="19"/>
      <c r="B1701" s="19"/>
      <c r="C1701" s="19"/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  <c r="Q1701" s="19"/>
      <c r="R1701" s="19"/>
      <c r="S1701" s="19"/>
      <c r="T1701" s="19"/>
      <c r="U1701" s="19"/>
      <c r="V1701" s="19"/>
      <c r="W1701" s="19"/>
    </row>
    <row r="1702" spans="1:23">
      <c r="A1702" s="19"/>
      <c r="B1702" s="19"/>
      <c r="C1702" s="19"/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  <c r="Q1702" s="19"/>
      <c r="R1702" s="19"/>
      <c r="S1702" s="19"/>
      <c r="T1702" s="19"/>
      <c r="U1702" s="19"/>
      <c r="V1702" s="19"/>
      <c r="W1702" s="19"/>
    </row>
    <row r="1703" spans="1:23">
      <c r="A1703" s="19"/>
      <c r="B1703" s="19"/>
      <c r="C1703" s="19"/>
      <c r="D1703" s="19"/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  <c r="Q1703" s="19"/>
      <c r="R1703" s="19"/>
      <c r="S1703" s="19"/>
      <c r="T1703" s="19"/>
      <c r="U1703" s="19"/>
      <c r="V1703" s="19"/>
      <c r="W1703" s="19"/>
    </row>
    <row r="1704" spans="1:23">
      <c r="A1704" s="19"/>
      <c r="B1704" s="19"/>
      <c r="C1704" s="19"/>
      <c r="D1704" s="19"/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  <c r="Q1704" s="19"/>
      <c r="R1704" s="19"/>
      <c r="S1704" s="19"/>
      <c r="T1704" s="19"/>
      <c r="U1704" s="19"/>
      <c r="V1704" s="19"/>
      <c r="W1704" s="19"/>
    </row>
    <row r="1705" spans="1:23">
      <c r="A1705" s="19"/>
      <c r="B1705" s="19"/>
      <c r="C1705" s="19"/>
      <c r="D1705" s="19"/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  <c r="Q1705" s="19"/>
      <c r="R1705" s="19"/>
      <c r="S1705" s="19"/>
      <c r="T1705" s="19"/>
      <c r="U1705" s="19"/>
      <c r="V1705" s="19"/>
      <c r="W1705" s="19"/>
    </row>
    <row r="1706" spans="1:23">
      <c r="A1706" s="19"/>
      <c r="B1706" s="19"/>
      <c r="C1706" s="19"/>
      <c r="D1706" s="19"/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  <c r="Q1706" s="19"/>
      <c r="R1706" s="19"/>
      <c r="S1706" s="19"/>
      <c r="T1706" s="19"/>
      <c r="U1706" s="19"/>
      <c r="V1706" s="19"/>
      <c r="W1706" s="19"/>
    </row>
    <row r="1707" spans="1:23">
      <c r="A1707" s="19"/>
      <c r="B1707" s="19"/>
      <c r="C1707" s="19"/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  <c r="Q1707" s="19"/>
      <c r="R1707" s="19"/>
      <c r="S1707" s="19"/>
      <c r="T1707" s="19"/>
      <c r="U1707" s="19"/>
      <c r="V1707" s="19"/>
      <c r="W1707" s="19"/>
    </row>
    <row r="1708" spans="1:23">
      <c r="A1708" s="19"/>
      <c r="B1708" s="19"/>
      <c r="C1708" s="19"/>
      <c r="D1708" s="19"/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  <c r="Q1708" s="19"/>
      <c r="R1708" s="19"/>
      <c r="S1708" s="19"/>
      <c r="T1708" s="19"/>
      <c r="U1708" s="19"/>
      <c r="V1708" s="19"/>
      <c r="W1708" s="19"/>
    </row>
    <row r="1709" spans="1:23">
      <c r="A1709" s="19"/>
      <c r="B1709" s="19"/>
      <c r="C1709" s="19"/>
      <c r="D1709" s="19"/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  <c r="Q1709" s="19"/>
      <c r="R1709" s="19"/>
      <c r="S1709" s="19"/>
      <c r="T1709" s="19"/>
      <c r="U1709" s="19"/>
      <c r="V1709" s="19"/>
      <c r="W1709" s="19"/>
    </row>
    <row r="1710" spans="1:23">
      <c r="A1710" s="19"/>
      <c r="B1710" s="19"/>
      <c r="C1710" s="19"/>
      <c r="D1710" s="19"/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  <c r="Q1710" s="19"/>
      <c r="R1710" s="19"/>
      <c r="S1710" s="19"/>
      <c r="T1710" s="19"/>
      <c r="U1710" s="19"/>
      <c r="V1710" s="19"/>
      <c r="W1710" s="19"/>
    </row>
    <row r="1711" spans="1:23">
      <c r="A1711" s="19"/>
      <c r="B1711" s="19"/>
      <c r="C1711" s="19"/>
      <c r="D1711" s="19"/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  <c r="Q1711" s="19"/>
      <c r="R1711" s="19"/>
      <c r="S1711" s="19"/>
      <c r="T1711" s="19"/>
      <c r="U1711" s="19"/>
      <c r="V1711" s="19"/>
      <c r="W1711" s="19"/>
    </row>
    <row r="1712" spans="1:23">
      <c r="A1712" s="19"/>
      <c r="B1712" s="19"/>
      <c r="C1712" s="19"/>
      <c r="D1712" s="19"/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  <c r="Q1712" s="19"/>
      <c r="R1712" s="19"/>
      <c r="S1712" s="19"/>
      <c r="T1712" s="19"/>
      <c r="U1712" s="19"/>
      <c r="V1712" s="19"/>
      <c r="W1712" s="19"/>
    </row>
    <row r="1713" spans="1:23">
      <c r="A1713" s="19"/>
      <c r="B1713" s="19"/>
      <c r="C1713" s="19"/>
      <c r="D1713" s="19"/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  <c r="Q1713" s="19"/>
      <c r="R1713" s="19"/>
      <c r="S1713" s="19"/>
      <c r="T1713" s="19"/>
      <c r="U1713" s="19"/>
      <c r="V1713" s="19"/>
      <c r="W1713" s="19"/>
    </row>
    <row r="1714" spans="1:23">
      <c r="A1714" s="19"/>
      <c r="B1714" s="19"/>
      <c r="C1714" s="19"/>
      <c r="D1714" s="19"/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  <c r="Q1714" s="19"/>
      <c r="R1714" s="19"/>
      <c r="S1714" s="19"/>
      <c r="T1714" s="19"/>
      <c r="U1714" s="19"/>
      <c r="V1714" s="19"/>
      <c r="W1714" s="19"/>
    </row>
    <row r="1715" spans="1:23">
      <c r="A1715" s="19"/>
      <c r="B1715" s="19"/>
      <c r="C1715" s="19"/>
      <c r="D1715" s="19"/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  <c r="Q1715" s="19"/>
      <c r="R1715" s="19"/>
      <c r="S1715" s="19"/>
      <c r="T1715" s="19"/>
      <c r="U1715" s="19"/>
      <c r="V1715" s="19"/>
      <c r="W1715" s="19"/>
    </row>
    <row r="1716" spans="1:23">
      <c r="A1716" s="19"/>
      <c r="B1716" s="19"/>
      <c r="C1716" s="19"/>
      <c r="D1716" s="19"/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  <c r="Q1716" s="19"/>
      <c r="R1716" s="19"/>
      <c r="S1716" s="19"/>
      <c r="T1716" s="19"/>
      <c r="U1716" s="19"/>
      <c r="V1716" s="19"/>
      <c r="W1716" s="19"/>
    </row>
    <row r="1717" spans="1:23">
      <c r="A1717" s="19"/>
      <c r="B1717" s="19"/>
      <c r="C1717" s="19"/>
      <c r="D1717" s="19"/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  <c r="Q1717" s="19"/>
      <c r="R1717" s="19"/>
      <c r="S1717" s="19"/>
      <c r="T1717" s="19"/>
      <c r="U1717" s="19"/>
      <c r="V1717" s="19"/>
      <c r="W1717" s="19"/>
    </row>
    <row r="1718" spans="1:23">
      <c r="A1718" s="19"/>
      <c r="B1718" s="19"/>
      <c r="C1718" s="19"/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  <c r="Q1718" s="19"/>
      <c r="R1718" s="19"/>
      <c r="S1718" s="19"/>
      <c r="T1718" s="19"/>
      <c r="U1718" s="19"/>
      <c r="V1718" s="19"/>
      <c r="W1718" s="19"/>
    </row>
    <row r="1719" spans="1:23">
      <c r="A1719" s="19"/>
      <c r="B1719" s="19"/>
      <c r="C1719" s="19"/>
      <c r="D1719" s="19"/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  <c r="Q1719" s="19"/>
      <c r="R1719" s="19"/>
      <c r="S1719" s="19"/>
      <c r="T1719" s="19"/>
      <c r="U1719" s="19"/>
      <c r="V1719" s="19"/>
      <c r="W1719" s="19"/>
    </row>
    <row r="1720" spans="1:23">
      <c r="A1720" s="19"/>
      <c r="B1720" s="19"/>
      <c r="C1720" s="19"/>
      <c r="D1720" s="19"/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  <c r="Q1720" s="19"/>
      <c r="R1720" s="19"/>
      <c r="S1720" s="19"/>
      <c r="T1720" s="19"/>
      <c r="U1720" s="19"/>
      <c r="V1720" s="19"/>
      <c r="W1720" s="19"/>
    </row>
    <row r="1721" spans="1:23">
      <c r="A1721" s="19"/>
      <c r="B1721" s="19"/>
      <c r="C1721" s="19"/>
      <c r="D1721" s="19"/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  <c r="Q1721" s="19"/>
      <c r="R1721" s="19"/>
      <c r="S1721" s="19"/>
      <c r="T1721" s="19"/>
      <c r="U1721" s="19"/>
      <c r="V1721" s="19"/>
      <c r="W1721" s="19"/>
    </row>
    <row r="1722" spans="1:23">
      <c r="A1722" s="19"/>
      <c r="B1722" s="19"/>
      <c r="C1722" s="19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  <c r="Q1722" s="19"/>
      <c r="R1722" s="19"/>
      <c r="S1722" s="19"/>
      <c r="T1722" s="19"/>
      <c r="U1722" s="19"/>
      <c r="V1722" s="19"/>
      <c r="W1722" s="19"/>
    </row>
    <row r="1723" spans="1:23">
      <c r="A1723" s="19"/>
      <c r="B1723" s="19"/>
      <c r="C1723" s="19"/>
      <c r="D1723" s="19"/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  <c r="Q1723" s="19"/>
      <c r="R1723" s="19"/>
      <c r="S1723" s="19"/>
      <c r="T1723" s="19"/>
      <c r="U1723" s="19"/>
      <c r="V1723" s="19"/>
      <c r="W1723" s="19"/>
    </row>
    <row r="1724" spans="1:23">
      <c r="A1724" s="19"/>
      <c r="B1724" s="19"/>
      <c r="C1724" s="19"/>
      <c r="D1724" s="19"/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  <c r="Q1724" s="19"/>
      <c r="R1724" s="19"/>
      <c r="S1724" s="19"/>
      <c r="T1724" s="19"/>
      <c r="U1724" s="19"/>
      <c r="V1724" s="19"/>
      <c r="W1724" s="19"/>
    </row>
    <row r="1725" spans="1:23">
      <c r="A1725" s="19"/>
      <c r="B1725" s="19"/>
      <c r="C1725" s="19"/>
      <c r="D1725" s="19"/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  <c r="Q1725" s="19"/>
      <c r="R1725" s="19"/>
      <c r="S1725" s="19"/>
      <c r="T1725" s="19"/>
      <c r="U1725" s="19"/>
      <c r="V1725" s="19"/>
      <c r="W1725" s="19"/>
    </row>
    <row r="1726" spans="1:23">
      <c r="A1726" s="19"/>
      <c r="B1726" s="19"/>
      <c r="C1726" s="19"/>
      <c r="D1726" s="19"/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  <c r="Q1726" s="19"/>
      <c r="R1726" s="19"/>
      <c r="S1726" s="19"/>
      <c r="T1726" s="19"/>
      <c r="U1726" s="19"/>
      <c r="V1726" s="19"/>
      <c r="W1726" s="19"/>
    </row>
    <row r="1727" spans="1:23">
      <c r="A1727" s="19"/>
      <c r="B1727" s="19"/>
      <c r="C1727" s="19"/>
      <c r="D1727" s="19"/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  <c r="Q1727" s="19"/>
      <c r="R1727" s="19"/>
      <c r="S1727" s="19"/>
      <c r="T1727" s="19"/>
      <c r="U1727" s="19"/>
      <c r="V1727" s="19"/>
      <c r="W1727" s="19"/>
    </row>
    <row r="1728" spans="1:23">
      <c r="A1728" s="19"/>
      <c r="B1728" s="19"/>
      <c r="C1728" s="19"/>
      <c r="D1728" s="19"/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  <c r="Q1728" s="19"/>
      <c r="R1728" s="19"/>
      <c r="S1728" s="19"/>
      <c r="T1728" s="19"/>
      <c r="U1728" s="19"/>
      <c r="V1728" s="19"/>
      <c r="W1728" s="19"/>
    </row>
    <row r="1729" spans="1:23">
      <c r="A1729" s="19"/>
      <c r="B1729" s="19"/>
      <c r="C1729" s="19"/>
      <c r="D1729" s="19"/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  <c r="Q1729" s="19"/>
      <c r="R1729" s="19"/>
      <c r="S1729" s="19"/>
      <c r="T1729" s="19"/>
      <c r="U1729" s="19"/>
      <c r="V1729" s="19"/>
      <c r="W1729" s="19"/>
    </row>
    <row r="1730" spans="1:23">
      <c r="A1730" s="19"/>
      <c r="B1730" s="19"/>
      <c r="C1730" s="19"/>
      <c r="D1730" s="19"/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  <c r="Q1730" s="19"/>
      <c r="R1730" s="19"/>
      <c r="S1730" s="19"/>
      <c r="T1730" s="19"/>
      <c r="U1730" s="19"/>
      <c r="V1730" s="19"/>
      <c r="W1730" s="19"/>
    </row>
    <row r="1731" spans="1:23">
      <c r="A1731" s="19"/>
      <c r="B1731" s="19"/>
      <c r="C1731" s="19"/>
      <c r="D1731" s="19"/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  <c r="Q1731" s="19"/>
      <c r="R1731" s="19"/>
      <c r="S1731" s="19"/>
      <c r="T1731" s="19"/>
      <c r="U1731" s="19"/>
      <c r="V1731" s="19"/>
      <c r="W1731" s="19"/>
    </row>
    <row r="1732" spans="1:23">
      <c r="A1732" s="19"/>
      <c r="B1732" s="19"/>
      <c r="C1732" s="19"/>
      <c r="D1732" s="19"/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  <c r="Q1732" s="19"/>
      <c r="R1732" s="19"/>
      <c r="S1732" s="19"/>
      <c r="T1732" s="19"/>
      <c r="U1732" s="19"/>
      <c r="V1732" s="19"/>
      <c r="W1732" s="19"/>
    </row>
    <row r="1733" spans="1:23">
      <c r="A1733" s="19"/>
      <c r="B1733" s="19"/>
      <c r="C1733" s="19"/>
      <c r="D1733" s="19"/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  <c r="Q1733" s="19"/>
      <c r="R1733" s="19"/>
      <c r="S1733" s="19"/>
      <c r="T1733" s="19"/>
      <c r="U1733" s="19"/>
      <c r="V1733" s="19"/>
      <c r="W1733" s="19"/>
    </row>
    <row r="1734" spans="1:23">
      <c r="A1734" s="19"/>
      <c r="B1734" s="19"/>
      <c r="C1734" s="19"/>
      <c r="D1734" s="19"/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  <c r="Q1734" s="19"/>
      <c r="R1734" s="19"/>
      <c r="S1734" s="19"/>
      <c r="T1734" s="19"/>
      <c r="U1734" s="19"/>
      <c r="V1734" s="19"/>
      <c r="W1734" s="19"/>
    </row>
    <row r="1735" spans="1:23">
      <c r="A1735" s="19"/>
      <c r="B1735" s="19"/>
      <c r="C1735" s="19"/>
      <c r="D1735" s="19"/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  <c r="Q1735" s="19"/>
      <c r="R1735" s="19"/>
      <c r="S1735" s="19"/>
      <c r="T1735" s="19"/>
      <c r="U1735" s="19"/>
      <c r="V1735" s="19"/>
      <c r="W1735" s="19"/>
    </row>
    <row r="1736" spans="1:23">
      <c r="A1736" s="19"/>
      <c r="B1736" s="19"/>
      <c r="C1736" s="19"/>
      <c r="D1736" s="19"/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  <c r="Q1736" s="19"/>
      <c r="R1736" s="19"/>
      <c r="S1736" s="19"/>
      <c r="T1736" s="19"/>
      <c r="U1736" s="19"/>
      <c r="V1736" s="19"/>
      <c r="W1736" s="19"/>
    </row>
    <row r="1737" spans="1:23">
      <c r="A1737" s="19"/>
      <c r="B1737" s="19"/>
      <c r="C1737" s="19"/>
      <c r="D1737" s="19"/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  <c r="Q1737" s="19"/>
      <c r="R1737" s="19"/>
      <c r="S1737" s="19"/>
      <c r="T1737" s="19"/>
      <c r="U1737" s="19"/>
      <c r="V1737" s="19"/>
      <c r="W1737" s="19"/>
    </row>
    <row r="1738" spans="1:23">
      <c r="A1738" s="19"/>
      <c r="B1738" s="19"/>
      <c r="C1738" s="19"/>
      <c r="D1738" s="19"/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  <c r="Q1738" s="19"/>
      <c r="R1738" s="19"/>
      <c r="S1738" s="19"/>
      <c r="T1738" s="19"/>
      <c r="U1738" s="19"/>
      <c r="V1738" s="19"/>
      <c r="W1738" s="19"/>
    </row>
    <row r="1739" spans="1:23">
      <c r="A1739" s="19"/>
      <c r="B1739" s="19"/>
      <c r="C1739" s="19"/>
      <c r="D1739" s="19"/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  <c r="Q1739" s="19"/>
      <c r="R1739" s="19"/>
      <c r="S1739" s="19"/>
      <c r="T1739" s="19"/>
      <c r="U1739" s="19"/>
      <c r="V1739" s="19"/>
      <c r="W1739" s="19"/>
    </row>
    <row r="1740" spans="1:23">
      <c r="A1740" s="19"/>
      <c r="B1740" s="19"/>
      <c r="C1740" s="19"/>
      <c r="D1740" s="19"/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  <c r="Q1740" s="19"/>
      <c r="R1740" s="19"/>
      <c r="S1740" s="19"/>
      <c r="T1740" s="19"/>
      <c r="U1740" s="19"/>
      <c r="V1740" s="19"/>
      <c r="W1740" s="19"/>
    </row>
    <row r="1741" spans="1:23">
      <c r="A1741" s="19"/>
      <c r="B1741" s="19"/>
      <c r="C1741" s="19"/>
      <c r="D1741" s="19"/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  <c r="Q1741" s="19"/>
      <c r="R1741" s="19"/>
      <c r="S1741" s="19"/>
      <c r="T1741" s="19"/>
      <c r="U1741" s="19"/>
      <c r="V1741" s="19"/>
      <c r="W1741" s="19"/>
    </row>
    <row r="1742" spans="1:23">
      <c r="A1742" s="19"/>
      <c r="B1742" s="19"/>
      <c r="C1742" s="19"/>
      <c r="D1742" s="19"/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  <c r="Q1742" s="19"/>
      <c r="R1742" s="19"/>
      <c r="S1742" s="19"/>
      <c r="T1742" s="19"/>
      <c r="U1742" s="19"/>
      <c r="V1742" s="19"/>
      <c r="W1742" s="19"/>
    </row>
    <row r="1743" spans="1:23">
      <c r="A1743" s="19"/>
      <c r="B1743" s="19"/>
      <c r="C1743" s="19"/>
      <c r="D1743" s="19"/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  <c r="Q1743" s="19"/>
      <c r="R1743" s="19"/>
      <c r="S1743" s="19"/>
      <c r="T1743" s="19"/>
      <c r="U1743" s="19"/>
      <c r="V1743" s="19"/>
      <c r="W1743" s="19"/>
    </row>
    <row r="1744" spans="1:23">
      <c r="A1744" s="19"/>
      <c r="B1744" s="19"/>
      <c r="C1744" s="19"/>
      <c r="D1744" s="19"/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  <c r="Q1744" s="19"/>
      <c r="R1744" s="19"/>
      <c r="S1744" s="19"/>
      <c r="T1744" s="19"/>
      <c r="U1744" s="19"/>
      <c r="V1744" s="19"/>
      <c r="W1744" s="19"/>
    </row>
    <row r="1745" spans="1:23">
      <c r="A1745" s="19"/>
      <c r="B1745" s="19"/>
      <c r="C1745" s="19"/>
      <c r="D1745" s="19"/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  <c r="Q1745" s="19"/>
      <c r="R1745" s="19"/>
      <c r="S1745" s="19"/>
      <c r="T1745" s="19"/>
      <c r="U1745" s="19"/>
      <c r="V1745" s="19"/>
      <c r="W1745" s="19"/>
    </row>
    <row r="1746" spans="1:23">
      <c r="A1746" s="19"/>
      <c r="B1746" s="19"/>
      <c r="C1746" s="19"/>
      <c r="D1746" s="19"/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  <c r="Q1746" s="19"/>
      <c r="R1746" s="19"/>
      <c r="S1746" s="19"/>
      <c r="T1746" s="19"/>
      <c r="U1746" s="19"/>
      <c r="V1746" s="19"/>
      <c r="W1746" s="19"/>
    </row>
    <row r="1747" spans="1:23">
      <c r="A1747" s="19"/>
      <c r="B1747" s="19"/>
      <c r="C1747" s="19"/>
      <c r="D1747" s="19"/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  <c r="Q1747" s="19"/>
      <c r="R1747" s="19"/>
      <c r="S1747" s="19"/>
      <c r="T1747" s="19"/>
      <c r="U1747" s="19"/>
      <c r="V1747" s="19"/>
      <c r="W1747" s="19"/>
    </row>
    <row r="1748" spans="1:23">
      <c r="A1748" s="19"/>
      <c r="B1748" s="19"/>
      <c r="C1748" s="19"/>
      <c r="D1748" s="19"/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  <c r="Q1748" s="19"/>
      <c r="R1748" s="19"/>
      <c r="S1748" s="19"/>
      <c r="T1748" s="19"/>
      <c r="U1748" s="19"/>
      <c r="V1748" s="19"/>
      <c r="W1748" s="19"/>
    </row>
    <row r="1749" spans="1:23">
      <c r="A1749" s="19"/>
      <c r="B1749" s="19"/>
      <c r="C1749" s="19"/>
      <c r="D1749" s="19"/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  <c r="Q1749" s="19"/>
      <c r="R1749" s="19"/>
      <c r="S1749" s="19"/>
      <c r="T1749" s="19"/>
      <c r="U1749" s="19"/>
      <c r="V1749" s="19"/>
      <c r="W1749" s="19"/>
    </row>
    <row r="1750" spans="1:23">
      <c r="A1750" s="19"/>
      <c r="B1750" s="19"/>
      <c r="C1750" s="19"/>
      <c r="D1750" s="19"/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  <c r="Q1750" s="19"/>
      <c r="R1750" s="19"/>
      <c r="S1750" s="19"/>
      <c r="T1750" s="19"/>
      <c r="U1750" s="19"/>
      <c r="V1750" s="19"/>
      <c r="W1750" s="19"/>
    </row>
    <row r="1751" spans="1:23">
      <c r="A1751" s="19"/>
      <c r="B1751" s="19"/>
      <c r="C1751" s="19"/>
      <c r="D1751" s="19"/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  <c r="Q1751" s="19"/>
      <c r="R1751" s="19"/>
      <c r="S1751" s="19"/>
      <c r="T1751" s="19"/>
      <c r="U1751" s="19"/>
      <c r="V1751" s="19"/>
      <c r="W1751" s="19"/>
    </row>
    <row r="1752" spans="1:23">
      <c r="A1752" s="19"/>
      <c r="B1752" s="19"/>
      <c r="C1752" s="19"/>
      <c r="D1752" s="19"/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  <c r="Q1752" s="19"/>
      <c r="R1752" s="19"/>
      <c r="S1752" s="19"/>
      <c r="T1752" s="19"/>
      <c r="U1752" s="19"/>
      <c r="V1752" s="19"/>
      <c r="W1752" s="19"/>
    </row>
    <row r="1753" spans="1:23">
      <c r="A1753" s="19"/>
      <c r="B1753" s="19"/>
      <c r="C1753" s="19"/>
      <c r="D1753" s="19"/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  <c r="Q1753" s="19"/>
      <c r="R1753" s="19"/>
      <c r="S1753" s="19"/>
      <c r="T1753" s="19"/>
      <c r="U1753" s="19"/>
      <c r="V1753" s="19"/>
      <c r="W1753" s="19"/>
    </row>
    <row r="1754" spans="1:23">
      <c r="A1754" s="19"/>
      <c r="B1754" s="19"/>
      <c r="C1754" s="19"/>
      <c r="D1754" s="19"/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  <c r="Q1754" s="19"/>
      <c r="R1754" s="19"/>
      <c r="S1754" s="19"/>
      <c r="T1754" s="19"/>
      <c r="U1754" s="19"/>
      <c r="V1754" s="19"/>
      <c r="W1754" s="19"/>
    </row>
    <row r="1755" spans="1:23">
      <c r="A1755" s="19"/>
      <c r="B1755" s="19"/>
      <c r="C1755" s="19"/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  <c r="Q1755" s="19"/>
      <c r="R1755" s="19"/>
      <c r="S1755" s="19"/>
      <c r="T1755" s="19"/>
      <c r="U1755" s="19"/>
      <c r="V1755" s="19"/>
      <c r="W1755" s="19"/>
    </row>
    <row r="1756" spans="1:23">
      <c r="A1756" s="19"/>
      <c r="B1756" s="19"/>
      <c r="C1756" s="19"/>
      <c r="D1756" s="19"/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  <c r="Q1756" s="19"/>
      <c r="R1756" s="19"/>
      <c r="S1756" s="19"/>
      <c r="T1756" s="19"/>
      <c r="U1756" s="19"/>
      <c r="V1756" s="19"/>
      <c r="W1756" s="19"/>
    </row>
    <row r="1757" spans="1:23">
      <c r="A1757" s="19"/>
      <c r="B1757" s="19"/>
      <c r="C1757" s="19"/>
      <c r="D1757" s="19"/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  <c r="Q1757" s="19"/>
      <c r="R1757" s="19"/>
      <c r="S1757" s="19"/>
      <c r="T1757" s="19"/>
      <c r="U1757" s="19"/>
      <c r="V1757" s="19"/>
      <c r="W1757" s="19"/>
    </row>
    <row r="1758" spans="1:23">
      <c r="A1758" s="19"/>
      <c r="B1758" s="19"/>
      <c r="C1758" s="19"/>
      <c r="D1758" s="19"/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  <c r="Q1758" s="19"/>
      <c r="R1758" s="19"/>
      <c r="S1758" s="19"/>
      <c r="T1758" s="19"/>
      <c r="U1758" s="19"/>
      <c r="V1758" s="19"/>
      <c r="W1758" s="19"/>
    </row>
    <row r="1759" spans="1:23">
      <c r="A1759" s="19"/>
      <c r="B1759" s="19"/>
      <c r="C1759" s="19"/>
      <c r="D1759" s="19"/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  <c r="Q1759" s="19"/>
      <c r="R1759" s="19"/>
      <c r="S1759" s="19"/>
      <c r="T1759" s="19"/>
      <c r="U1759" s="19"/>
      <c r="V1759" s="19"/>
      <c r="W1759" s="19"/>
    </row>
    <row r="1760" spans="1:23">
      <c r="A1760" s="19"/>
      <c r="B1760" s="19"/>
      <c r="C1760" s="19"/>
      <c r="D1760" s="19"/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  <c r="Q1760" s="19"/>
      <c r="R1760" s="19"/>
      <c r="S1760" s="19"/>
      <c r="T1760" s="19"/>
      <c r="U1760" s="19"/>
      <c r="V1760" s="19"/>
      <c r="W1760" s="19"/>
    </row>
    <row r="1761" spans="1:23">
      <c r="A1761" s="19"/>
      <c r="B1761" s="19"/>
      <c r="C1761" s="19"/>
      <c r="D1761" s="19"/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  <c r="Q1761" s="19"/>
      <c r="R1761" s="19"/>
      <c r="S1761" s="19"/>
      <c r="T1761" s="19"/>
      <c r="U1761" s="19"/>
      <c r="V1761" s="19"/>
      <c r="W1761" s="19"/>
    </row>
    <row r="1762" spans="1:23">
      <c r="A1762" s="19"/>
      <c r="B1762" s="19"/>
      <c r="C1762" s="19"/>
      <c r="D1762" s="19"/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  <c r="Q1762" s="19"/>
      <c r="R1762" s="19"/>
      <c r="S1762" s="19"/>
      <c r="T1762" s="19"/>
      <c r="U1762" s="19"/>
      <c r="V1762" s="19"/>
      <c r="W1762" s="19"/>
    </row>
    <row r="1763" spans="1:23">
      <c r="A1763" s="19"/>
      <c r="B1763" s="19"/>
      <c r="C1763" s="19"/>
      <c r="D1763" s="19"/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  <c r="Q1763" s="19"/>
      <c r="R1763" s="19"/>
      <c r="S1763" s="19"/>
      <c r="T1763" s="19"/>
      <c r="U1763" s="19"/>
      <c r="V1763" s="19"/>
      <c r="W1763" s="19"/>
    </row>
    <row r="1764" spans="1:23">
      <c r="A1764" s="19"/>
      <c r="B1764" s="19"/>
      <c r="C1764" s="19"/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  <c r="Q1764" s="19"/>
      <c r="R1764" s="19"/>
      <c r="S1764" s="19"/>
      <c r="T1764" s="19"/>
      <c r="U1764" s="19"/>
      <c r="V1764" s="19"/>
      <c r="W1764" s="19"/>
    </row>
    <row r="1765" spans="1:23">
      <c r="A1765" s="19"/>
      <c r="B1765" s="19"/>
      <c r="C1765" s="19"/>
      <c r="D1765" s="19"/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  <c r="Q1765" s="19"/>
      <c r="R1765" s="19"/>
      <c r="S1765" s="19"/>
      <c r="T1765" s="19"/>
      <c r="U1765" s="19"/>
      <c r="V1765" s="19"/>
      <c r="W1765" s="19"/>
    </row>
    <row r="1766" spans="1:23">
      <c r="A1766" s="19"/>
      <c r="B1766" s="19"/>
      <c r="C1766" s="19"/>
      <c r="D1766" s="19"/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  <c r="Q1766" s="19"/>
      <c r="R1766" s="19"/>
      <c r="S1766" s="19"/>
      <c r="T1766" s="19"/>
      <c r="U1766" s="19"/>
      <c r="V1766" s="19"/>
      <c r="W1766" s="19"/>
    </row>
    <row r="1767" spans="1:23">
      <c r="A1767" s="19"/>
      <c r="B1767" s="19"/>
      <c r="C1767" s="19"/>
      <c r="D1767" s="19"/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  <c r="Q1767" s="19"/>
      <c r="R1767" s="19"/>
      <c r="S1767" s="19"/>
      <c r="T1767" s="19"/>
      <c r="U1767" s="19"/>
      <c r="V1767" s="19"/>
      <c r="W1767" s="19"/>
    </row>
    <row r="1768" spans="1:23">
      <c r="A1768" s="19"/>
      <c r="B1768" s="19"/>
      <c r="C1768" s="19"/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  <c r="Q1768" s="19"/>
      <c r="R1768" s="19"/>
      <c r="S1768" s="19"/>
      <c r="T1768" s="19"/>
      <c r="U1768" s="19"/>
      <c r="V1768" s="19"/>
      <c r="W1768" s="19"/>
    </row>
    <row r="1769" spans="1:23">
      <c r="A1769" s="19"/>
      <c r="B1769" s="19"/>
      <c r="C1769" s="1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  <c r="Q1769" s="19"/>
      <c r="R1769" s="19"/>
      <c r="S1769" s="19"/>
      <c r="T1769" s="19"/>
      <c r="U1769" s="19"/>
      <c r="V1769" s="19"/>
      <c r="W1769" s="19"/>
    </row>
    <row r="1770" spans="1:23">
      <c r="A1770" s="19"/>
      <c r="B1770" s="19"/>
      <c r="C1770" s="19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  <c r="Q1770" s="19"/>
      <c r="R1770" s="19"/>
      <c r="S1770" s="19"/>
      <c r="T1770" s="19"/>
      <c r="U1770" s="19"/>
      <c r="V1770" s="19"/>
      <c r="W1770" s="19"/>
    </row>
    <row r="1771" spans="1:23">
      <c r="A1771" s="19"/>
      <c r="B1771" s="19"/>
      <c r="C1771" s="19"/>
      <c r="D1771" s="19"/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  <c r="Q1771" s="19"/>
      <c r="R1771" s="19"/>
      <c r="S1771" s="19"/>
      <c r="T1771" s="19"/>
      <c r="U1771" s="19"/>
      <c r="V1771" s="19"/>
      <c r="W1771" s="19"/>
    </row>
    <row r="1772" spans="1:23">
      <c r="A1772" s="19"/>
      <c r="B1772" s="19"/>
      <c r="C1772" s="19"/>
      <c r="D1772" s="19"/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  <c r="Q1772" s="19"/>
      <c r="R1772" s="19"/>
      <c r="S1772" s="19"/>
      <c r="T1772" s="19"/>
      <c r="U1772" s="19"/>
      <c r="V1772" s="19"/>
      <c r="W1772" s="19"/>
    </row>
    <row r="1773" spans="1:23">
      <c r="A1773" s="19"/>
      <c r="B1773" s="19"/>
      <c r="C1773" s="19"/>
      <c r="D1773" s="19"/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  <c r="Q1773" s="19"/>
      <c r="R1773" s="19"/>
      <c r="S1773" s="19"/>
      <c r="T1773" s="19"/>
      <c r="U1773" s="19"/>
      <c r="V1773" s="19"/>
      <c r="W1773" s="19"/>
    </row>
    <row r="1774" spans="1:23">
      <c r="A1774" s="19"/>
      <c r="B1774" s="19"/>
      <c r="C1774" s="19"/>
      <c r="D1774" s="19"/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  <c r="Q1774" s="19"/>
      <c r="R1774" s="19"/>
      <c r="S1774" s="19"/>
      <c r="T1774" s="19"/>
      <c r="U1774" s="19"/>
      <c r="V1774" s="19"/>
      <c r="W1774" s="19"/>
    </row>
    <row r="1775" spans="1:23">
      <c r="A1775" s="19"/>
      <c r="B1775" s="19"/>
      <c r="C1775" s="19"/>
      <c r="D1775" s="19"/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  <c r="Q1775" s="19"/>
      <c r="R1775" s="19"/>
      <c r="S1775" s="19"/>
      <c r="T1775" s="19"/>
      <c r="U1775" s="19"/>
      <c r="V1775" s="19"/>
      <c r="W1775" s="19"/>
    </row>
    <row r="1776" spans="1:23">
      <c r="A1776" s="19"/>
      <c r="B1776" s="19"/>
      <c r="C1776" s="19"/>
      <c r="D1776" s="19"/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  <c r="Q1776" s="19"/>
      <c r="R1776" s="19"/>
      <c r="S1776" s="19"/>
      <c r="T1776" s="19"/>
      <c r="U1776" s="19"/>
      <c r="V1776" s="19"/>
      <c r="W1776" s="19"/>
    </row>
    <row r="1777" spans="1:23">
      <c r="A1777" s="19"/>
      <c r="B1777" s="19"/>
      <c r="C1777" s="19"/>
      <c r="D1777" s="19"/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  <c r="Q1777" s="19"/>
      <c r="R1777" s="19"/>
      <c r="S1777" s="19"/>
      <c r="T1777" s="19"/>
      <c r="U1777" s="19"/>
      <c r="V1777" s="19"/>
      <c r="W1777" s="19"/>
    </row>
    <row r="1778" spans="1:23">
      <c r="A1778" s="19"/>
      <c r="B1778" s="19"/>
      <c r="C1778" s="19"/>
      <c r="D1778" s="19"/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  <c r="Q1778" s="19"/>
      <c r="R1778" s="19"/>
      <c r="S1778" s="19"/>
      <c r="T1778" s="19"/>
      <c r="U1778" s="19"/>
      <c r="V1778" s="19"/>
      <c r="W1778" s="19"/>
    </row>
    <row r="1779" spans="1:23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  <c r="Q1779" s="19"/>
      <c r="R1779" s="19"/>
      <c r="S1779" s="19"/>
      <c r="T1779" s="19"/>
      <c r="U1779" s="19"/>
      <c r="V1779" s="19"/>
      <c r="W1779" s="19"/>
    </row>
    <row r="1780" spans="1:23">
      <c r="A1780" s="19"/>
      <c r="B1780" s="19"/>
      <c r="C1780" s="19"/>
      <c r="D1780" s="19"/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  <c r="Q1780" s="19"/>
      <c r="R1780" s="19"/>
      <c r="S1780" s="19"/>
      <c r="T1780" s="19"/>
      <c r="U1780" s="19"/>
      <c r="V1780" s="19"/>
      <c r="W1780" s="19"/>
    </row>
    <row r="1781" spans="1:23">
      <c r="A1781" s="19"/>
      <c r="B1781" s="19"/>
      <c r="C1781" s="19"/>
      <c r="D1781" s="19"/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  <c r="Q1781" s="19"/>
      <c r="R1781" s="19"/>
      <c r="S1781" s="19"/>
      <c r="T1781" s="19"/>
      <c r="U1781" s="19"/>
      <c r="V1781" s="19"/>
      <c r="W1781" s="19"/>
    </row>
    <row r="1782" spans="1:23">
      <c r="A1782" s="19"/>
      <c r="B1782" s="19"/>
      <c r="C1782" s="19"/>
      <c r="D1782" s="19"/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  <c r="Q1782" s="19"/>
      <c r="R1782" s="19"/>
      <c r="S1782" s="19"/>
      <c r="T1782" s="19"/>
      <c r="U1782" s="19"/>
      <c r="V1782" s="19"/>
      <c r="W1782" s="19"/>
    </row>
    <row r="1783" spans="1:23">
      <c r="A1783" s="19"/>
      <c r="B1783" s="19"/>
      <c r="C1783" s="19"/>
      <c r="D1783" s="19"/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  <c r="Q1783" s="19"/>
      <c r="R1783" s="19"/>
      <c r="S1783" s="19"/>
      <c r="T1783" s="19"/>
      <c r="U1783" s="19"/>
      <c r="V1783" s="19"/>
      <c r="W1783" s="19"/>
    </row>
    <row r="1784" spans="1:23">
      <c r="A1784" s="19"/>
      <c r="B1784" s="19"/>
      <c r="C1784" s="19"/>
      <c r="D1784" s="19"/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  <c r="Q1784" s="19"/>
      <c r="R1784" s="19"/>
      <c r="S1784" s="19"/>
      <c r="T1784" s="19"/>
      <c r="U1784" s="19"/>
      <c r="V1784" s="19"/>
      <c r="W1784" s="19"/>
    </row>
    <row r="1785" spans="1:23">
      <c r="A1785" s="19"/>
      <c r="B1785" s="19"/>
      <c r="C1785" s="19"/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  <c r="Q1785" s="19"/>
      <c r="R1785" s="19"/>
      <c r="S1785" s="19"/>
      <c r="T1785" s="19"/>
      <c r="U1785" s="19"/>
      <c r="V1785" s="19"/>
      <c r="W1785" s="19"/>
    </row>
    <row r="1786" spans="1:23">
      <c r="A1786" s="19"/>
      <c r="B1786" s="19"/>
      <c r="C1786" s="19"/>
      <c r="D1786" s="19"/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  <c r="Q1786" s="19"/>
      <c r="R1786" s="19"/>
      <c r="S1786" s="19"/>
      <c r="T1786" s="19"/>
      <c r="U1786" s="19"/>
      <c r="V1786" s="19"/>
      <c r="W1786" s="19"/>
    </row>
    <row r="1787" spans="1:23">
      <c r="A1787" s="19"/>
      <c r="B1787" s="19"/>
      <c r="C1787" s="19"/>
      <c r="D1787" s="19"/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  <c r="Q1787" s="19"/>
      <c r="R1787" s="19"/>
      <c r="S1787" s="19"/>
      <c r="T1787" s="19"/>
      <c r="U1787" s="19"/>
      <c r="V1787" s="19"/>
      <c r="W1787" s="19"/>
    </row>
    <row r="1788" spans="1:23">
      <c r="A1788" s="19"/>
      <c r="B1788" s="19"/>
      <c r="C1788" s="19"/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  <c r="Q1788" s="19"/>
      <c r="R1788" s="19"/>
      <c r="S1788" s="19"/>
      <c r="T1788" s="19"/>
      <c r="U1788" s="19"/>
      <c r="V1788" s="19"/>
      <c r="W1788" s="19"/>
    </row>
    <row r="1789" spans="1:23">
      <c r="A1789" s="19"/>
      <c r="B1789" s="19"/>
      <c r="C1789" s="19"/>
      <c r="D1789" s="19"/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  <c r="Q1789" s="19"/>
      <c r="R1789" s="19"/>
      <c r="S1789" s="19"/>
      <c r="T1789" s="19"/>
      <c r="U1789" s="19"/>
      <c r="V1789" s="19"/>
      <c r="W1789" s="19"/>
    </row>
    <row r="1790" spans="1:23">
      <c r="A1790" s="19"/>
      <c r="B1790" s="19"/>
      <c r="C1790" s="19"/>
      <c r="D1790" s="19"/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  <c r="Q1790" s="19"/>
      <c r="R1790" s="19"/>
      <c r="S1790" s="19"/>
      <c r="T1790" s="19"/>
      <c r="U1790" s="19"/>
      <c r="V1790" s="19"/>
      <c r="W1790" s="19"/>
    </row>
    <row r="1791" spans="1:23">
      <c r="A1791" s="19"/>
      <c r="B1791" s="19"/>
      <c r="C1791" s="19"/>
      <c r="D1791" s="19"/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  <c r="Q1791" s="19"/>
      <c r="R1791" s="19"/>
      <c r="S1791" s="19"/>
      <c r="T1791" s="19"/>
      <c r="U1791" s="19"/>
      <c r="V1791" s="19"/>
      <c r="W1791" s="19"/>
    </row>
    <row r="1792" spans="1:23">
      <c r="A1792" s="19"/>
      <c r="B1792" s="19"/>
      <c r="C1792" s="19"/>
      <c r="D1792" s="19"/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  <c r="Q1792" s="19"/>
      <c r="R1792" s="19"/>
      <c r="S1792" s="19"/>
      <c r="T1792" s="19"/>
      <c r="U1792" s="19"/>
      <c r="V1792" s="19"/>
      <c r="W1792" s="19"/>
    </row>
    <row r="1793" spans="1:23">
      <c r="A1793" s="19"/>
      <c r="B1793" s="19"/>
      <c r="C1793" s="19"/>
      <c r="D1793" s="19"/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  <c r="Q1793" s="19"/>
      <c r="R1793" s="19"/>
      <c r="S1793" s="19"/>
      <c r="T1793" s="19"/>
      <c r="U1793" s="19"/>
      <c r="V1793" s="19"/>
      <c r="W1793" s="19"/>
    </row>
    <row r="1794" spans="1:23">
      <c r="A1794" s="19"/>
      <c r="B1794" s="19"/>
      <c r="C1794" s="19"/>
      <c r="D1794" s="19"/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  <c r="Q1794" s="19"/>
      <c r="R1794" s="19"/>
      <c r="S1794" s="19"/>
      <c r="T1794" s="19"/>
      <c r="U1794" s="19"/>
      <c r="V1794" s="19"/>
      <c r="W1794" s="19"/>
    </row>
    <row r="1795" spans="1:23">
      <c r="A1795" s="19"/>
      <c r="B1795" s="19"/>
      <c r="C1795" s="19"/>
      <c r="D1795" s="19"/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  <c r="Q1795" s="19"/>
      <c r="R1795" s="19"/>
      <c r="S1795" s="19"/>
      <c r="T1795" s="19"/>
      <c r="U1795" s="19"/>
      <c r="V1795" s="19"/>
      <c r="W1795" s="19"/>
    </row>
    <row r="1796" spans="1:23">
      <c r="A1796" s="19"/>
      <c r="B1796" s="19"/>
      <c r="C1796" s="19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  <c r="Q1796" s="19"/>
      <c r="R1796" s="19"/>
      <c r="S1796" s="19"/>
      <c r="T1796" s="19"/>
      <c r="U1796" s="19"/>
      <c r="V1796" s="19"/>
      <c r="W1796" s="19"/>
    </row>
    <row r="1797" spans="1:23">
      <c r="A1797" s="19"/>
      <c r="B1797" s="19"/>
      <c r="C1797" s="19"/>
      <c r="D1797" s="19"/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  <c r="Q1797" s="19"/>
      <c r="R1797" s="19"/>
      <c r="S1797" s="19"/>
      <c r="T1797" s="19"/>
      <c r="U1797" s="19"/>
      <c r="V1797" s="19"/>
      <c r="W1797" s="19"/>
    </row>
    <row r="1798" spans="1:23">
      <c r="A1798" s="19"/>
      <c r="B1798" s="19"/>
      <c r="C1798" s="19"/>
      <c r="D1798" s="19"/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  <c r="Q1798" s="19"/>
      <c r="R1798" s="19"/>
      <c r="S1798" s="19"/>
      <c r="T1798" s="19"/>
      <c r="U1798" s="19"/>
      <c r="V1798" s="19"/>
      <c r="W1798" s="19"/>
    </row>
    <row r="1799" spans="1:23">
      <c r="A1799" s="19"/>
      <c r="B1799" s="19"/>
      <c r="C1799" s="19"/>
      <c r="D1799" s="19"/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  <c r="Q1799" s="19"/>
      <c r="R1799" s="19"/>
      <c r="S1799" s="19"/>
      <c r="T1799" s="19"/>
      <c r="U1799" s="19"/>
      <c r="V1799" s="19"/>
      <c r="W1799" s="19"/>
    </row>
    <row r="1800" spans="1:23">
      <c r="A1800" s="19"/>
      <c r="B1800" s="19"/>
      <c r="C1800" s="19"/>
      <c r="D1800" s="19"/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  <c r="Q1800" s="19"/>
      <c r="R1800" s="19"/>
      <c r="S1800" s="19"/>
      <c r="T1800" s="19"/>
      <c r="U1800" s="19"/>
      <c r="V1800" s="19"/>
      <c r="W1800" s="19"/>
    </row>
    <row r="1801" spans="1:23">
      <c r="A1801" s="19"/>
      <c r="B1801" s="19"/>
      <c r="C1801" s="19"/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  <c r="Q1801" s="19"/>
      <c r="R1801" s="19"/>
      <c r="S1801" s="19"/>
      <c r="T1801" s="19"/>
      <c r="U1801" s="19"/>
      <c r="V1801" s="19"/>
      <c r="W1801" s="19"/>
    </row>
    <row r="1802" spans="1:23">
      <c r="A1802" s="19"/>
      <c r="B1802" s="19"/>
      <c r="C1802" s="19"/>
      <c r="D1802" s="19"/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  <c r="Q1802" s="19"/>
      <c r="R1802" s="19"/>
      <c r="S1802" s="19"/>
      <c r="T1802" s="19"/>
      <c r="U1802" s="19"/>
      <c r="V1802" s="19"/>
      <c r="W1802" s="19"/>
    </row>
    <row r="1803" spans="1:23">
      <c r="A1803" s="19"/>
      <c r="B1803" s="19"/>
      <c r="C1803" s="19"/>
      <c r="D1803" s="19"/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  <c r="Q1803" s="19"/>
      <c r="R1803" s="19"/>
      <c r="S1803" s="19"/>
      <c r="T1803" s="19"/>
      <c r="U1803" s="19"/>
      <c r="V1803" s="19"/>
      <c r="W1803" s="19"/>
    </row>
    <row r="1804" spans="1:23">
      <c r="A1804" s="19"/>
      <c r="B1804" s="19"/>
      <c r="C1804" s="19"/>
      <c r="D1804" s="19"/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  <c r="Q1804" s="19"/>
      <c r="R1804" s="19"/>
      <c r="S1804" s="19"/>
      <c r="T1804" s="19"/>
      <c r="U1804" s="19"/>
      <c r="V1804" s="19"/>
      <c r="W1804" s="19"/>
    </row>
    <row r="1805" spans="1:23">
      <c r="A1805" s="19"/>
      <c r="B1805" s="19"/>
      <c r="C1805" s="19"/>
      <c r="D1805" s="19"/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  <c r="Q1805" s="19"/>
      <c r="R1805" s="19"/>
      <c r="S1805" s="19"/>
      <c r="T1805" s="19"/>
      <c r="U1805" s="19"/>
      <c r="V1805" s="19"/>
      <c r="W1805" s="19"/>
    </row>
    <row r="1806" spans="1:23">
      <c r="A1806" s="19"/>
      <c r="B1806" s="19"/>
      <c r="C1806" s="19"/>
      <c r="D1806" s="19"/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  <c r="Q1806" s="19"/>
      <c r="R1806" s="19"/>
      <c r="S1806" s="19"/>
      <c r="T1806" s="19"/>
      <c r="U1806" s="19"/>
      <c r="V1806" s="19"/>
      <c r="W1806" s="19"/>
    </row>
    <row r="1807" spans="1:23">
      <c r="A1807" s="19"/>
      <c r="B1807" s="19"/>
      <c r="C1807" s="19"/>
      <c r="D1807" s="19"/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  <c r="Q1807" s="19"/>
      <c r="R1807" s="19"/>
      <c r="S1807" s="19"/>
      <c r="T1807" s="19"/>
      <c r="U1807" s="19"/>
      <c r="V1807" s="19"/>
      <c r="W1807" s="19"/>
    </row>
    <row r="1808" spans="1:23">
      <c r="A1808" s="19"/>
      <c r="B1808" s="19"/>
      <c r="C1808" s="19"/>
      <c r="D1808" s="19"/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  <c r="Q1808" s="19"/>
      <c r="R1808" s="19"/>
      <c r="S1808" s="19"/>
      <c r="T1808" s="19"/>
      <c r="U1808" s="19"/>
      <c r="V1808" s="19"/>
      <c r="W1808" s="19"/>
    </row>
    <row r="1809" spans="1:23">
      <c r="A1809" s="19"/>
      <c r="B1809" s="19"/>
      <c r="C1809" s="19"/>
      <c r="D1809" s="19"/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  <c r="Q1809" s="19"/>
      <c r="R1809" s="19"/>
      <c r="S1809" s="19"/>
      <c r="T1809" s="19"/>
      <c r="U1809" s="19"/>
      <c r="V1809" s="19"/>
      <c r="W1809" s="19"/>
    </row>
    <row r="1810" spans="1:23">
      <c r="A1810" s="19"/>
      <c r="B1810" s="19"/>
      <c r="C1810" s="19"/>
      <c r="D1810" s="19"/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  <c r="Q1810" s="19"/>
      <c r="R1810" s="19"/>
      <c r="S1810" s="19"/>
      <c r="T1810" s="19"/>
      <c r="U1810" s="19"/>
      <c r="V1810" s="19"/>
      <c r="W1810" s="19"/>
    </row>
    <row r="1811" spans="1:23">
      <c r="A1811" s="19"/>
      <c r="B1811" s="19"/>
      <c r="C1811" s="19"/>
      <c r="D1811" s="19"/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  <c r="Q1811" s="19"/>
      <c r="R1811" s="19"/>
      <c r="S1811" s="19"/>
      <c r="T1811" s="19"/>
      <c r="U1811" s="19"/>
      <c r="V1811" s="19"/>
      <c r="W1811" s="19"/>
    </row>
    <row r="1812" spans="1:23">
      <c r="A1812" s="19"/>
      <c r="B1812" s="19"/>
      <c r="C1812" s="19"/>
      <c r="D1812" s="19"/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  <c r="Q1812" s="19"/>
      <c r="R1812" s="19"/>
      <c r="S1812" s="19"/>
      <c r="T1812" s="19"/>
      <c r="U1812" s="19"/>
      <c r="V1812" s="19"/>
      <c r="W1812" s="19"/>
    </row>
    <row r="1813" spans="1:23">
      <c r="A1813" s="19"/>
      <c r="B1813" s="19"/>
      <c r="C1813" s="19"/>
      <c r="D1813" s="19"/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  <c r="Q1813" s="19"/>
      <c r="R1813" s="19"/>
      <c r="S1813" s="19"/>
      <c r="T1813" s="19"/>
      <c r="U1813" s="19"/>
      <c r="V1813" s="19"/>
      <c r="W1813" s="19"/>
    </row>
    <row r="1814" spans="1:23">
      <c r="A1814" s="19"/>
      <c r="B1814" s="19"/>
      <c r="C1814" s="19"/>
      <c r="D1814" s="19"/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  <c r="Q1814" s="19"/>
      <c r="R1814" s="19"/>
      <c r="S1814" s="19"/>
      <c r="T1814" s="19"/>
      <c r="U1814" s="19"/>
      <c r="V1814" s="19"/>
      <c r="W1814" s="19"/>
    </row>
    <row r="1815" spans="1:23">
      <c r="A1815" s="19"/>
      <c r="B1815" s="19"/>
      <c r="C1815" s="19"/>
      <c r="D1815" s="19"/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  <c r="Q1815" s="19"/>
      <c r="R1815" s="19"/>
      <c r="S1815" s="19"/>
      <c r="T1815" s="19"/>
      <c r="U1815" s="19"/>
      <c r="V1815" s="19"/>
      <c r="W1815" s="19"/>
    </row>
    <row r="1816" spans="1:23">
      <c r="A1816" s="19"/>
      <c r="B1816" s="19"/>
      <c r="C1816" s="19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  <c r="Q1816" s="19"/>
      <c r="R1816" s="19"/>
      <c r="S1816" s="19"/>
      <c r="T1816" s="19"/>
      <c r="U1816" s="19"/>
      <c r="V1816" s="19"/>
      <c r="W1816" s="19"/>
    </row>
    <row r="1817" spans="1:23">
      <c r="A1817" s="19"/>
      <c r="B1817" s="19"/>
      <c r="C1817" s="19"/>
      <c r="D1817" s="19"/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  <c r="Q1817" s="19"/>
      <c r="R1817" s="19"/>
      <c r="S1817" s="19"/>
      <c r="T1817" s="19"/>
      <c r="U1817" s="19"/>
      <c r="V1817" s="19"/>
      <c r="W1817" s="19"/>
    </row>
    <row r="1818" spans="1:23">
      <c r="A1818" s="19"/>
      <c r="B1818" s="19"/>
      <c r="C1818" s="19"/>
      <c r="D1818" s="19"/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  <c r="Q1818" s="19"/>
      <c r="R1818" s="19"/>
      <c r="S1818" s="19"/>
      <c r="T1818" s="19"/>
      <c r="U1818" s="19"/>
      <c r="V1818" s="19"/>
      <c r="W1818" s="19"/>
    </row>
    <row r="1819" spans="1:23">
      <c r="A1819" s="19"/>
      <c r="B1819" s="19"/>
      <c r="C1819" s="19"/>
      <c r="D1819" s="19"/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  <c r="Q1819" s="19"/>
      <c r="R1819" s="19"/>
      <c r="S1819" s="19"/>
      <c r="T1819" s="19"/>
      <c r="U1819" s="19"/>
      <c r="V1819" s="19"/>
      <c r="W1819" s="19"/>
    </row>
    <row r="1820" spans="1:23">
      <c r="A1820" s="19"/>
      <c r="B1820" s="19"/>
      <c r="C1820" s="19"/>
      <c r="D1820" s="19"/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  <c r="Q1820" s="19"/>
      <c r="R1820" s="19"/>
      <c r="S1820" s="19"/>
      <c r="T1820" s="19"/>
      <c r="U1820" s="19"/>
      <c r="V1820" s="19"/>
      <c r="W1820" s="19"/>
    </row>
    <row r="1821" spans="1:23">
      <c r="A1821" s="19"/>
      <c r="B1821" s="19"/>
      <c r="C1821" s="19"/>
      <c r="D1821" s="19"/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  <c r="Q1821" s="19"/>
      <c r="R1821" s="19"/>
      <c r="S1821" s="19"/>
      <c r="T1821" s="19"/>
      <c r="U1821" s="19"/>
      <c r="V1821" s="19"/>
      <c r="W1821" s="19"/>
    </row>
    <row r="1822" spans="1:23">
      <c r="A1822" s="19"/>
      <c r="B1822" s="19"/>
      <c r="C1822" s="19"/>
      <c r="D1822" s="19"/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  <c r="Q1822" s="19"/>
      <c r="R1822" s="19"/>
      <c r="S1822" s="19"/>
      <c r="T1822" s="19"/>
      <c r="U1822" s="19"/>
      <c r="V1822" s="19"/>
      <c r="W1822" s="19"/>
    </row>
    <row r="1823" spans="1:23">
      <c r="A1823" s="19"/>
      <c r="B1823" s="19"/>
      <c r="C1823" s="19"/>
      <c r="D1823" s="19"/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  <c r="Q1823" s="19"/>
      <c r="R1823" s="19"/>
      <c r="S1823" s="19"/>
      <c r="T1823" s="19"/>
      <c r="U1823" s="19"/>
      <c r="V1823" s="19"/>
      <c r="W1823" s="19"/>
    </row>
    <row r="1824" spans="1:23">
      <c r="A1824" s="19"/>
      <c r="B1824" s="19"/>
      <c r="C1824" s="19"/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  <c r="Q1824" s="19"/>
      <c r="R1824" s="19"/>
      <c r="S1824" s="19"/>
      <c r="T1824" s="19"/>
      <c r="U1824" s="19"/>
      <c r="V1824" s="19"/>
      <c r="W1824" s="19"/>
    </row>
    <row r="1825" spans="1:23">
      <c r="A1825" s="19"/>
      <c r="B1825" s="19"/>
      <c r="C1825" s="19"/>
      <c r="D1825" s="19"/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  <c r="Q1825" s="19"/>
      <c r="R1825" s="19"/>
      <c r="S1825" s="19"/>
      <c r="T1825" s="19"/>
      <c r="U1825" s="19"/>
      <c r="V1825" s="19"/>
      <c r="W1825" s="19"/>
    </row>
    <row r="1826" spans="1:23">
      <c r="A1826" s="19"/>
      <c r="B1826" s="19"/>
      <c r="C1826" s="19"/>
      <c r="D1826" s="19"/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  <c r="Q1826" s="19"/>
      <c r="R1826" s="19"/>
      <c r="S1826" s="19"/>
      <c r="T1826" s="19"/>
      <c r="U1826" s="19"/>
      <c r="V1826" s="19"/>
      <c r="W1826" s="19"/>
    </row>
    <row r="1827" spans="1:23">
      <c r="A1827" s="19"/>
      <c r="B1827" s="19"/>
      <c r="C1827" s="19"/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  <c r="Q1827" s="19"/>
      <c r="R1827" s="19"/>
      <c r="S1827" s="19"/>
      <c r="T1827" s="19"/>
      <c r="U1827" s="19"/>
      <c r="V1827" s="19"/>
      <c r="W1827" s="19"/>
    </row>
    <row r="1828" spans="1:23">
      <c r="A1828" s="19"/>
      <c r="B1828" s="19"/>
      <c r="C1828" s="19"/>
      <c r="D1828" s="19"/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  <c r="Q1828" s="19"/>
      <c r="R1828" s="19"/>
      <c r="S1828" s="19"/>
      <c r="T1828" s="19"/>
      <c r="U1828" s="19"/>
      <c r="V1828" s="19"/>
      <c r="W1828" s="19"/>
    </row>
    <row r="1829" spans="1:23">
      <c r="A1829" s="19"/>
      <c r="B1829" s="19"/>
      <c r="C1829" s="19"/>
      <c r="D1829" s="19"/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  <c r="Q1829" s="19"/>
      <c r="R1829" s="19"/>
      <c r="S1829" s="19"/>
      <c r="T1829" s="19"/>
      <c r="U1829" s="19"/>
      <c r="V1829" s="19"/>
      <c r="W1829" s="19"/>
    </row>
    <row r="1830" spans="1:23">
      <c r="A1830" s="19"/>
      <c r="B1830" s="19"/>
      <c r="C1830" s="19"/>
      <c r="D1830" s="19"/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  <c r="Q1830" s="19"/>
      <c r="R1830" s="19"/>
      <c r="S1830" s="19"/>
      <c r="T1830" s="19"/>
      <c r="U1830" s="19"/>
      <c r="V1830" s="19"/>
      <c r="W1830" s="19"/>
    </row>
    <row r="1831" spans="1:23">
      <c r="A1831" s="19"/>
      <c r="B1831" s="19"/>
      <c r="C1831" s="19"/>
      <c r="D1831" s="19"/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  <c r="Q1831" s="19"/>
      <c r="R1831" s="19"/>
      <c r="S1831" s="19"/>
      <c r="T1831" s="19"/>
      <c r="U1831" s="19"/>
      <c r="V1831" s="19"/>
      <c r="W1831" s="19"/>
    </row>
    <row r="1832" spans="1:23">
      <c r="A1832" s="19"/>
      <c r="B1832" s="19"/>
      <c r="C1832" s="19"/>
      <c r="D1832" s="19"/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  <c r="Q1832" s="19"/>
      <c r="R1832" s="19"/>
      <c r="S1832" s="19"/>
      <c r="T1832" s="19"/>
      <c r="U1832" s="19"/>
      <c r="V1832" s="19"/>
      <c r="W1832" s="19"/>
    </row>
    <row r="1833" spans="1:23">
      <c r="A1833" s="19"/>
      <c r="B1833" s="19"/>
      <c r="C1833" s="19"/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  <c r="Q1833" s="19"/>
      <c r="R1833" s="19"/>
      <c r="S1833" s="19"/>
      <c r="T1833" s="19"/>
      <c r="U1833" s="19"/>
      <c r="V1833" s="19"/>
      <c r="W1833" s="19"/>
    </row>
    <row r="1834" spans="1:23">
      <c r="A1834" s="19"/>
      <c r="B1834" s="19"/>
      <c r="C1834" s="19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  <c r="Q1834" s="19"/>
      <c r="R1834" s="19"/>
      <c r="S1834" s="19"/>
      <c r="T1834" s="19"/>
      <c r="U1834" s="19"/>
      <c r="V1834" s="19"/>
      <c r="W1834" s="19"/>
    </row>
    <row r="1835" spans="1:23">
      <c r="A1835" s="19"/>
      <c r="B1835" s="19"/>
      <c r="C1835" s="19"/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  <c r="Q1835" s="19"/>
      <c r="R1835" s="19"/>
      <c r="S1835" s="19"/>
      <c r="T1835" s="19"/>
      <c r="U1835" s="19"/>
      <c r="V1835" s="19"/>
      <c r="W1835" s="19"/>
    </row>
    <row r="1836" spans="1:23">
      <c r="A1836" s="19"/>
      <c r="B1836" s="19"/>
      <c r="C1836" s="19"/>
      <c r="D1836" s="19"/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  <c r="Q1836" s="19"/>
      <c r="R1836" s="19"/>
      <c r="S1836" s="19"/>
      <c r="T1836" s="19"/>
      <c r="U1836" s="19"/>
      <c r="V1836" s="19"/>
      <c r="W1836" s="19"/>
    </row>
    <row r="1837" spans="1:23">
      <c r="A1837" s="19"/>
      <c r="B1837" s="19"/>
      <c r="C1837" s="19"/>
      <c r="D1837" s="19"/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  <c r="Q1837" s="19"/>
      <c r="R1837" s="19"/>
      <c r="S1837" s="19"/>
      <c r="T1837" s="19"/>
      <c r="U1837" s="19"/>
      <c r="V1837" s="19"/>
      <c r="W1837" s="19"/>
    </row>
    <row r="1838" spans="1:23">
      <c r="A1838" s="19"/>
      <c r="B1838" s="19"/>
      <c r="C1838" s="19"/>
      <c r="D1838" s="19"/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  <c r="Q1838" s="19"/>
      <c r="R1838" s="19"/>
      <c r="S1838" s="19"/>
      <c r="T1838" s="19"/>
      <c r="U1838" s="19"/>
      <c r="V1838" s="19"/>
      <c r="W1838" s="19"/>
    </row>
    <row r="1839" spans="1:23">
      <c r="A1839" s="19"/>
      <c r="B1839" s="19"/>
      <c r="C1839" s="19"/>
      <c r="D1839" s="19"/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  <c r="Q1839" s="19"/>
      <c r="R1839" s="19"/>
      <c r="S1839" s="19"/>
      <c r="T1839" s="19"/>
      <c r="U1839" s="19"/>
      <c r="V1839" s="19"/>
      <c r="W1839" s="19"/>
    </row>
    <row r="1840" spans="1:23">
      <c r="A1840" s="19"/>
      <c r="B1840" s="19"/>
      <c r="C1840" s="19"/>
      <c r="D1840" s="19"/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  <c r="Q1840" s="19"/>
      <c r="R1840" s="19"/>
      <c r="S1840" s="19"/>
      <c r="T1840" s="19"/>
      <c r="U1840" s="19"/>
      <c r="V1840" s="19"/>
      <c r="W1840" s="19"/>
    </row>
    <row r="1841" spans="1:23">
      <c r="A1841" s="19"/>
      <c r="B1841" s="19"/>
      <c r="C1841" s="19"/>
      <c r="D1841" s="19"/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  <c r="Q1841" s="19"/>
      <c r="R1841" s="19"/>
      <c r="S1841" s="19"/>
      <c r="T1841" s="19"/>
      <c r="U1841" s="19"/>
      <c r="V1841" s="19"/>
      <c r="W1841" s="19"/>
    </row>
    <row r="1842" spans="1:23">
      <c r="A1842" s="19"/>
      <c r="B1842" s="19"/>
      <c r="C1842" s="19"/>
      <c r="D1842" s="19"/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  <c r="Q1842" s="19"/>
      <c r="R1842" s="19"/>
      <c r="S1842" s="19"/>
      <c r="T1842" s="19"/>
      <c r="U1842" s="19"/>
      <c r="V1842" s="19"/>
      <c r="W1842" s="19"/>
    </row>
    <row r="1843" spans="1:23">
      <c r="A1843" s="19"/>
      <c r="B1843" s="19"/>
      <c r="C1843" s="19"/>
      <c r="D1843" s="19"/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  <c r="Q1843" s="19"/>
      <c r="R1843" s="19"/>
      <c r="S1843" s="19"/>
      <c r="T1843" s="19"/>
      <c r="U1843" s="19"/>
      <c r="V1843" s="19"/>
      <c r="W1843" s="19"/>
    </row>
    <row r="1844" spans="1:23">
      <c r="A1844" s="19"/>
      <c r="B1844" s="19"/>
      <c r="C1844" s="19"/>
      <c r="D1844" s="19"/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  <c r="Q1844" s="19"/>
      <c r="R1844" s="19"/>
      <c r="S1844" s="19"/>
      <c r="T1844" s="19"/>
      <c r="U1844" s="19"/>
      <c r="V1844" s="19"/>
      <c r="W1844" s="19"/>
    </row>
    <row r="1845" spans="1:23">
      <c r="A1845" s="19"/>
      <c r="B1845" s="19"/>
      <c r="C1845" s="19"/>
      <c r="D1845" s="19"/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  <c r="Q1845" s="19"/>
      <c r="R1845" s="19"/>
      <c r="S1845" s="19"/>
      <c r="T1845" s="19"/>
      <c r="U1845" s="19"/>
      <c r="V1845" s="19"/>
      <c r="W1845" s="19"/>
    </row>
    <row r="1846" spans="1:23">
      <c r="A1846" s="19"/>
      <c r="B1846" s="19"/>
      <c r="C1846" s="19"/>
      <c r="D1846" s="19"/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  <c r="Q1846" s="19"/>
      <c r="R1846" s="19"/>
      <c r="S1846" s="19"/>
      <c r="T1846" s="19"/>
      <c r="U1846" s="19"/>
      <c r="V1846" s="19"/>
      <c r="W1846" s="19"/>
    </row>
    <row r="1847" spans="1:23">
      <c r="A1847" s="19"/>
      <c r="B1847" s="19"/>
      <c r="C1847" s="19"/>
      <c r="D1847" s="19"/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  <c r="Q1847" s="19"/>
      <c r="R1847" s="19"/>
      <c r="S1847" s="19"/>
      <c r="T1847" s="19"/>
      <c r="U1847" s="19"/>
      <c r="V1847" s="19"/>
      <c r="W1847" s="19"/>
    </row>
    <row r="1848" spans="1:23">
      <c r="A1848" s="19"/>
      <c r="B1848" s="19"/>
      <c r="C1848" s="19"/>
      <c r="D1848" s="19"/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  <c r="Q1848" s="19"/>
      <c r="R1848" s="19"/>
      <c r="S1848" s="19"/>
      <c r="T1848" s="19"/>
      <c r="U1848" s="19"/>
      <c r="V1848" s="19"/>
      <c r="W1848" s="19"/>
    </row>
    <row r="1849" spans="1:23">
      <c r="A1849" s="19"/>
      <c r="B1849" s="19"/>
      <c r="C1849" s="19"/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  <c r="Q1849" s="19"/>
      <c r="R1849" s="19"/>
      <c r="S1849" s="19"/>
      <c r="T1849" s="19"/>
      <c r="U1849" s="19"/>
      <c r="V1849" s="19"/>
      <c r="W1849" s="19"/>
    </row>
    <row r="1850" spans="1:23">
      <c r="A1850" s="19"/>
      <c r="B1850" s="19"/>
      <c r="C1850" s="19"/>
      <c r="D1850" s="19"/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  <c r="Q1850" s="19"/>
      <c r="R1850" s="19"/>
      <c r="S1850" s="19"/>
      <c r="T1850" s="19"/>
      <c r="U1850" s="19"/>
      <c r="V1850" s="19"/>
      <c r="W1850" s="19"/>
    </row>
    <row r="1851" spans="1:23">
      <c r="A1851" s="19"/>
      <c r="B1851" s="19"/>
      <c r="C1851" s="19"/>
      <c r="D1851" s="19"/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  <c r="Q1851" s="19"/>
      <c r="R1851" s="19"/>
      <c r="S1851" s="19"/>
      <c r="T1851" s="19"/>
      <c r="U1851" s="19"/>
      <c r="V1851" s="19"/>
      <c r="W1851" s="19"/>
    </row>
    <row r="1852" spans="1:23">
      <c r="A1852" s="19"/>
      <c r="B1852" s="19"/>
      <c r="C1852" s="19"/>
      <c r="D1852" s="19"/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  <c r="Q1852" s="19"/>
      <c r="R1852" s="19"/>
      <c r="S1852" s="19"/>
      <c r="T1852" s="19"/>
      <c r="U1852" s="19"/>
      <c r="V1852" s="19"/>
      <c r="W1852" s="19"/>
    </row>
    <row r="1853" spans="1:23">
      <c r="A1853" s="19"/>
      <c r="B1853" s="19"/>
      <c r="C1853" s="19"/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  <c r="Q1853" s="19"/>
      <c r="R1853" s="19"/>
      <c r="S1853" s="19"/>
      <c r="T1853" s="19"/>
      <c r="U1853" s="19"/>
      <c r="V1853" s="19"/>
      <c r="W1853" s="19"/>
    </row>
    <row r="1854" spans="1:23">
      <c r="A1854" s="19"/>
      <c r="B1854" s="19"/>
      <c r="C1854" s="19"/>
      <c r="D1854" s="19"/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  <c r="Q1854" s="19"/>
      <c r="R1854" s="19"/>
      <c r="S1854" s="19"/>
      <c r="T1854" s="19"/>
      <c r="U1854" s="19"/>
      <c r="V1854" s="19"/>
      <c r="W1854" s="19"/>
    </row>
    <row r="1855" spans="1:23">
      <c r="A1855" s="19"/>
      <c r="B1855" s="19"/>
      <c r="C1855" s="19"/>
      <c r="D1855" s="19"/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  <c r="Q1855" s="19"/>
      <c r="R1855" s="19"/>
      <c r="S1855" s="19"/>
      <c r="T1855" s="19"/>
      <c r="U1855" s="19"/>
      <c r="V1855" s="19"/>
      <c r="W1855" s="19"/>
    </row>
    <row r="1856" spans="1:23">
      <c r="A1856" s="19"/>
      <c r="B1856" s="19"/>
      <c r="C1856" s="19"/>
      <c r="D1856" s="19"/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  <c r="Q1856" s="19"/>
      <c r="R1856" s="19"/>
      <c r="S1856" s="19"/>
      <c r="T1856" s="19"/>
      <c r="U1856" s="19"/>
      <c r="V1856" s="19"/>
      <c r="W1856" s="19"/>
    </row>
    <row r="1857" spans="1:23">
      <c r="A1857" s="19"/>
      <c r="B1857" s="19"/>
      <c r="C1857" s="19"/>
      <c r="D1857" s="19"/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  <c r="Q1857" s="19"/>
      <c r="R1857" s="19"/>
      <c r="S1857" s="19"/>
      <c r="T1857" s="19"/>
      <c r="U1857" s="19"/>
      <c r="V1857" s="19"/>
      <c r="W1857" s="19"/>
    </row>
    <row r="1858" spans="1:23">
      <c r="A1858" s="19"/>
      <c r="B1858" s="19"/>
      <c r="C1858" s="19"/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  <c r="Q1858" s="19"/>
      <c r="R1858" s="19"/>
      <c r="S1858" s="19"/>
      <c r="T1858" s="19"/>
      <c r="U1858" s="19"/>
      <c r="V1858" s="19"/>
      <c r="W1858" s="19"/>
    </row>
    <row r="1859" spans="1:23">
      <c r="A1859" s="19"/>
      <c r="B1859" s="19"/>
      <c r="C1859" s="19"/>
      <c r="D1859" s="19"/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  <c r="Q1859" s="19"/>
      <c r="R1859" s="19"/>
      <c r="S1859" s="19"/>
      <c r="T1859" s="19"/>
      <c r="U1859" s="19"/>
      <c r="V1859" s="19"/>
      <c r="W1859" s="19"/>
    </row>
    <row r="1860" spans="1:23">
      <c r="A1860" s="19"/>
      <c r="B1860" s="19"/>
      <c r="C1860" s="19"/>
      <c r="D1860" s="19"/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  <c r="Q1860" s="19"/>
      <c r="R1860" s="19"/>
      <c r="S1860" s="19"/>
      <c r="T1860" s="19"/>
      <c r="U1860" s="19"/>
      <c r="V1860" s="19"/>
      <c r="W1860" s="19"/>
    </row>
    <row r="1861" spans="1:23">
      <c r="A1861" s="19"/>
      <c r="B1861" s="19"/>
      <c r="C1861" s="19"/>
      <c r="D1861" s="19"/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  <c r="Q1861" s="19"/>
      <c r="R1861" s="19"/>
      <c r="S1861" s="19"/>
      <c r="T1861" s="19"/>
      <c r="U1861" s="19"/>
      <c r="V1861" s="19"/>
      <c r="W1861" s="19"/>
    </row>
    <row r="1862" spans="1:23">
      <c r="A1862" s="19"/>
      <c r="B1862" s="19"/>
      <c r="C1862" s="19"/>
      <c r="D1862" s="19"/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  <c r="Q1862" s="19"/>
      <c r="R1862" s="19"/>
      <c r="S1862" s="19"/>
      <c r="T1862" s="19"/>
      <c r="U1862" s="19"/>
      <c r="V1862" s="19"/>
      <c r="W1862" s="19"/>
    </row>
    <row r="1863" spans="1:23">
      <c r="A1863" s="19"/>
      <c r="B1863" s="19"/>
      <c r="C1863" s="19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  <c r="Q1863" s="19"/>
      <c r="R1863" s="19"/>
      <c r="S1863" s="19"/>
      <c r="T1863" s="19"/>
      <c r="U1863" s="19"/>
      <c r="V1863" s="19"/>
      <c r="W1863" s="19"/>
    </row>
    <row r="1864" spans="1:23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  <c r="Q1864" s="19"/>
      <c r="R1864" s="19"/>
      <c r="S1864" s="19"/>
      <c r="T1864" s="19"/>
      <c r="U1864" s="19"/>
      <c r="V1864" s="19"/>
      <c r="W1864" s="19"/>
    </row>
    <row r="1865" spans="1:23">
      <c r="A1865" s="19"/>
      <c r="B1865" s="19"/>
      <c r="C1865" s="19"/>
      <c r="D1865" s="19"/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  <c r="Q1865" s="19"/>
      <c r="R1865" s="19"/>
      <c r="S1865" s="19"/>
      <c r="T1865" s="19"/>
      <c r="U1865" s="19"/>
      <c r="V1865" s="19"/>
      <c r="W1865" s="19"/>
    </row>
    <row r="1866" spans="1:23">
      <c r="A1866" s="19"/>
      <c r="B1866" s="19"/>
      <c r="C1866" s="19"/>
      <c r="D1866" s="19"/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  <c r="Q1866" s="19"/>
      <c r="R1866" s="19"/>
      <c r="S1866" s="19"/>
      <c r="T1866" s="19"/>
      <c r="U1866" s="19"/>
      <c r="V1866" s="19"/>
      <c r="W1866" s="19"/>
    </row>
    <row r="1867" spans="1:23">
      <c r="A1867" s="19"/>
      <c r="B1867" s="19"/>
      <c r="C1867" s="19"/>
      <c r="D1867" s="19"/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  <c r="Q1867" s="19"/>
      <c r="R1867" s="19"/>
      <c r="S1867" s="19"/>
      <c r="T1867" s="19"/>
      <c r="U1867" s="19"/>
      <c r="V1867" s="19"/>
      <c r="W1867" s="19"/>
    </row>
    <row r="1868" spans="1:23">
      <c r="A1868" s="19"/>
      <c r="B1868" s="19"/>
      <c r="C1868" s="19"/>
      <c r="D1868" s="19"/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  <c r="Q1868" s="19"/>
      <c r="R1868" s="19"/>
      <c r="S1868" s="19"/>
      <c r="T1868" s="19"/>
      <c r="U1868" s="19"/>
      <c r="V1868" s="19"/>
      <c r="W1868" s="19"/>
    </row>
    <row r="1869" spans="1:23">
      <c r="A1869" s="19"/>
      <c r="B1869" s="19"/>
      <c r="C1869" s="19"/>
      <c r="D1869" s="19"/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  <c r="Q1869" s="19"/>
      <c r="R1869" s="19"/>
      <c r="S1869" s="19"/>
      <c r="T1869" s="19"/>
      <c r="U1869" s="19"/>
      <c r="V1869" s="19"/>
      <c r="W1869" s="19"/>
    </row>
    <row r="1870" spans="1:23">
      <c r="A1870" s="19"/>
      <c r="B1870" s="19"/>
      <c r="C1870" s="19"/>
      <c r="D1870" s="19"/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  <c r="Q1870" s="19"/>
      <c r="R1870" s="19"/>
      <c r="S1870" s="19"/>
      <c r="T1870" s="19"/>
      <c r="U1870" s="19"/>
      <c r="V1870" s="19"/>
      <c r="W1870" s="19"/>
    </row>
    <row r="1871" spans="1:23">
      <c r="A1871" s="19"/>
      <c r="B1871" s="19"/>
      <c r="C1871" s="19"/>
      <c r="D1871" s="19"/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  <c r="Q1871" s="19"/>
      <c r="R1871" s="19"/>
      <c r="S1871" s="19"/>
      <c r="T1871" s="19"/>
      <c r="U1871" s="19"/>
      <c r="V1871" s="19"/>
      <c r="W1871" s="19"/>
    </row>
    <row r="1872" spans="1:23">
      <c r="A1872" s="19"/>
      <c r="B1872" s="19"/>
      <c r="C1872" s="19"/>
      <c r="D1872" s="19"/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  <c r="Q1872" s="19"/>
      <c r="R1872" s="19"/>
      <c r="S1872" s="19"/>
      <c r="T1872" s="19"/>
      <c r="U1872" s="19"/>
      <c r="V1872" s="19"/>
      <c r="W1872" s="19"/>
    </row>
    <row r="1873" spans="1:23">
      <c r="A1873" s="19"/>
      <c r="B1873" s="19"/>
      <c r="C1873" s="19"/>
      <c r="D1873" s="19"/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  <c r="Q1873" s="19"/>
      <c r="R1873" s="19"/>
      <c r="S1873" s="19"/>
      <c r="T1873" s="19"/>
      <c r="U1873" s="19"/>
      <c r="V1873" s="19"/>
      <c r="W1873" s="19"/>
    </row>
    <row r="1874" spans="1:23">
      <c r="A1874" s="19"/>
      <c r="B1874" s="19"/>
      <c r="C1874" s="19"/>
      <c r="D1874" s="19"/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  <c r="Q1874" s="19"/>
      <c r="R1874" s="19"/>
      <c r="S1874" s="19"/>
      <c r="T1874" s="19"/>
      <c r="U1874" s="19"/>
      <c r="V1874" s="19"/>
      <c r="W1874" s="19"/>
    </row>
    <row r="1875" spans="1:23">
      <c r="A1875" s="19"/>
      <c r="B1875" s="19"/>
      <c r="C1875" s="19"/>
      <c r="D1875" s="19"/>
      <c r="E1875" s="19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  <c r="Q1875" s="19"/>
      <c r="R1875" s="19"/>
      <c r="S1875" s="19"/>
      <c r="T1875" s="19"/>
      <c r="U1875" s="19"/>
      <c r="V1875" s="19"/>
      <c r="W1875" s="19"/>
    </row>
    <row r="1876" spans="1:23">
      <c r="A1876" s="19"/>
      <c r="B1876" s="19"/>
      <c r="C1876" s="19"/>
      <c r="D1876" s="19"/>
      <c r="E1876" s="19"/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  <c r="P1876" s="19"/>
      <c r="Q1876" s="19"/>
      <c r="R1876" s="19"/>
      <c r="S1876" s="19"/>
      <c r="T1876" s="19"/>
      <c r="U1876" s="19"/>
      <c r="V1876" s="19"/>
      <c r="W1876" s="19"/>
    </row>
    <row r="1877" spans="1:23">
      <c r="A1877" s="19"/>
      <c r="B1877" s="19"/>
      <c r="C1877" s="19"/>
      <c r="D1877" s="19"/>
      <c r="E1877" s="19"/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  <c r="P1877" s="19"/>
      <c r="Q1877" s="19"/>
      <c r="R1877" s="19"/>
      <c r="S1877" s="19"/>
      <c r="T1877" s="19"/>
      <c r="U1877" s="19"/>
      <c r="V1877" s="19"/>
      <c r="W1877" s="19"/>
    </row>
    <row r="1878" spans="1:23">
      <c r="A1878" s="19"/>
      <c r="B1878" s="19"/>
      <c r="C1878" s="19"/>
      <c r="D1878" s="19"/>
      <c r="E1878" s="19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  <c r="Q1878" s="19"/>
      <c r="R1878" s="19"/>
      <c r="S1878" s="19"/>
      <c r="T1878" s="19"/>
      <c r="U1878" s="19"/>
      <c r="V1878" s="19"/>
      <c r="W1878" s="19"/>
    </row>
    <row r="1879" spans="1:23">
      <c r="A1879" s="19"/>
      <c r="B1879" s="19"/>
      <c r="C1879" s="19"/>
      <c r="D1879" s="19"/>
      <c r="E1879" s="19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  <c r="Q1879" s="19"/>
      <c r="R1879" s="19"/>
      <c r="S1879" s="19"/>
      <c r="T1879" s="19"/>
      <c r="U1879" s="19"/>
      <c r="V1879" s="19"/>
      <c r="W1879" s="19"/>
    </row>
    <row r="1880" spans="1:23">
      <c r="A1880" s="19"/>
      <c r="B1880" s="19"/>
      <c r="C1880" s="19"/>
      <c r="D1880" s="19"/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  <c r="Q1880" s="19"/>
      <c r="R1880" s="19"/>
      <c r="S1880" s="19"/>
      <c r="T1880" s="19"/>
      <c r="U1880" s="19"/>
      <c r="V1880" s="19"/>
      <c r="W1880" s="19"/>
    </row>
    <row r="1881" spans="1:23">
      <c r="A1881" s="19"/>
      <c r="B1881" s="19"/>
      <c r="C1881" s="19"/>
      <c r="D1881" s="19"/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19"/>
      <c r="Q1881" s="19"/>
      <c r="R1881" s="19"/>
      <c r="S1881" s="19"/>
      <c r="T1881" s="19"/>
      <c r="U1881" s="19"/>
      <c r="V1881" s="19"/>
      <c r="W1881" s="19"/>
    </row>
    <row r="1882" spans="1:23">
      <c r="A1882" s="19"/>
      <c r="B1882" s="19"/>
      <c r="C1882" s="19"/>
      <c r="D1882" s="19"/>
      <c r="E1882" s="19"/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  <c r="P1882" s="19"/>
      <c r="Q1882" s="19"/>
      <c r="R1882" s="19"/>
      <c r="S1882" s="19"/>
      <c r="T1882" s="19"/>
      <c r="U1882" s="19"/>
      <c r="V1882" s="19"/>
      <c r="W1882" s="19"/>
    </row>
    <row r="1883" spans="1:23">
      <c r="A1883" s="19"/>
      <c r="B1883" s="19"/>
      <c r="C1883" s="19"/>
      <c r="D1883" s="19"/>
      <c r="E1883" s="19"/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  <c r="P1883" s="19"/>
      <c r="Q1883" s="19"/>
      <c r="R1883" s="19"/>
      <c r="S1883" s="19"/>
      <c r="T1883" s="19"/>
      <c r="U1883" s="19"/>
      <c r="V1883" s="19"/>
      <c r="W1883" s="19"/>
    </row>
    <row r="1884" spans="1:23">
      <c r="A1884" s="19"/>
      <c r="B1884" s="19"/>
      <c r="C1884" s="19"/>
      <c r="D1884" s="19"/>
      <c r="E1884" s="19"/>
      <c r="F1884" s="19"/>
      <c r="G1884" s="19"/>
      <c r="H1884" s="19"/>
      <c r="I1884" s="19"/>
      <c r="J1884" s="19"/>
      <c r="K1884" s="19"/>
      <c r="L1884" s="19"/>
      <c r="M1884" s="19"/>
      <c r="N1884" s="19"/>
      <c r="O1884" s="19"/>
      <c r="P1884" s="19"/>
      <c r="Q1884" s="19"/>
      <c r="R1884" s="19"/>
      <c r="S1884" s="19"/>
      <c r="T1884" s="19"/>
      <c r="U1884" s="19"/>
      <c r="V1884" s="19"/>
      <c r="W1884" s="19"/>
    </row>
    <row r="1885" spans="1:23">
      <c r="A1885" s="19"/>
      <c r="B1885" s="19"/>
      <c r="C1885" s="19"/>
      <c r="D1885" s="19"/>
      <c r="E1885" s="19"/>
      <c r="F1885" s="19"/>
      <c r="G1885" s="19"/>
      <c r="H1885" s="19"/>
      <c r="I1885" s="19"/>
      <c r="J1885" s="19"/>
      <c r="K1885" s="19"/>
      <c r="L1885" s="19"/>
      <c r="M1885" s="19"/>
      <c r="N1885" s="19"/>
      <c r="O1885" s="19"/>
      <c r="P1885" s="19"/>
      <c r="Q1885" s="19"/>
      <c r="R1885" s="19"/>
      <c r="S1885" s="19"/>
      <c r="T1885" s="19"/>
      <c r="U1885" s="19"/>
      <c r="V1885" s="19"/>
      <c r="W1885" s="19"/>
    </row>
    <row r="1886" spans="1:23">
      <c r="A1886" s="19"/>
      <c r="B1886" s="19"/>
      <c r="C1886" s="19"/>
      <c r="D1886" s="19"/>
      <c r="E1886" s="19"/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  <c r="P1886" s="19"/>
      <c r="Q1886" s="19"/>
      <c r="R1886" s="19"/>
      <c r="S1886" s="19"/>
      <c r="T1886" s="19"/>
      <c r="U1886" s="19"/>
      <c r="V1886" s="19"/>
      <c r="W1886" s="19"/>
    </row>
    <row r="1887" spans="1:23">
      <c r="A1887" s="19"/>
      <c r="B1887" s="19"/>
      <c r="C1887" s="19"/>
      <c r="D1887" s="19"/>
      <c r="E1887" s="19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  <c r="Q1887" s="19"/>
      <c r="R1887" s="19"/>
      <c r="S1887" s="19"/>
      <c r="T1887" s="19"/>
      <c r="U1887" s="19"/>
      <c r="V1887" s="19"/>
      <c r="W1887" s="19"/>
    </row>
    <row r="1888" spans="1:23">
      <c r="A1888" s="19"/>
      <c r="B1888" s="19"/>
      <c r="C1888" s="19"/>
      <c r="D1888" s="19"/>
      <c r="E1888" s="19"/>
      <c r="F1888" s="19"/>
      <c r="G1888" s="19"/>
      <c r="H1888" s="19"/>
      <c r="I1888" s="19"/>
      <c r="J1888" s="19"/>
      <c r="K1888" s="19"/>
      <c r="L1888" s="19"/>
      <c r="M1888" s="19"/>
      <c r="N1888" s="19"/>
      <c r="O1888" s="19"/>
      <c r="P1888" s="19"/>
      <c r="Q1888" s="19"/>
      <c r="R1888" s="19"/>
      <c r="S1888" s="19"/>
      <c r="T1888" s="19"/>
      <c r="U1888" s="19"/>
      <c r="V1888" s="19"/>
      <c r="W1888" s="19"/>
    </row>
    <row r="1889" spans="1:23">
      <c r="A1889" s="19"/>
      <c r="B1889" s="19"/>
      <c r="C1889" s="19"/>
      <c r="D1889" s="19"/>
      <c r="E1889" s="19"/>
      <c r="F1889" s="19"/>
      <c r="G1889" s="19"/>
      <c r="H1889" s="19"/>
      <c r="I1889" s="19"/>
      <c r="J1889" s="19"/>
      <c r="K1889" s="19"/>
      <c r="L1889" s="19"/>
      <c r="M1889" s="19"/>
      <c r="N1889" s="19"/>
      <c r="O1889" s="19"/>
      <c r="P1889" s="19"/>
      <c r="Q1889" s="19"/>
      <c r="R1889" s="19"/>
      <c r="S1889" s="19"/>
      <c r="T1889" s="19"/>
      <c r="U1889" s="19"/>
      <c r="V1889" s="19"/>
      <c r="W1889" s="19"/>
    </row>
    <row r="1890" spans="1:23">
      <c r="A1890" s="19"/>
      <c r="B1890" s="19"/>
      <c r="C1890" s="19"/>
      <c r="D1890" s="19"/>
      <c r="E1890" s="19"/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  <c r="P1890" s="19"/>
      <c r="Q1890" s="19"/>
      <c r="R1890" s="19"/>
      <c r="S1890" s="19"/>
      <c r="T1890" s="19"/>
      <c r="U1890" s="19"/>
      <c r="V1890" s="19"/>
      <c r="W1890" s="19"/>
    </row>
    <row r="1891" spans="1:23">
      <c r="A1891" s="19"/>
      <c r="B1891" s="19"/>
      <c r="C1891" s="19"/>
      <c r="D1891" s="19"/>
      <c r="E1891" s="19"/>
      <c r="F1891" s="19"/>
      <c r="G1891" s="19"/>
      <c r="H1891" s="19"/>
      <c r="I1891" s="19"/>
      <c r="J1891" s="19"/>
      <c r="K1891" s="19"/>
      <c r="L1891" s="19"/>
      <c r="M1891" s="19"/>
      <c r="N1891" s="19"/>
      <c r="O1891" s="19"/>
      <c r="P1891" s="19"/>
      <c r="Q1891" s="19"/>
      <c r="R1891" s="19"/>
      <c r="S1891" s="19"/>
      <c r="T1891" s="19"/>
      <c r="U1891" s="19"/>
      <c r="V1891" s="19"/>
      <c r="W1891" s="19"/>
    </row>
    <row r="1892" spans="1:23">
      <c r="A1892" s="19"/>
      <c r="B1892" s="19"/>
      <c r="C1892" s="19"/>
      <c r="D1892" s="19"/>
      <c r="E1892" s="19"/>
      <c r="F1892" s="19"/>
      <c r="G1892" s="19"/>
      <c r="H1892" s="19"/>
      <c r="I1892" s="19"/>
      <c r="J1892" s="19"/>
      <c r="K1892" s="19"/>
      <c r="L1892" s="19"/>
      <c r="M1892" s="19"/>
      <c r="N1892" s="19"/>
      <c r="O1892" s="19"/>
      <c r="P1892" s="19"/>
      <c r="Q1892" s="19"/>
      <c r="R1892" s="19"/>
      <c r="S1892" s="19"/>
      <c r="T1892" s="19"/>
      <c r="U1892" s="19"/>
      <c r="V1892" s="19"/>
      <c r="W1892" s="19"/>
    </row>
    <row r="1893" spans="1:23">
      <c r="A1893" s="19"/>
      <c r="B1893" s="19"/>
      <c r="C1893" s="19"/>
      <c r="D1893" s="19"/>
      <c r="E1893" s="19"/>
      <c r="F1893" s="19"/>
      <c r="G1893" s="19"/>
      <c r="H1893" s="19"/>
      <c r="I1893" s="19"/>
      <c r="J1893" s="19"/>
      <c r="K1893" s="19"/>
      <c r="L1893" s="19"/>
      <c r="M1893" s="19"/>
      <c r="N1893" s="19"/>
      <c r="O1893" s="19"/>
      <c r="P1893" s="19"/>
      <c r="Q1893" s="19"/>
      <c r="R1893" s="19"/>
      <c r="S1893" s="19"/>
      <c r="T1893" s="19"/>
      <c r="U1893" s="19"/>
      <c r="V1893" s="19"/>
      <c r="W1893" s="19"/>
    </row>
    <row r="1894" spans="1:23">
      <c r="A1894" s="19"/>
      <c r="B1894" s="19"/>
      <c r="C1894" s="19"/>
      <c r="D1894" s="19"/>
      <c r="E1894" s="19"/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  <c r="P1894" s="19"/>
      <c r="Q1894" s="19"/>
      <c r="R1894" s="19"/>
      <c r="S1894" s="19"/>
      <c r="T1894" s="19"/>
      <c r="U1894" s="19"/>
      <c r="V1894" s="19"/>
      <c r="W1894" s="19"/>
    </row>
    <row r="1895" spans="1:23">
      <c r="A1895" s="19"/>
      <c r="B1895" s="19"/>
      <c r="C1895" s="19"/>
      <c r="D1895" s="19"/>
      <c r="E1895" s="19"/>
      <c r="F1895" s="19"/>
      <c r="G1895" s="19"/>
      <c r="H1895" s="19"/>
      <c r="I1895" s="19"/>
      <c r="J1895" s="19"/>
      <c r="K1895" s="19"/>
      <c r="L1895" s="19"/>
      <c r="M1895" s="19"/>
      <c r="N1895" s="19"/>
      <c r="O1895" s="19"/>
      <c r="P1895" s="19"/>
      <c r="Q1895" s="19"/>
      <c r="R1895" s="19"/>
      <c r="S1895" s="19"/>
      <c r="T1895" s="19"/>
      <c r="U1895" s="19"/>
      <c r="V1895" s="19"/>
      <c r="W1895" s="19"/>
    </row>
    <row r="1896" spans="1:23">
      <c r="A1896" s="19"/>
      <c r="B1896" s="19"/>
      <c r="C1896" s="19"/>
      <c r="D1896" s="19"/>
      <c r="E1896" s="19"/>
      <c r="F1896" s="19"/>
      <c r="G1896" s="19"/>
      <c r="H1896" s="19"/>
      <c r="I1896" s="19"/>
      <c r="J1896" s="19"/>
      <c r="K1896" s="19"/>
      <c r="L1896" s="19"/>
      <c r="M1896" s="19"/>
      <c r="N1896" s="19"/>
      <c r="O1896" s="19"/>
      <c r="P1896" s="19"/>
      <c r="Q1896" s="19"/>
      <c r="R1896" s="19"/>
      <c r="S1896" s="19"/>
      <c r="T1896" s="19"/>
      <c r="U1896" s="19"/>
      <c r="V1896" s="19"/>
      <c r="W1896" s="19"/>
    </row>
    <row r="1897" spans="1:23">
      <c r="A1897" s="19"/>
      <c r="B1897" s="19"/>
      <c r="C1897" s="19"/>
      <c r="D1897" s="19"/>
      <c r="E1897" s="19"/>
      <c r="F1897" s="19"/>
      <c r="G1897" s="19"/>
      <c r="H1897" s="19"/>
      <c r="I1897" s="19"/>
      <c r="J1897" s="19"/>
      <c r="K1897" s="19"/>
      <c r="L1897" s="19"/>
      <c r="M1897" s="19"/>
      <c r="N1897" s="19"/>
      <c r="O1897" s="19"/>
      <c r="P1897" s="19"/>
      <c r="Q1897" s="19"/>
      <c r="R1897" s="19"/>
      <c r="S1897" s="19"/>
      <c r="T1897" s="19"/>
      <c r="U1897" s="19"/>
      <c r="V1897" s="19"/>
      <c r="W1897" s="19"/>
    </row>
    <row r="1898" spans="1:23">
      <c r="A1898" s="19"/>
      <c r="B1898" s="19"/>
      <c r="C1898" s="19"/>
      <c r="D1898" s="19"/>
      <c r="E1898" s="19"/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  <c r="P1898" s="19"/>
      <c r="Q1898" s="19"/>
      <c r="R1898" s="19"/>
      <c r="S1898" s="19"/>
      <c r="T1898" s="19"/>
      <c r="U1898" s="19"/>
      <c r="V1898" s="19"/>
      <c r="W1898" s="19"/>
    </row>
    <row r="1899" spans="1:23">
      <c r="A1899" s="19"/>
      <c r="B1899" s="19"/>
      <c r="C1899" s="19"/>
      <c r="D1899" s="19"/>
      <c r="E1899" s="19"/>
      <c r="F1899" s="19"/>
      <c r="G1899" s="19"/>
      <c r="H1899" s="19"/>
      <c r="I1899" s="19"/>
      <c r="J1899" s="19"/>
      <c r="K1899" s="19"/>
      <c r="L1899" s="19"/>
      <c r="M1899" s="19"/>
      <c r="N1899" s="19"/>
      <c r="O1899" s="19"/>
      <c r="P1899" s="19"/>
      <c r="Q1899" s="19"/>
      <c r="R1899" s="19"/>
      <c r="S1899" s="19"/>
      <c r="T1899" s="19"/>
      <c r="U1899" s="19"/>
      <c r="V1899" s="19"/>
      <c r="W1899" s="19"/>
    </row>
    <row r="1900" spans="1:23">
      <c r="A1900" s="19"/>
      <c r="B1900" s="19"/>
      <c r="C1900" s="19"/>
      <c r="D1900" s="19"/>
      <c r="E1900" s="19"/>
      <c r="F1900" s="19"/>
      <c r="G1900" s="19"/>
      <c r="H1900" s="19"/>
      <c r="I1900" s="19"/>
      <c r="J1900" s="19"/>
      <c r="K1900" s="19"/>
      <c r="L1900" s="19"/>
      <c r="M1900" s="19"/>
      <c r="N1900" s="19"/>
      <c r="O1900" s="19"/>
      <c r="P1900" s="19"/>
      <c r="Q1900" s="19"/>
      <c r="R1900" s="19"/>
      <c r="S1900" s="19"/>
      <c r="T1900" s="19"/>
      <c r="U1900" s="19"/>
      <c r="V1900" s="19"/>
      <c r="W1900" s="19"/>
    </row>
    <row r="1901" spans="1:23">
      <c r="A1901" s="19"/>
      <c r="B1901" s="19"/>
      <c r="C1901" s="19"/>
      <c r="D1901" s="19"/>
      <c r="E1901" s="19"/>
      <c r="F1901" s="19"/>
      <c r="G1901" s="19"/>
      <c r="H1901" s="19"/>
      <c r="I1901" s="19"/>
      <c r="J1901" s="19"/>
      <c r="K1901" s="19"/>
      <c r="L1901" s="19"/>
      <c r="M1901" s="19"/>
      <c r="N1901" s="19"/>
      <c r="O1901" s="19"/>
      <c r="P1901" s="19"/>
      <c r="Q1901" s="19"/>
      <c r="R1901" s="19"/>
      <c r="S1901" s="19"/>
      <c r="T1901" s="19"/>
      <c r="U1901" s="19"/>
      <c r="V1901" s="19"/>
      <c r="W1901" s="19"/>
    </row>
    <row r="1902" spans="1:23">
      <c r="A1902" s="19"/>
      <c r="B1902" s="19"/>
      <c r="C1902" s="19"/>
      <c r="D1902" s="19"/>
      <c r="E1902" s="19"/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  <c r="P1902" s="19"/>
      <c r="Q1902" s="19"/>
      <c r="R1902" s="19"/>
      <c r="S1902" s="19"/>
      <c r="T1902" s="19"/>
      <c r="U1902" s="19"/>
      <c r="V1902" s="19"/>
      <c r="W1902" s="19"/>
    </row>
    <row r="1903" spans="1:23">
      <c r="A1903" s="19"/>
      <c r="B1903" s="19"/>
      <c r="C1903" s="19"/>
      <c r="D1903" s="19"/>
      <c r="E1903" s="19"/>
      <c r="F1903" s="19"/>
      <c r="G1903" s="19"/>
      <c r="H1903" s="19"/>
      <c r="I1903" s="19"/>
      <c r="J1903" s="19"/>
      <c r="K1903" s="19"/>
      <c r="L1903" s="19"/>
      <c r="M1903" s="19"/>
      <c r="N1903" s="19"/>
      <c r="O1903" s="19"/>
      <c r="P1903" s="19"/>
      <c r="Q1903" s="19"/>
      <c r="R1903" s="19"/>
      <c r="S1903" s="19"/>
      <c r="T1903" s="19"/>
      <c r="U1903" s="19"/>
      <c r="V1903" s="19"/>
      <c r="W1903" s="19"/>
    </row>
    <row r="1904" spans="1:23">
      <c r="A1904" s="19"/>
      <c r="B1904" s="19"/>
      <c r="C1904" s="19"/>
      <c r="D1904" s="19"/>
      <c r="E1904" s="19"/>
      <c r="F1904" s="19"/>
      <c r="G1904" s="19"/>
      <c r="H1904" s="19"/>
      <c r="I1904" s="19"/>
      <c r="J1904" s="19"/>
      <c r="K1904" s="19"/>
      <c r="L1904" s="19"/>
      <c r="M1904" s="19"/>
      <c r="N1904" s="19"/>
      <c r="O1904" s="19"/>
      <c r="P1904" s="19"/>
      <c r="Q1904" s="19"/>
      <c r="R1904" s="19"/>
      <c r="S1904" s="19"/>
      <c r="T1904" s="19"/>
      <c r="U1904" s="19"/>
      <c r="V1904" s="19"/>
      <c r="W1904" s="19"/>
    </row>
    <row r="1905" spans="1:23">
      <c r="A1905" s="19"/>
      <c r="B1905" s="19"/>
      <c r="C1905" s="19"/>
      <c r="D1905" s="19"/>
      <c r="E1905" s="19"/>
      <c r="F1905" s="19"/>
      <c r="G1905" s="19"/>
      <c r="H1905" s="19"/>
      <c r="I1905" s="19"/>
      <c r="J1905" s="19"/>
      <c r="K1905" s="19"/>
      <c r="L1905" s="19"/>
      <c r="M1905" s="19"/>
      <c r="N1905" s="19"/>
      <c r="O1905" s="19"/>
      <c r="P1905" s="19"/>
      <c r="Q1905" s="19"/>
      <c r="R1905" s="19"/>
      <c r="S1905" s="19"/>
      <c r="T1905" s="19"/>
      <c r="U1905" s="19"/>
      <c r="V1905" s="19"/>
      <c r="W1905" s="19"/>
    </row>
    <row r="1906" spans="1:23">
      <c r="A1906" s="19"/>
      <c r="B1906" s="19"/>
      <c r="C1906" s="19"/>
      <c r="D1906" s="19"/>
      <c r="E1906" s="19"/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  <c r="P1906" s="19"/>
      <c r="Q1906" s="19"/>
      <c r="R1906" s="19"/>
      <c r="S1906" s="19"/>
      <c r="T1906" s="19"/>
      <c r="U1906" s="19"/>
      <c r="V1906" s="19"/>
      <c r="W1906" s="19"/>
    </row>
    <row r="1907" spans="1:23">
      <c r="A1907" s="19"/>
      <c r="B1907" s="19"/>
      <c r="C1907" s="19"/>
      <c r="D1907" s="19"/>
      <c r="E1907" s="19"/>
      <c r="F1907" s="19"/>
      <c r="G1907" s="19"/>
      <c r="H1907" s="19"/>
      <c r="I1907" s="19"/>
      <c r="J1907" s="19"/>
      <c r="K1907" s="19"/>
      <c r="L1907" s="19"/>
      <c r="M1907" s="19"/>
      <c r="N1907" s="19"/>
      <c r="O1907" s="19"/>
      <c r="P1907" s="19"/>
      <c r="Q1907" s="19"/>
      <c r="R1907" s="19"/>
      <c r="S1907" s="19"/>
      <c r="T1907" s="19"/>
      <c r="U1907" s="19"/>
      <c r="V1907" s="19"/>
      <c r="W1907" s="19"/>
    </row>
    <row r="1908" spans="1:23">
      <c r="A1908" s="19"/>
      <c r="B1908" s="19"/>
      <c r="C1908" s="19"/>
      <c r="D1908" s="19"/>
      <c r="E1908" s="19"/>
      <c r="F1908" s="19"/>
      <c r="G1908" s="19"/>
      <c r="H1908" s="19"/>
      <c r="I1908" s="19"/>
      <c r="J1908" s="19"/>
      <c r="K1908" s="19"/>
      <c r="L1908" s="19"/>
      <c r="M1908" s="19"/>
      <c r="N1908" s="19"/>
      <c r="O1908" s="19"/>
      <c r="P1908" s="19"/>
      <c r="Q1908" s="19"/>
      <c r="R1908" s="19"/>
      <c r="S1908" s="19"/>
      <c r="T1908" s="19"/>
      <c r="U1908" s="19"/>
      <c r="V1908" s="19"/>
      <c r="W1908" s="19"/>
    </row>
    <row r="1909" spans="1:23">
      <c r="A1909" s="19"/>
      <c r="B1909" s="19"/>
      <c r="C1909" s="19"/>
      <c r="D1909" s="19"/>
      <c r="E1909" s="19"/>
      <c r="F1909" s="19"/>
      <c r="G1909" s="19"/>
      <c r="H1909" s="19"/>
      <c r="I1909" s="19"/>
      <c r="J1909" s="19"/>
      <c r="K1909" s="19"/>
      <c r="L1909" s="19"/>
      <c r="M1909" s="19"/>
      <c r="N1909" s="19"/>
      <c r="O1909" s="19"/>
      <c r="P1909" s="19"/>
      <c r="Q1909" s="19"/>
      <c r="R1909" s="19"/>
      <c r="S1909" s="19"/>
      <c r="T1909" s="19"/>
      <c r="U1909" s="19"/>
      <c r="V1909" s="19"/>
      <c r="W1909" s="19"/>
    </row>
    <row r="1910" spans="1:23">
      <c r="A1910" s="19"/>
      <c r="B1910" s="19"/>
      <c r="C1910" s="19"/>
      <c r="D1910" s="19"/>
      <c r="E1910" s="19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  <c r="Q1910" s="19"/>
      <c r="R1910" s="19"/>
      <c r="S1910" s="19"/>
      <c r="T1910" s="19"/>
      <c r="U1910" s="19"/>
      <c r="V1910" s="19"/>
      <c r="W1910" s="19"/>
    </row>
    <row r="1911" spans="1:23">
      <c r="A1911" s="19"/>
      <c r="B1911" s="19"/>
      <c r="C1911" s="19"/>
      <c r="D1911" s="19"/>
      <c r="E1911" s="19"/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  <c r="Q1911" s="19"/>
      <c r="R1911" s="19"/>
      <c r="S1911" s="19"/>
      <c r="T1911" s="19"/>
      <c r="U1911" s="19"/>
      <c r="V1911" s="19"/>
      <c r="W1911" s="19"/>
    </row>
    <row r="1912" spans="1:23">
      <c r="A1912" s="19"/>
      <c r="B1912" s="19"/>
      <c r="C1912" s="19"/>
      <c r="D1912" s="19"/>
      <c r="E1912" s="19"/>
      <c r="F1912" s="19"/>
      <c r="G1912" s="19"/>
      <c r="H1912" s="19"/>
      <c r="I1912" s="19"/>
      <c r="J1912" s="19"/>
      <c r="K1912" s="19"/>
      <c r="L1912" s="19"/>
      <c r="M1912" s="19"/>
      <c r="N1912" s="19"/>
      <c r="O1912" s="19"/>
      <c r="P1912" s="19"/>
      <c r="Q1912" s="19"/>
      <c r="R1912" s="19"/>
      <c r="S1912" s="19"/>
      <c r="T1912" s="19"/>
      <c r="U1912" s="19"/>
      <c r="V1912" s="19"/>
      <c r="W1912" s="19"/>
    </row>
    <row r="1913" spans="1:23">
      <c r="A1913" s="19"/>
      <c r="B1913" s="19"/>
      <c r="C1913" s="19"/>
      <c r="D1913" s="19"/>
      <c r="E1913" s="19"/>
      <c r="F1913" s="19"/>
      <c r="G1913" s="19"/>
      <c r="H1913" s="19"/>
      <c r="I1913" s="19"/>
      <c r="J1913" s="19"/>
      <c r="K1913" s="19"/>
      <c r="L1913" s="19"/>
      <c r="M1913" s="19"/>
      <c r="N1913" s="19"/>
      <c r="O1913" s="19"/>
      <c r="P1913" s="19"/>
      <c r="Q1913" s="19"/>
      <c r="R1913" s="19"/>
      <c r="S1913" s="19"/>
      <c r="T1913" s="19"/>
      <c r="U1913" s="19"/>
      <c r="V1913" s="19"/>
      <c r="W1913" s="19"/>
    </row>
    <row r="1914" spans="1:23">
      <c r="A1914" s="19"/>
      <c r="B1914" s="19"/>
      <c r="C1914" s="19"/>
      <c r="D1914" s="19"/>
      <c r="E1914" s="19"/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  <c r="Q1914" s="19"/>
      <c r="R1914" s="19"/>
      <c r="S1914" s="19"/>
      <c r="T1914" s="19"/>
      <c r="U1914" s="19"/>
      <c r="V1914" s="19"/>
      <c r="W1914" s="19"/>
    </row>
    <row r="1915" spans="1:23">
      <c r="A1915" s="19"/>
      <c r="B1915" s="19"/>
      <c r="C1915" s="19"/>
      <c r="D1915" s="19"/>
      <c r="E1915" s="19"/>
      <c r="F1915" s="19"/>
      <c r="G1915" s="19"/>
      <c r="H1915" s="19"/>
      <c r="I1915" s="19"/>
      <c r="J1915" s="19"/>
      <c r="K1915" s="19"/>
      <c r="L1915" s="19"/>
      <c r="M1915" s="19"/>
      <c r="N1915" s="19"/>
      <c r="O1915" s="19"/>
      <c r="P1915" s="19"/>
      <c r="Q1915" s="19"/>
      <c r="R1915" s="19"/>
      <c r="S1915" s="19"/>
      <c r="T1915" s="19"/>
      <c r="U1915" s="19"/>
      <c r="V1915" s="19"/>
      <c r="W1915" s="19"/>
    </row>
    <row r="1916" spans="1:23">
      <c r="A1916" s="19"/>
      <c r="B1916" s="19"/>
      <c r="C1916" s="19"/>
      <c r="D1916" s="19"/>
      <c r="E1916" s="19"/>
      <c r="F1916" s="19"/>
      <c r="G1916" s="19"/>
      <c r="H1916" s="19"/>
      <c r="I1916" s="19"/>
      <c r="J1916" s="19"/>
      <c r="K1916" s="19"/>
      <c r="L1916" s="19"/>
      <c r="M1916" s="19"/>
      <c r="N1916" s="19"/>
      <c r="O1916" s="19"/>
      <c r="P1916" s="19"/>
      <c r="Q1916" s="19"/>
      <c r="R1916" s="19"/>
      <c r="S1916" s="19"/>
      <c r="T1916" s="19"/>
      <c r="U1916" s="19"/>
      <c r="V1916" s="19"/>
      <c r="W1916" s="19"/>
    </row>
    <row r="1917" spans="1:23">
      <c r="A1917" s="19"/>
      <c r="B1917" s="19"/>
      <c r="C1917" s="19"/>
      <c r="D1917" s="19"/>
      <c r="E1917" s="19"/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  <c r="P1917" s="19"/>
      <c r="Q1917" s="19"/>
      <c r="R1917" s="19"/>
      <c r="S1917" s="19"/>
      <c r="T1917" s="19"/>
      <c r="U1917" s="19"/>
      <c r="V1917" s="19"/>
      <c r="W1917" s="19"/>
    </row>
    <row r="1918" spans="1:23">
      <c r="A1918" s="19"/>
      <c r="B1918" s="19"/>
      <c r="C1918" s="19"/>
      <c r="D1918" s="19"/>
      <c r="E1918" s="19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  <c r="Q1918" s="19"/>
      <c r="R1918" s="19"/>
      <c r="S1918" s="19"/>
      <c r="T1918" s="19"/>
      <c r="U1918" s="19"/>
      <c r="V1918" s="19"/>
      <c r="W1918" s="19"/>
    </row>
    <row r="1919" spans="1:23">
      <c r="A1919" s="19"/>
      <c r="B1919" s="19"/>
      <c r="C1919" s="19"/>
      <c r="D1919" s="19"/>
      <c r="E1919" s="19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  <c r="Q1919" s="19"/>
      <c r="R1919" s="19"/>
      <c r="S1919" s="19"/>
      <c r="T1919" s="19"/>
      <c r="U1919" s="19"/>
      <c r="V1919" s="19"/>
      <c r="W1919" s="19"/>
    </row>
    <row r="1920" spans="1:23">
      <c r="A1920" s="19"/>
      <c r="B1920" s="19"/>
      <c r="C1920" s="19"/>
      <c r="D1920" s="19"/>
      <c r="E1920" s="19"/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  <c r="P1920" s="19"/>
      <c r="Q1920" s="19"/>
      <c r="R1920" s="19"/>
      <c r="S1920" s="19"/>
      <c r="T1920" s="19"/>
      <c r="U1920" s="19"/>
      <c r="V1920" s="19"/>
      <c r="W1920" s="19"/>
    </row>
    <row r="1921" spans="1:23">
      <c r="A1921" s="19"/>
      <c r="B1921" s="19"/>
      <c r="C1921" s="19"/>
      <c r="D1921" s="19"/>
      <c r="E1921" s="19"/>
      <c r="F1921" s="19"/>
      <c r="G1921" s="19"/>
      <c r="H1921" s="19"/>
      <c r="I1921" s="19"/>
      <c r="J1921" s="19"/>
      <c r="K1921" s="19"/>
      <c r="L1921" s="19"/>
      <c r="M1921" s="19"/>
      <c r="N1921" s="19"/>
      <c r="O1921" s="19"/>
      <c r="P1921" s="19"/>
      <c r="Q1921" s="19"/>
      <c r="R1921" s="19"/>
      <c r="S1921" s="19"/>
      <c r="T1921" s="19"/>
      <c r="U1921" s="19"/>
      <c r="V1921" s="19"/>
      <c r="W1921" s="19"/>
    </row>
    <row r="1922" spans="1:23">
      <c r="A1922" s="19"/>
      <c r="B1922" s="19"/>
      <c r="C1922" s="19"/>
      <c r="D1922" s="19"/>
      <c r="E1922" s="19"/>
      <c r="F1922" s="19"/>
      <c r="G1922" s="19"/>
      <c r="H1922" s="19"/>
      <c r="I1922" s="19"/>
      <c r="J1922" s="19"/>
      <c r="K1922" s="19"/>
      <c r="L1922" s="19"/>
      <c r="M1922" s="19"/>
      <c r="N1922" s="19"/>
      <c r="O1922" s="19"/>
      <c r="P1922" s="19"/>
      <c r="Q1922" s="19"/>
      <c r="R1922" s="19"/>
      <c r="S1922" s="19"/>
      <c r="T1922" s="19"/>
      <c r="U1922" s="19"/>
      <c r="V1922" s="19"/>
      <c r="W1922" s="19"/>
    </row>
    <row r="1923" spans="1:23">
      <c r="A1923" s="19"/>
      <c r="B1923" s="19"/>
      <c r="C1923" s="19"/>
      <c r="D1923" s="19"/>
      <c r="E1923" s="19"/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  <c r="Q1923" s="19"/>
      <c r="R1923" s="19"/>
      <c r="S1923" s="19"/>
      <c r="T1923" s="19"/>
      <c r="U1923" s="19"/>
      <c r="V1923" s="19"/>
      <c r="W1923" s="19"/>
    </row>
    <row r="1924" spans="1:23">
      <c r="A1924" s="19"/>
      <c r="B1924" s="19"/>
      <c r="C1924" s="19"/>
      <c r="D1924" s="19"/>
      <c r="E1924" s="19"/>
      <c r="F1924" s="19"/>
      <c r="G1924" s="19"/>
      <c r="H1924" s="19"/>
      <c r="I1924" s="19"/>
      <c r="J1924" s="19"/>
      <c r="K1924" s="19"/>
      <c r="L1924" s="19"/>
      <c r="M1924" s="19"/>
      <c r="N1924" s="19"/>
      <c r="O1924" s="19"/>
      <c r="P1924" s="19"/>
      <c r="Q1924" s="19"/>
      <c r="R1924" s="19"/>
      <c r="S1924" s="19"/>
      <c r="T1924" s="19"/>
      <c r="U1924" s="19"/>
      <c r="V1924" s="19"/>
      <c r="W1924" s="19"/>
    </row>
    <row r="1925" spans="1:23">
      <c r="A1925" s="19"/>
      <c r="B1925" s="19"/>
      <c r="C1925" s="19"/>
      <c r="D1925" s="19"/>
      <c r="E1925" s="19"/>
      <c r="F1925" s="19"/>
      <c r="G1925" s="19"/>
      <c r="H1925" s="19"/>
      <c r="I1925" s="19"/>
      <c r="J1925" s="19"/>
      <c r="K1925" s="19"/>
      <c r="L1925" s="19"/>
      <c r="M1925" s="19"/>
      <c r="N1925" s="19"/>
      <c r="O1925" s="19"/>
      <c r="P1925" s="19"/>
      <c r="Q1925" s="19"/>
      <c r="R1925" s="19"/>
      <c r="S1925" s="19"/>
      <c r="T1925" s="19"/>
      <c r="U1925" s="19"/>
      <c r="V1925" s="19"/>
      <c r="W1925" s="19"/>
    </row>
    <row r="1926" spans="1:23">
      <c r="A1926" s="19"/>
      <c r="B1926" s="19"/>
      <c r="C1926" s="19"/>
      <c r="D1926" s="19"/>
      <c r="E1926" s="19"/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  <c r="Q1926" s="19"/>
      <c r="R1926" s="19"/>
      <c r="S1926" s="19"/>
      <c r="T1926" s="19"/>
      <c r="U1926" s="19"/>
      <c r="V1926" s="19"/>
      <c r="W1926" s="19"/>
    </row>
    <row r="1927" spans="1:23">
      <c r="A1927" s="19"/>
      <c r="B1927" s="19"/>
      <c r="C1927" s="19"/>
      <c r="D1927" s="19"/>
      <c r="E1927" s="19"/>
      <c r="F1927" s="19"/>
      <c r="G1927" s="19"/>
      <c r="H1927" s="19"/>
      <c r="I1927" s="19"/>
      <c r="J1927" s="19"/>
      <c r="K1927" s="19"/>
      <c r="L1927" s="19"/>
      <c r="M1927" s="19"/>
      <c r="N1927" s="19"/>
      <c r="O1927" s="19"/>
      <c r="P1927" s="19"/>
      <c r="Q1927" s="19"/>
      <c r="R1927" s="19"/>
      <c r="S1927" s="19"/>
      <c r="T1927" s="19"/>
      <c r="U1927" s="19"/>
      <c r="V1927" s="19"/>
      <c r="W1927" s="19"/>
    </row>
    <row r="1928" spans="1:23">
      <c r="A1928" s="19"/>
      <c r="B1928" s="19"/>
      <c r="C1928" s="19"/>
      <c r="D1928" s="19"/>
      <c r="E1928" s="19"/>
      <c r="F1928" s="19"/>
      <c r="G1928" s="19"/>
      <c r="H1928" s="19"/>
      <c r="I1928" s="19"/>
      <c r="J1928" s="19"/>
      <c r="K1928" s="19"/>
      <c r="L1928" s="19"/>
      <c r="M1928" s="19"/>
      <c r="N1928" s="19"/>
      <c r="O1928" s="19"/>
      <c r="P1928" s="19"/>
      <c r="Q1928" s="19"/>
      <c r="R1928" s="19"/>
      <c r="S1928" s="19"/>
      <c r="T1928" s="19"/>
      <c r="U1928" s="19"/>
      <c r="V1928" s="19"/>
      <c r="W1928" s="19"/>
    </row>
    <row r="1929" spans="1:23">
      <c r="A1929" s="19"/>
      <c r="B1929" s="19"/>
      <c r="C1929" s="19"/>
      <c r="D1929" s="19"/>
      <c r="E1929" s="19"/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  <c r="Q1929" s="19"/>
      <c r="R1929" s="19"/>
      <c r="S1929" s="19"/>
      <c r="T1929" s="19"/>
      <c r="U1929" s="19"/>
      <c r="V1929" s="19"/>
      <c r="W1929" s="19"/>
    </row>
    <row r="1930" spans="1:23">
      <c r="A1930" s="19"/>
      <c r="B1930" s="19"/>
      <c r="C1930" s="19"/>
      <c r="D1930" s="19"/>
      <c r="E1930" s="19"/>
      <c r="F1930" s="19"/>
      <c r="G1930" s="19"/>
      <c r="H1930" s="19"/>
      <c r="I1930" s="19"/>
      <c r="J1930" s="19"/>
      <c r="K1930" s="19"/>
      <c r="L1930" s="19"/>
      <c r="M1930" s="19"/>
      <c r="N1930" s="19"/>
      <c r="O1930" s="19"/>
      <c r="P1930" s="19"/>
      <c r="Q1930" s="19"/>
      <c r="R1930" s="19"/>
      <c r="S1930" s="19"/>
      <c r="T1930" s="19"/>
      <c r="U1930" s="19"/>
      <c r="V1930" s="19"/>
      <c r="W1930" s="19"/>
    </row>
    <row r="1931" spans="1:23">
      <c r="A1931" s="19"/>
      <c r="B1931" s="19"/>
      <c r="C1931" s="19"/>
      <c r="D1931" s="19"/>
      <c r="E1931" s="19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  <c r="Q1931" s="19"/>
      <c r="R1931" s="19"/>
      <c r="S1931" s="19"/>
      <c r="T1931" s="19"/>
      <c r="U1931" s="19"/>
      <c r="V1931" s="19"/>
      <c r="W1931" s="19"/>
    </row>
    <row r="1932" spans="1:23">
      <c r="A1932" s="19"/>
      <c r="B1932" s="19"/>
      <c r="C1932" s="19"/>
      <c r="D1932" s="19"/>
      <c r="E1932" s="19"/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  <c r="P1932" s="19"/>
      <c r="Q1932" s="19"/>
      <c r="R1932" s="19"/>
      <c r="S1932" s="19"/>
      <c r="T1932" s="19"/>
      <c r="U1932" s="19"/>
      <c r="V1932" s="19"/>
      <c r="W1932" s="19"/>
    </row>
    <row r="1933" spans="1:23">
      <c r="A1933" s="19"/>
      <c r="B1933" s="19"/>
      <c r="C1933" s="19"/>
      <c r="D1933" s="19"/>
      <c r="E1933" s="19"/>
      <c r="F1933" s="19"/>
      <c r="G1933" s="19"/>
      <c r="H1933" s="19"/>
      <c r="I1933" s="19"/>
      <c r="J1933" s="19"/>
      <c r="K1933" s="19"/>
      <c r="L1933" s="19"/>
      <c r="M1933" s="19"/>
      <c r="N1933" s="19"/>
      <c r="O1933" s="19"/>
      <c r="P1933" s="19"/>
      <c r="Q1933" s="19"/>
      <c r="R1933" s="19"/>
      <c r="S1933" s="19"/>
      <c r="T1933" s="19"/>
      <c r="U1933" s="19"/>
      <c r="V1933" s="19"/>
      <c r="W1933" s="19"/>
    </row>
    <row r="1934" spans="1:23">
      <c r="A1934" s="19"/>
      <c r="B1934" s="19"/>
      <c r="C1934" s="19"/>
      <c r="D1934" s="19"/>
      <c r="E1934" s="19"/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  <c r="P1934" s="19"/>
      <c r="Q1934" s="19"/>
      <c r="R1934" s="19"/>
      <c r="S1934" s="19"/>
      <c r="T1934" s="19"/>
      <c r="U1934" s="19"/>
      <c r="V1934" s="19"/>
      <c r="W1934" s="19"/>
    </row>
    <row r="1935" spans="1:23">
      <c r="A1935" s="19"/>
      <c r="B1935" s="19"/>
      <c r="C1935" s="19"/>
      <c r="D1935" s="19"/>
      <c r="E1935" s="19"/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  <c r="Q1935" s="19"/>
      <c r="R1935" s="19"/>
      <c r="S1935" s="19"/>
      <c r="T1935" s="19"/>
      <c r="U1935" s="19"/>
      <c r="V1935" s="19"/>
      <c r="W1935" s="19"/>
    </row>
    <row r="1936" spans="1:23">
      <c r="A1936" s="19"/>
      <c r="B1936" s="19"/>
      <c r="C1936" s="19"/>
      <c r="D1936" s="19"/>
      <c r="E1936" s="19"/>
      <c r="F1936" s="19"/>
      <c r="G1936" s="19"/>
      <c r="H1936" s="19"/>
      <c r="I1936" s="19"/>
      <c r="J1936" s="19"/>
      <c r="K1936" s="19"/>
      <c r="L1936" s="19"/>
      <c r="M1936" s="19"/>
      <c r="N1936" s="19"/>
      <c r="O1936" s="19"/>
      <c r="P1936" s="19"/>
      <c r="Q1936" s="19"/>
      <c r="R1936" s="19"/>
      <c r="S1936" s="19"/>
      <c r="T1936" s="19"/>
      <c r="U1936" s="19"/>
      <c r="V1936" s="19"/>
      <c r="W1936" s="19"/>
    </row>
    <row r="1937" spans="1:23">
      <c r="A1937" s="19"/>
      <c r="B1937" s="19"/>
      <c r="C1937" s="19"/>
      <c r="D1937" s="19"/>
      <c r="E1937" s="19"/>
      <c r="F1937" s="19"/>
      <c r="G1937" s="19"/>
      <c r="H1937" s="19"/>
      <c r="I1937" s="19"/>
      <c r="J1937" s="19"/>
      <c r="K1937" s="19"/>
      <c r="L1937" s="19"/>
      <c r="M1937" s="19"/>
      <c r="N1937" s="19"/>
      <c r="O1937" s="19"/>
      <c r="P1937" s="19"/>
      <c r="Q1937" s="19"/>
      <c r="R1937" s="19"/>
      <c r="S1937" s="19"/>
      <c r="T1937" s="19"/>
      <c r="U1937" s="19"/>
      <c r="V1937" s="19"/>
      <c r="W1937" s="19"/>
    </row>
    <row r="1938" spans="1:23">
      <c r="A1938" s="19"/>
      <c r="B1938" s="19"/>
      <c r="C1938" s="19"/>
      <c r="D1938" s="19"/>
      <c r="E1938" s="19"/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  <c r="Q1938" s="19"/>
      <c r="R1938" s="19"/>
      <c r="S1938" s="19"/>
      <c r="T1938" s="19"/>
      <c r="U1938" s="19"/>
      <c r="V1938" s="19"/>
      <c r="W1938" s="19"/>
    </row>
    <row r="1939" spans="1:23">
      <c r="A1939" s="19"/>
      <c r="B1939" s="19"/>
      <c r="C1939" s="19"/>
      <c r="D1939" s="19"/>
      <c r="E1939" s="19"/>
      <c r="F1939" s="19"/>
      <c r="G1939" s="19"/>
      <c r="H1939" s="19"/>
      <c r="I1939" s="19"/>
      <c r="J1939" s="19"/>
      <c r="K1939" s="19"/>
      <c r="L1939" s="19"/>
      <c r="M1939" s="19"/>
      <c r="N1939" s="19"/>
      <c r="O1939" s="19"/>
      <c r="P1939" s="19"/>
      <c r="Q1939" s="19"/>
      <c r="R1939" s="19"/>
      <c r="S1939" s="19"/>
      <c r="T1939" s="19"/>
      <c r="U1939" s="19"/>
      <c r="V1939" s="19"/>
      <c r="W1939" s="19"/>
    </row>
    <row r="1940" spans="1:23">
      <c r="A1940" s="19"/>
      <c r="B1940" s="19"/>
      <c r="C1940" s="19"/>
      <c r="D1940" s="19"/>
      <c r="E1940" s="19"/>
      <c r="F1940" s="19"/>
      <c r="G1940" s="19"/>
      <c r="H1940" s="19"/>
      <c r="I1940" s="19"/>
      <c r="J1940" s="19"/>
      <c r="K1940" s="19"/>
      <c r="L1940" s="19"/>
      <c r="M1940" s="19"/>
      <c r="N1940" s="19"/>
      <c r="O1940" s="19"/>
      <c r="P1940" s="19"/>
      <c r="Q1940" s="19"/>
      <c r="R1940" s="19"/>
      <c r="S1940" s="19"/>
      <c r="T1940" s="19"/>
      <c r="U1940" s="19"/>
      <c r="V1940" s="19"/>
      <c r="W1940" s="19"/>
    </row>
    <row r="1941" spans="1:23">
      <c r="A1941" s="19"/>
      <c r="B1941" s="19"/>
      <c r="C1941" s="19"/>
      <c r="D1941" s="19"/>
      <c r="E1941" s="19"/>
      <c r="F1941" s="19"/>
      <c r="G1941" s="19"/>
      <c r="H1941" s="19"/>
      <c r="I1941" s="19"/>
      <c r="J1941" s="19"/>
      <c r="K1941" s="19"/>
      <c r="L1941" s="19"/>
      <c r="M1941" s="19"/>
      <c r="N1941" s="19"/>
      <c r="O1941" s="19"/>
      <c r="P1941" s="19"/>
      <c r="Q1941" s="19"/>
      <c r="R1941" s="19"/>
      <c r="S1941" s="19"/>
      <c r="T1941" s="19"/>
      <c r="U1941" s="19"/>
      <c r="V1941" s="19"/>
      <c r="W1941" s="19"/>
    </row>
    <row r="1942" spans="1:23">
      <c r="A1942" s="19"/>
      <c r="B1942" s="19"/>
      <c r="C1942" s="19"/>
      <c r="D1942" s="19"/>
      <c r="E1942" s="19"/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  <c r="P1942" s="19"/>
      <c r="Q1942" s="19"/>
      <c r="R1942" s="19"/>
      <c r="S1942" s="19"/>
      <c r="T1942" s="19"/>
      <c r="U1942" s="19"/>
      <c r="V1942" s="19"/>
      <c r="W1942" s="19"/>
    </row>
    <row r="1943" spans="1:23">
      <c r="A1943" s="19"/>
      <c r="B1943" s="19"/>
      <c r="C1943" s="19"/>
      <c r="D1943" s="19"/>
      <c r="E1943" s="19"/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  <c r="P1943" s="19"/>
      <c r="Q1943" s="19"/>
      <c r="R1943" s="19"/>
      <c r="S1943" s="19"/>
      <c r="T1943" s="19"/>
      <c r="U1943" s="19"/>
      <c r="V1943" s="19"/>
      <c r="W1943" s="19"/>
    </row>
    <row r="1944" spans="1:23">
      <c r="A1944" s="19"/>
      <c r="B1944" s="19"/>
      <c r="C1944" s="19"/>
      <c r="D1944" s="19"/>
      <c r="E1944" s="19"/>
      <c r="F1944" s="19"/>
      <c r="G1944" s="19"/>
      <c r="H1944" s="19"/>
      <c r="I1944" s="19"/>
      <c r="J1944" s="19"/>
      <c r="K1944" s="19"/>
      <c r="L1944" s="19"/>
      <c r="M1944" s="19"/>
      <c r="N1944" s="19"/>
      <c r="O1944" s="19"/>
      <c r="P1944" s="19"/>
      <c r="Q1944" s="19"/>
      <c r="R1944" s="19"/>
      <c r="S1944" s="19"/>
      <c r="T1944" s="19"/>
      <c r="U1944" s="19"/>
      <c r="V1944" s="19"/>
      <c r="W1944" s="19"/>
    </row>
    <row r="1945" spans="1:23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  <c r="K1945" s="19"/>
      <c r="L1945" s="19"/>
      <c r="M1945" s="19"/>
      <c r="N1945" s="19"/>
      <c r="O1945" s="19"/>
      <c r="P1945" s="19"/>
      <c r="Q1945" s="19"/>
      <c r="R1945" s="19"/>
      <c r="S1945" s="19"/>
      <c r="T1945" s="19"/>
      <c r="U1945" s="19"/>
      <c r="V1945" s="19"/>
      <c r="W1945" s="19"/>
    </row>
    <row r="1946" spans="1:23">
      <c r="A1946" s="19"/>
      <c r="B1946" s="19"/>
      <c r="C1946" s="19"/>
      <c r="D1946" s="19"/>
      <c r="E1946" s="19"/>
      <c r="F1946" s="19"/>
      <c r="G1946" s="19"/>
      <c r="H1946" s="19"/>
      <c r="I1946" s="19"/>
      <c r="J1946" s="19"/>
      <c r="K1946" s="19"/>
      <c r="L1946" s="19"/>
      <c r="M1946" s="19"/>
      <c r="N1946" s="19"/>
      <c r="O1946" s="19"/>
      <c r="P1946" s="19"/>
      <c r="Q1946" s="19"/>
      <c r="R1946" s="19"/>
      <c r="S1946" s="19"/>
      <c r="T1946" s="19"/>
      <c r="U1946" s="19"/>
      <c r="V1946" s="19"/>
      <c r="W1946" s="19"/>
    </row>
    <row r="1947" spans="1:23">
      <c r="A1947" s="19"/>
      <c r="B1947" s="19"/>
      <c r="C1947" s="19"/>
      <c r="D1947" s="19"/>
      <c r="E1947" s="19"/>
      <c r="F1947" s="19"/>
      <c r="G1947" s="19"/>
      <c r="H1947" s="19"/>
      <c r="I1947" s="19"/>
      <c r="J1947" s="19"/>
      <c r="K1947" s="19"/>
      <c r="L1947" s="19"/>
      <c r="M1947" s="19"/>
      <c r="N1947" s="19"/>
      <c r="O1947" s="19"/>
      <c r="P1947" s="19"/>
      <c r="Q1947" s="19"/>
      <c r="R1947" s="19"/>
      <c r="S1947" s="19"/>
      <c r="T1947" s="19"/>
      <c r="U1947" s="19"/>
      <c r="V1947" s="19"/>
      <c r="W1947" s="19"/>
    </row>
    <row r="1948" spans="1:23">
      <c r="A1948" s="19"/>
      <c r="B1948" s="19"/>
      <c r="C1948" s="19"/>
      <c r="D1948" s="19"/>
      <c r="E1948" s="19"/>
      <c r="F1948" s="19"/>
      <c r="G1948" s="19"/>
      <c r="H1948" s="19"/>
      <c r="I1948" s="19"/>
      <c r="J1948" s="19"/>
      <c r="K1948" s="19"/>
      <c r="L1948" s="19"/>
      <c r="M1948" s="19"/>
      <c r="N1948" s="19"/>
      <c r="O1948" s="19"/>
      <c r="P1948" s="19"/>
      <c r="Q1948" s="19"/>
      <c r="R1948" s="19"/>
      <c r="S1948" s="19"/>
      <c r="T1948" s="19"/>
      <c r="U1948" s="19"/>
      <c r="V1948" s="19"/>
      <c r="W1948" s="19"/>
    </row>
    <row r="1949" spans="1:23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  <c r="K1949" s="19"/>
      <c r="L1949" s="19"/>
      <c r="M1949" s="19"/>
      <c r="N1949" s="19"/>
      <c r="O1949" s="19"/>
      <c r="P1949" s="19"/>
      <c r="Q1949" s="19"/>
      <c r="R1949" s="19"/>
      <c r="S1949" s="19"/>
      <c r="T1949" s="19"/>
      <c r="U1949" s="19"/>
      <c r="V1949" s="19"/>
      <c r="W1949" s="19"/>
    </row>
    <row r="1950" spans="1:23">
      <c r="A1950" s="19"/>
      <c r="B1950" s="19"/>
      <c r="C1950" s="19"/>
      <c r="D1950" s="19"/>
      <c r="E1950" s="19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  <c r="Q1950" s="19"/>
      <c r="R1950" s="19"/>
      <c r="S1950" s="19"/>
      <c r="T1950" s="19"/>
      <c r="U1950" s="19"/>
      <c r="V1950" s="19"/>
      <c r="W1950" s="19"/>
    </row>
    <row r="1951" spans="1:23">
      <c r="A1951" s="19"/>
      <c r="B1951" s="19"/>
      <c r="C1951" s="19"/>
      <c r="D1951" s="19"/>
      <c r="E1951" s="19"/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  <c r="P1951" s="19"/>
      <c r="Q1951" s="19"/>
      <c r="R1951" s="19"/>
      <c r="S1951" s="19"/>
      <c r="T1951" s="19"/>
      <c r="U1951" s="19"/>
      <c r="V1951" s="19"/>
      <c r="W1951" s="19"/>
    </row>
    <row r="1952" spans="1:23">
      <c r="A1952" s="19"/>
      <c r="B1952" s="19"/>
      <c r="C1952" s="19"/>
      <c r="D1952" s="19"/>
      <c r="E1952" s="19"/>
      <c r="F1952" s="19"/>
      <c r="G1952" s="19"/>
      <c r="H1952" s="19"/>
      <c r="I1952" s="19"/>
      <c r="J1952" s="19"/>
      <c r="K1952" s="19"/>
      <c r="L1952" s="19"/>
      <c r="M1952" s="19"/>
      <c r="N1952" s="19"/>
      <c r="O1952" s="19"/>
      <c r="P1952" s="19"/>
      <c r="Q1952" s="19"/>
      <c r="R1952" s="19"/>
      <c r="S1952" s="19"/>
      <c r="T1952" s="19"/>
      <c r="U1952" s="19"/>
      <c r="V1952" s="19"/>
      <c r="W1952" s="19"/>
    </row>
    <row r="1953" spans="1:23">
      <c r="A1953" s="19"/>
      <c r="B1953" s="19"/>
      <c r="C1953" s="19"/>
      <c r="D1953" s="19"/>
      <c r="E1953" s="19"/>
      <c r="F1953" s="19"/>
      <c r="G1953" s="19"/>
      <c r="H1953" s="19"/>
      <c r="I1953" s="19"/>
      <c r="J1953" s="19"/>
      <c r="K1953" s="19"/>
      <c r="L1953" s="19"/>
      <c r="M1953" s="19"/>
      <c r="N1953" s="19"/>
      <c r="O1953" s="19"/>
      <c r="P1953" s="19"/>
      <c r="Q1953" s="19"/>
      <c r="R1953" s="19"/>
      <c r="S1953" s="19"/>
      <c r="T1953" s="19"/>
      <c r="U1953" s="19"/>
      <c r="V1953" s="19"/>
      <c r="W1953" s="19"/>
    </row>
    <row r="1954" spans="1:23">
      <c r="A1954" s="19"/>
      <c r="B1954" s="19"/>
      <c r="C1954" s="19"/>
      <c r="D1954" s="19"/>
      <c r="E1954" s="19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  <c r="Q1954" s="19"/>
      <c r="R1954" s="19"/>
      <c r="S1954" s="19"/>
      <c r="T1954" s="19"/>
      <c r="U1954" s="19"/>
      <c r="V1954" s="19"/>
      <c r="W1954" s="19"/>
    </row>
    <row r="1955" spans="1:23">
      <c r="A1955" s="19"/>
      <c r="B1955" s="19"/>
      <c r="C1955" s="19"/>
      <c r="D1955" s="19"/>
      <c r="E1955" s="19"/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  <c r="P1955" s="19"/>
      <c r="Q1955" s="19"/>
      <c r="R1955" s="19"/>
      <c r="S1955" s="19"/>
      <c r="T1955" s="19"/>
      <c r="U1955" s="19"/>
      <c r="V1955" s="19"/>
      <c r="W1955" s="19"/>
    </row>
    <row r="1956" spans="1:23">
      <c r="A1956" s="19"/>
      <c r="B1956" s="19"/>
      <c r="C1956" s="19"/>
      <c r="D1956" s="19"/>
      <c r="E1956" s="19"/>
      <c r="F1956" s="19"/>
      <c r="G1956" s="19"/>
      <c r="H1956" s="19"/>
      <c r="I1956" s="19"/>
      <c r="J1956" s="19"/>
      <c r="K1956" s="19"/>
      <c r="L1956" s="19"/>
      <c r="M1956" s="19"/>
      <c r="N1956" s="19"/>
      <c r="O1956" s="19"/>
      <c r="P1956" s="19"/>
      <c r="Q1956" s="19"/>
      <c r="R1956" s="19"/>
      <c r="S1956" s="19"/>
      <c r="T1956" s="19"/>
      <c r="U1956" s="19"/>
      <c r="V1956" s="19"/>
      <c r="W1956" s="19"/>
    </row>
    <row r="1957" spans="1:23">
      <c r="A1957" s="19"/>
      <c r="B1957" s="19"/>
      <c r="C1957" s="19"/>
      <c r="D1957" s="19"/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  <c r="P1957" s="19"/>
      <c r="Q1957" s="19"/>
      <c r="R1957" s="19"/>
      <c r="S1957" s="19"/>
      <c r="T1957" s="19"/>
      <c r="U1957" s="19"/>
      <c r="V1957" s="19"/>
      <c r="W1957" s="19"/>
    </row>
    <row r="1958" spans="1:23">
      <c r="A1958" s="19"/>
      <c r="B1958" s="19"/>
      <c r="C1958" s="19"/>
      <c r="D1958" s="19"/>
      <c r="E1958" s="19"/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  <c r="P1958" s="19"/>
      <c r="Q1958" s="19"/>
      <c r="R1958" s="19"/>
      <c r="S1958" s="19"/>
      <c r="T1958" s="19"/>
      <c r="U1958" s="19"/>
      <c r="V1958" s="19"/>
      <c r="W1958" s="19"/>
    </row>
    <row r="1959" spans="1:23">
      <c r="A1959" s="19"/>
      <c r="B1959" s="19"/>
      <c r="C1959" s="19"/>
      <c r="D1959" s="19"/>
      <c r="E1959" s="19"/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  <c r="P1959" s="19"/>
      <c r="Q1959" s="19"/>
      <c r="R1959" s="19"/>
      <c r="S1959" s="19"/>
      <c r="T1959" s="19"/>
      <c r="U1959" s="19"/>
      <c r="V1959" s="19"/>
      <c r="W1959" s="19"/>
    </row>
    <row r="1960" spans="1:23">
      <c r="A1960" s="19"/>
      <c r="B1960" s="19"/>
      <c r="C1960" s="19"/>
      <c r="D1960" s="19"/>
      <c r="E1960" s="19"/>
      <c r="F1960" s="19"/>
      <c r="G1960" s="19"/>
      <c r="H1960" s="19"/>
      <c r="I1960" s="19"/>
      <c r="J1960" s="19"/>
      <c r="K1960" s="19"/>
      <c r="L1960" s="19"/>
      <c r="M1960" s="19"/>
      <c r="N1960" s="19"/>
      <c r="O1960" s="19"/>
      <c r="P1960" s="19"/>
      <c r="Q1960" s="19"/>
      <c r="R1960" s="19"/>
      <c r="S1960" s="19"/>
      <c r="T1960" s="19"/>
      <c r="U1960" s="19"/>
      <c r="V1960" s="19"/>
      <c r="W1960" s="19"/>
    </row>
    <row r="1961" spans="1:23">
      <c r="A1961" s="19"/>
      <c r="B1961" s="19"/>
      <c r="C1961" s="19"/>
      <c r="D1961" s="19"/>
      <c r="E1961" s="19"/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  <c r="P1961" s="19"/>
      <c r="Q1961" s="19"/>
      <c r="R1961" s="19"/>
      <c r="S1961" s="19"/>
      <c r="T1961" s="19"/>
      <c r="U1961" s="19"/>
      <c r="V1961" s="19"/>
      <c r="W1961" s="19"/>
    </row>
    <row r="1962" spans="1:23">
      <c r="A1962" s="19"/>
      <c r="B1962" s="19"/>
      <c r="C1962" s="19"/>
      <c r="D1962" s="19"/>
      <c r="E1962" s="19"/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  <c r="P1962" s="19"/>
      <c r="Q1962" s="19"/>
      <c r="R1962" s="19"/>
      <c r="S1962" s="19"/>
      <c r="T1962" s="19"/>
      <c r="U1962" s="19"/>
      <c r="V1962" s="19"/>
      <c r="W1962" s="19"/>
    </row>
    <row r="1963" spans="1:23">
      <c r="A1963" s="19"/>
      <c r="B1963" s="19"/>
      <c r="C1963" s="19"/>
      <c r="D1963" s="19"/>
      <c r="E1963" s="19"/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  <c r="P1963" s="19"/>
      <c r="Q1963" s="19"/>
      <c r="R1963" s="19"/>
      <c r="S1963" s="19"/>
      <c r="T1963" s="19"/>
      <c r="U1963" s="19"/>
      <c r="V1963" s="19"/>
      <c r="W1963" s="19"/>
    </row>
    <row r="1964" spans="1:23">
      <c r="A1964" s="19"/>
      <c r="B1964" s="19"/>
      <c r="C1964" s="19"/>
      <c r="D1964" s="19"/>
      <c r="E1964" s="19"/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  <c r="P1964" s="19"/>
      <c r="Q1964" s="19"/>
      <c r="R1964" s="19"/>
      <c r="S1964" s="19"/>
      <c r="T1964" s="19"/>
      <c r="U1964" s="19"/>
      <c r="V1964" s="19"/>
      <c r="W1964" s="19"/>
    </row>
    <row r="1965" spans="1:23">
      <c r="A1965" s="19"/>
      <c r="B1965" s="19"/>
      <c r="C1965" s="19"/>
      <c r="D1965" s="19"/>
      <c r="E1965" s="19"/>
      <c r="F1965" s="19"/>
      <c r="G1965" s="19"/>
      <c r="H1965" s="19"/>
      <c r="I1965" s="19"/>
      <c r="J1965" s="19"/>
      <c r="K1965" s="19"/>
      <c r="L1965" s="19"/>
      <c r="M1965" s="19"/>
      <c r="N1965" s="19"/>
      <c r="O1965" s="19"/>
      <c r="P1965" s="19"/>
      <c r="Q1965" s="19"/>
      <c r="R1965" s="19"/>
      <c r="S1965" s="19"/>
      <c r="T1965" s="19"/>
      <c r="U1965" s="19"/>
      <c r="V1965" s="19"/>
      <c r="W1965" s="19"/>
    </row>
    <row r="1966" spans="1:23">
      <c r="A1966" s="19"/>
      <c r="B1966" s="19"/>
      <c r="C1966" s="19"/>
      <c r="D1966" s="19"/>
      <c r="E1966" s="19"/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  <c r="P1966" s="19"/>
      <c r="Q1966" s="19"/>
      <c r="R1966" s="19"/>
      <c r="S1966" s="19"/>
      <c r="T1966" s="19"/>
      <c r="U1966" s="19"/>
      <c r="V1966" s="19"/>
      <c r="W1966" s="19"/>
    </row>
    <row r="1967" spans="1:23">
      <c r="A1967" s="19"/>
      <c r="B1967" s="19"/>
      <c r="C1967" s="19"/>
      <c r="D1967" s="19"/>
      <c r="E1967" s="19"/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  <c r="Q1967" s="19"/>
      <c r="R1967" s="19"/>
      <c r="S1967" s="19"/>
      <c r="T1967" s="19"/>
      <c r="U1967" s="19"/>
      <c r="V1967" s="19"/>
      <c r="W1967" s="19"/>
    </row>
    <row r="1968" spans="1:23">
      <c r="A1968" s="19"/>
      <c r="B1968" s="19"/>
      <c r="C1968" s="19"/>
      <c r="D1968" s="19"/>
      <c r="E1968" s="19"/>
      <c r="F1968" s="19"/>
      <c r="G1968" s="19"/>
      <c r="H1968" s="19"/>
      <c r="I1968" s="19"/>
      <c r="J1968" s="19"/>
      <c r="K1968" s="19"/>
      <c r="L1968" s="19"/>
      <c r="M1968" s="19"/>
      <c r="N1968" s="19"/>
      <c r="O1968" s="19"/>
      <c r="P1968" s="19"/>
      <c r="Q1968" s="19"/>
      <c r="R1968" s="19"/>
      <c r="S1968" s="19"/>
      <c r="T1968" s="19"/>
      <c r="U1968" s="19"/>
      <c r="V1968" s="19"/>
      <c r="W1968" s="19"/>
    </row>
    <row r="1969" spans="1:23">
      <c r="A1969" s="19"/>
      <c r="B1969" s="19"/>
      <c r="C1969" s="19"/>
      <c r="D1969" s="19"/>
      <c r="E1969" s="19"/>
      <c r="F1969" s="19"/>
      <c r="G1969" s="19"/>
      <c r="H1969" s="19"/>
      <c r="I1969" s="19"/>
      <c r="J1969" s="19"/>
      <c r="K1969" s="19"/>
      <c r="L1969" s="19"/>
      <c r="M1969" s="19"/>
      <c r="N1969" s="19"/>
      <c r="O1969" s="19"/>
      <c r="P1969" s="19"/>
      <c r="Q1969" s="19"/>
      <c r="R1969" s="19"/>
      <c r="S1969" s="19"/>
      <c r="T1969" s="19"/>
      <c r="U1969" s="19"/>
      <c r="V1969" s="19"/>
      <c r="W1969" s="19"/>
    </row>
    <row r="1970" spans="1:23">
      <c r="A1970" s="19"/>
      <c r="B1970" s="19"/>
      <c r="C1970" s="19"/>
      <c r="D1970" s="19"/>
      <c r="E1970" s="19"/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  <c r="Q1970" s="19"/>
      <c r="R1970" s="19"/>
      <c r="S1970" s="19"/>
      <c r="T1970" s="19"/>
      <c r="U1970" s="19"/>
      <c r="V1970" s="19"/>
      <c r="W1970" s="19"/>
    </row>
    <row r="1971" spans="1:23">
      <c r="A1971" s="19"/>
      <c r="B1971" s="19"/>
      <c r="C1971" s="19"/>
      <c r="D1971" s="19"/>
      <c r="E1971" s="19"/>
      <c r="F1971" s="19"/>
      <c r="G1971" s="19"/>
      <c r="H1971" s="19"/>
      <c r="I1971" s="19"/>
      <c r="J1971" s="19"/>
      <c r="K1971" s="19"/>
      <c r="L1971" s="19"/>
      <c r="M1971" s="19"/>
      <c r="N1971" s="19"/>
      <c r="O1971" s="19"/>
      <c r="P1971" s="19"/>
      <c r="Q1971" s="19"/>
      <c r="R1971" s="19"/>
      <c r="S1971" s="19"/>
      <c r="T1971" s="19"/>
      <c r="U1971" s="19"/>
      <c r="V1971" s="19"/>
      <c r="W1971" s="19"/>
    </row>
    <row r="1972" spans="1:23">
      <c r="A1972" s="19"/>
      <c r="B1972" s="19"/>
      <c r="C1972" s="19"/>
      <c r="D1972" s="19"/>
      <c r="E1972" s="19"/>
      <c r="F1972" s="19"/>
      <c r="G1972" s="19"/>
      <c r="H1972" s="19"/>
      <c r="I1972" s="19"/>
      <c r="J1972" s="19"/>
      <c r="K1972" s="19"/>
      <c r="L1972" s="19"/>
      <c r="M1972" s="19"/>
      <c r="N1972" s="19"/>
      <c r="O1972" s="19"/>
      <c r="P1972" s="19"/>
      <c r="Q1972" s="19"/>
      <c r="R1972" s="19"/>
      <c r="S1972" s="19"/>
      <c r="T1972" s="19"/>
      <c r="U1972" s="19"/>
      <c r="V1972" s="19"/>
      <c r="W1972" s="19"/>
    </row>
    <row r="1973" spans="1:23">
      <c r="A1973" s="19"/>
      <c r="B1973" s="19"/>
      <c r="C1973" s="19"/>
      <c r="D1973" s="19"/>
      <c r="E1973" s="19"/>
      <c r="F1973" s="19"/>
      <c r="G1973" s="19"/>
      <c r="H1973" s="19"/>
      <c r="I1973" s="19"/>
      <c r="J1973" s="19"/>
      <c r="K1973" s="19"/>
      <c r="L1973" s="19"/>
      <c r="M1973" s="19"/>
      <c r="N1973" s="19"/>
      <c r="O1973" s="19"/>
      <c r="P1973" s="19"/>
      <c r="Q1973" s="19"/>
      <c r="R1973" s="19"/>
      <c r="S1973" s="19"/>
      <c r="T1973" s="19"/>
      <c r="U1973" s="19"/>
      <c r="V1973" s="19"/>
      <c r="W1973" s="19"/>
    </row>
    <row r="1974" spans="1:23">
      <c r="A1974" s="19"/>
      <c r="B1974" s="19"/>
      <c r="C1974" s="19"/>
      <c r="D1974" s="19"/>
      <c r="E1974" s="19"/>
      <c r="F1974" s="19"/>
      <c r="G1974" s="19"/>
      <c r="H1974" s="19"/>
      <c r="I1974" s="19"/>
      <c r="J1974" s="19"/>
      <c r="K1974" s="19"/>
      <c r="L1974" s="19"/>
      <c r="M1974" s="19"/>
      <c r="N1974" s="19"/>
      <c r="O1974" s="19"/>
      <c r="P1974" s="19"/>
      <c r="Q1974" s="19"/>
      <c r="R1974" s="19"/>
      <c r="S1974" s="19"/>
      <c r="T1974" s="19"/>
      <c r="U1974" s="19"/>
      <c r="V1974" s="19"/>
      <c r="W1974" s="19"/>
    </row>
    <row r="1975" spans="1:23">
      <c r="A1975" s="19"/>
      <c r="B1975" s="19"/>
      <c r="C1975" s="19"/>
      <c r="D1975" s="19"/>
      <c r="E1975" s="19"/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  <c r="P1975" s="19"/>
      <c r="Q1975" s="19"/>
      <c r="R1975" s="19"/>
      <c r="S1975" s="19"/>
      <c r="T1975" s="19"/>
      <c r="U1975" s="19"/>
      <c r="V1975" s="19"/>
      <c r="W1975" s="19"/>
    </row>
    <row r="1976" spans="1:23">
      <c r="A1976" s="19"/>
      <c r="B1976" s="19"/>
      <c r="C1976" s="19"/>
      <c r="D1976" s="19"/>
      <c r="E1976" s="19"/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  <c r="P1976" s="19"/>
      <c r="Q1976" s="19"/>
      <c r="R1976" s="19"/>
      <c r="S1976" s="19"/>
      <c r="T1976" s="19"/>
      <c r="U1976" s="19"/>
      <c r="V1976" s="19"/>
      <c r="W1976" s="19"/>
    </row>
    <row r="1977" spans="1:23">
      <c r="A1977" s="19"/>
      <c r="B1977" s="19"/>
      <c r="C1977" s="19"/>
      <c r="D1977" s="19"/>
      <c r="E1977" s="19"/>
      <c r="F1977" s="19"/>
      <c r="G1977" s="19"/>
      <c r="H1977" s="19"/>
      <c r="I1977" s="19"/>
      <c r="J1977" s="19"/>
      <c r="K1977" s="19"/>
      <c r="L1977" s="19"/>
      <c r="M1977" s="19"/>
      <c r="N1977" s="19"/>
      <c r="O1977" s="19"/>
      <c r="P1977" s="19"/>
      <c r="Q1977" s="19"/>
      <c r="R1977" s="19"/>
      <c r="S1977" s="19"/>
      <c r="T1977" s="19"/>
      <c r="U1977" s="19"/>
      <c r="V1977" s="19"/>
      <c r="W1977" s="19"/>
    </row>
    <row r="1978" spans="1:23">
      <c r="A1978" s="19"/>
      <c r="B1978" s="19"/>
      <c r="C1978" s="19"/>
      <c r="D1978" s="19"/>
      <c r="E1978" s="19"/>
      <c r="F1978" s="19"/>
      <c r="G1978" s="19"/>
      <c r="H1978" s="19"/>
      <c r="I1978" s="19"/>
      <c r="J1978" s="19"/>
      <c r="K1978" s="19"/>
      <c r="L1978" s="19"/>
      <c r="M1978" s="19"/>
      <c r="N1978" s="19"/>
      <c r="O1978" s="19"/>
      <c r="P1978" s="19"/>
      <c r="Q1978" s="19"/>
      <c r="R1978" s="19"/>
      <c r="S1978" s="19"/>
      <c r="T1978" s="19"/>
      <c r="U1978" s="19"/>
      <c r="V1978" s="19"/>
      <c r="W1978" s="19"/>
    </row>
    <row r="1979" spans="1:23">
      <c r="A1979" s="19"/>
      <c r="B1979" s="19"/>
      <c r="C1979" s="19"/>
      <c r="D1979" s="19"/>
      <c r="E1979" s="19"/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  <c r="Q1979" s="19"/>
      <c r="R1979" s="19"/>
      <c r="S1979" s="19"/>
      <c r="T1979" s="19"/>
      <c r="U1979" s="19"/>
      <c r="V1979" s="19"/>
      <c r="W1979" s="19"/>
    </row>
    <row r="1980" spans="1:23">
      <c r="A1980" s="19"/>
      <c r="B1980" s="19"/>
      <c r="C1980" s="19"/>
      <c r="D1980" s="19"/>
      <c r="E1980" s="19"/>
      <c r="F1980" s="19"/>
      <c r="G1980" s="19"/>
      <c r="H1980" s="19"/>
      <c r="I1980" s="19"/>
      <c r="J1980" s="19"/>
      <c r="K1980" s="19"/>
      <c r="L1980" s="19"/>
      <c r="M1980" s="19"/>
      <c r="N1980" s="19"/>
      <c r="O1980" s="19"/>
      <c r="P1980" s="19"/>
      <c r="Q1980" s="19"/>
      <c r="R1980" s="19"/>
      <c r="S1980" s="19"/>
      <c r="T1980" s="19"/>
      <c r="U1980" s="19"/>
      <c r="V1980" s="19"/>
      <c r="W1980" s="19"/>
    </row>
    <row r="1981" spans="1:23">
      <c r="A1981" s="19"/>
      <c r="B1981" s="19"/>
      <c r="C1981" s="19"/>
      <c r="D1981" s="19"/>
      <c r="E1981" s="19"/>
      <c r="F1981" s="19"/>
      <c r="G1981" s="19"/>
      <c r="H1981" s="19"/>
      <c r="I1981" s="19"/>
      <c r="J1981" s="19"/>
      <c r="K1981" s="19"/>
      <c r="L1981" s="19"/>
      <c r="M1981" s="19"/>
      <c r="N1981" s="19"/>
      <c r="O1981" s="19"/>
      <c r="P1981" s="19"/>
      <c r="Q1981" s="19"/>
      <c r="R1981" s="19"/>
      <c r="S1981" s="19"/>
      <c r="T1981" s="19"/>
      <c r="U1981" s="19"/>
      <c r="V1981" s="19"/>
      <c r="W1981" s="19"/>
    </row>
    <row r="1982" spans="1:23">
      <c r="A1982" s="19"/>
      <c r="B1982" s="19"/>
      <c r="C1982" s="19"/>
      <c r="D1982" s="19"/>
      <c r="E1982" s="19"/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  <c r="Q1982" s="19"/>
      <c r="R1982" s="19"/>
      <c r="S1982" s="19"/>
      <c r="T1982" s="19"/>
      <c r="U1982" s="19"/>
      <c r="V1982" s="19"/>
      <c r="W1982" s="19"/>
    </row>
    <row r="1983" spans="1:23">
      <c r="A1983" s="19"/>
      <c r="B1983" s="19"/>
      <c r="C1983" s="19"/>
      <c r="D1983" s="19"/>
      <c r="E1983" s="19"/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  <c r="Q1983" s="19"/>
      <c r="R1983" s="19"/>
      <c r="S1983" s="19"/>
      <c r="T1983" s="19"/>
      <c r="U1983" s="19"/>
      <c r="V1983" s="19"/>
      <c r="W1983" s="19"/>
    </row>
    <row r="1984" spans="1:23">
      <c r="A1984" s="19"/>
      <c r="B1984" s="19"/>
      <c r="C1984" s="19"/>
      <c r="D1984" s="19"/>
      <c r="E1984" s="19"/>
      <c r="F1984" s="19"/>
      <c r="G1984" s="19"/>
      <c r="H1984" s="19"/>
      <c r="I1984" s="19"/>
      <c r="J1984" s="19"/>
      <c r="K1984" s="19"/>
      <c r="L1984" s="19"/>
      <c r="M1984" s="19"/>
      <c r="N1984" s="19"/>
      <c r="O1984" s="19"/>
      <c r="P1984" s="19"/>
      <c r="Q1984" s="19"/>
      <c r="R1984" s="19"/>
      <c r="S1984" s="19"/>
      <c r="T1984" s="19"/>
      <c r="U1984" s="19"/>
      <c r="V1984" s="19"/>
      <c r="W1984" s="19"/>
    </row>
    <row r="1985" spans="1:23">
      <c r="A1985" s="19"/>
      <c r="B1985" s="19"/>
      <c r="C1985" s="19"/>
      <c r="D1985" s="19"/>
      <c r="E1985" s="19"/>
      <c r="F1985" s="19"/>
      <c r="G1985" s="19"/>
      <c r="H1985" s="19"/>
      <c r="I1985" s="19"/>
      <c r="J1985" s="19"/>
      <c r="K1985" s="19"/>
      <c r="L1985" s="19"/>
      <c r="M1985" s="19"/>
      <c r="N1985" s="19"/>
      <c r="O1985" s="19"/>
      <c r="P1985" s="19"/>
      <c r="Q1985" s="19"/>
      <c r="R1985" s="19"/>
      <c r="S1985" s="19"/>
      <c r="T1985" s="19"/>
      <c r="U1985" s="19"/>
      <c r="V1985" s="19"/>
      <c r="W1985" s="19"/>
    </row>
    <row r="1986" spans="1:23">
      <c r="A1986" s="19"/>
      <c r="B1986" s="19"/>
      <c r="C1986" s="19"/>
      <c r="D1986" s="19"/>
      <c r="E1986" s="19"/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  <c r="P1986" s="19"/>
      <c r="Q1986" s="19"/>
      <c r="R1986" s="19"/>
      <c r="S1986" s="19"/>
      <c r="T1986" s="19"/>
      <c r="U1986" s="19"/>
      <c r="V1986" s="19"/>
      <c r="W1986" s="19"/>
    </row>
    <row r="1987" spans="1:23">
      <c r="A1987" s="19"/>
      <c r="B1987" s="19"/>
      <c r="C1987" s="19"/>
      <c r="D1987" s="19"/>
      <c r="E1987" s="19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  <c r="Q1987" s="19"/>
      <c r="R1987" s="19"/>
      <c r="S1987" s="19"/>
      <c r="T1987" s="19"/>
      <c r="U1987" s="19"/>
      <c r="V1987" s="19"/>
      <c r="W1987" s="19"/>
    </row>
    <row r="1988" spans="1:23">
      <c r="A1988" s="19"/>
      <c r="B1988" s="19"/>
      <c r="C1988" s="19"/>
      <c r="D1988" s="19"/>
      <c r="E1988" s="19"/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  <c r="Q1988" s="19"/>
      <c r="R1988" s="19"/>
      <c r="S1988" s="19"/>
      <c r="T1988" s="19"/>
      <c r="U1988" s="19"/>
      <c r="V1988" s="19"/>
      <c r="W1988" s="19"/>
    </row>
    <row r="1989" spans="1:23">
      <c r="A1989" s="19"/>
      <c r="B1989" s="19"/>
      <c r="C1989" s="19"/>
      <c r="D1989" s="19"/>
      <c r="E1989" s="19"/>
      <c r="F1989" s="19"/>
      <c r="G1989" s="19"/>
      <c r="H1989" s="19"/>
      <c r="I1989" s="19"/>
      <c r="J1989" s="19"/>
      <c r="K1989" s="19"/>
      <c r="L1989" s="19"/>
      <c r="M1989" s="19"/>
      <c r="N1989" s="19"/>
      <c r="O1989" s="19"/>
      <c r="P1989" s="19"/>
      <c r="Q1989" s="19"/>
      <c r="R1989" s="19"/>
      <c r="S1989" s="19"/>
      <c r="T1989" s="19"/>
      <c r="U1989" s="19"/>
      <c r="V1989" s="19"/>
      <c r="W1989" s="19"/>
    </row>
    <row r="1990" spans="1:23">
      <c r="A1990" s="19"/>
      <c r="B1990" s="19"/>
      <c r="C1990" s="19"/>
      <c r="D1990" s="19"/>
      <c r="E1990" s="19"/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  <c r="P1990" s="19"/>
      <c r="Q1990" s="19"/>
      <c r="R1990" s="19"/>
      <c r="S1990" s="19"/>
      <c r="T1990" s="19"/>
      <c r="U1990" s="19"/>
      <c r="V1990" s="19"/>
      <c r="W1990" s="19"/>
    </row>
    <row r="1991" spans="1:23">
      <c r="A1991" s="19"/>
      <c r="B1991" s="19"/>
      <c r="C1991" s="19"/>
      <c r="D1991" s="19"/>
      <c r="E1991" s="19"/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  <c r="Q1991" s="19"/>
      <c r="R1991" s="19"/>
      <c r="S1991" s="19"/>
      <c r="T1991" s="19"/>
      <c r="U1991" s="19"/>
      <c r="V1991" s="19"/>
      <c r="W1991" s="19"/>
    </row>
    <row r="1992" spans="1:23">
      <c r="A1992" s="19"/>
      <c r="B1992" s="19"/>
      <c r="C1992" s="19"/>
      <c r="D1992" s="19"/>
      <c r="E1992" s="19"/>
      <c r="F1992" s="19"/>
      <c r="G1992" s="19"/>
      <c r="H1992" s="19"/>
      <c r="I1992" s="19"/>
      <c r="J1992" s="19"/>
      <c r="K1992" s="19"/>
      <c r="L1992" s="19"/>
      <c r="M1992" s="19"/>
      <c r="N1992" s="19"/>
      <c r="O1992" s="19"/>
      <c r="P1992" s="19"/>
      <c r="Q1992" s="19"/>
      <c r="R1992" s="19"/>
      <c r="S1992" s="19"/>
      <c r="T1992" s="19"/>
      <c r="U1992" s="19"/>
      <c r="V1992" s="19"/>
      <c r="W1992" s="19"/>
    </row>
    <row r="1993" spans="1:23">
      <c r="A1993" s="19"/>
      <c r="B1993" s="19"/>
      <c r="C1993" s="19"/>
      <c r="D1993" s="19"/>
      <c r="E1993" s="19"/>
      <c r="F1993" s="19"/>
      <c r="G1993" s="19"/>
      <c r="H1993" s="19"/>
      <c r="I1993" s="19"/>
      <c r="J1993" s="19"/>
      <c r="K1993" s="19"/>
      <c r="L1993" s="19"/>
      <c r="M1993" s="19"/>
      <c r="N1993" s="19"/>
      <c r="O1993" s="19"/>
      <c r="P1993" s="19"/>
      <c r="Q1993" s="19"/>
      <c r="R1993" s="19"/>
      <c r="S1993" s="19"/>
      <c r="T1993" s="19"/>
      <c r="U1993" s="19"/>
      <c r="V1993" s="19"/>
      <c r="W1993" s="19"/>
    </row>
    <row r="1994" spans="1:23">
      <c r="A1994" s="19"/>
      <c r="B1994" s="19"/>
      <c r="C1994" s="19"/>
      <c r="D1994" s="19"/>
      <c r="E1994" s="19"/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  <c r="P1994" s="19"/>
      <c r="Q1994" s="19"/>
      <c r="R1994" s="19"/>
      <c r="S1994" s="19"/>
      <c r="T1994" s="19"/>
      <c r="U1994" s="19"/>
      <c r="V1994" s="19"/>
      <c r="W1994" s="19"/>
    </row>
    <row r="1995" spans="1:23">
      <c r="A1995" s="19"/>
      <c r="B1995" s="19"/>
      <c r="C1995" s="19"/>
      <c r="D1995" s="19"/>
      <c r="E1995" s="19"/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  <c r="P1995" s="19"/>
      <c r="Q1995" s="19"/>
      <c r="R1995" s="19"/>
      <c r="S1995" s="19"/>
      <c r="T1995" s="19"/>
      <c r="U1995" s="19"/>
      <c r="V1995" s="19"/>
      <c r="W1995" s="19"/>
    </row>
    <row r="1996" spans="1:23">
      <c r="A1996" s="19"/>
      <c r="B1996" s="19"/>
      <c r="C1996" s="19"/>
      <c r="D1996" s="19"/>
      <c r="E1996" s="19"/>
      <c r="F1996" s="19"/>
      <c r="G1996" s="19"/>
      <c r="H1996" s="19"/>
      <c r="I1996" s="19"/>
      <c r="J1996" s="19"/>
      <c r="K1996" s="19"/>
      <c r="L1996" s="19"/>
      <c r="M1996" s="19"/>
      <c r="N1996" s="19"/>
      <c r="O1996" s="19"/>
      <c r="P1996" s="19"/>
      <c r="Q1996" s="19"/>
      <c r="R1996" s="19"/>
      <c r="S1996" s="19"/>
      <c r="T1996" s="19"/>
      <c r="U1996" s="19"/>
      <c r="V1996" s="19"/>
      <c r="W1996" s="19"/>
    </row>
    <row r="1997" spans="1:23">
      <c r="A1997" s="19"/>
      <c r="B1997" s="19"/>
      <c r="C1997" s="19"/>
      <c r="D1997" s="19"/>
      <c r="E1997" s="19"/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  <c r="P1997" s="19"/>
      <c r="Q1997" s="19"/>
      <c r="R1997" s="19"/>
      <c r="S1997" s="19"/>
      <c r="T1997" s="19"/>
      <c r="U1997" s="19"/>
      <c r="V1997" s="19"/>
      <c r="W1997" s="19"/>
    </row>
    <row r="1998" spans="1:23">
      <c r="A1998" s="19"/>
      <c r="B1998" s="19"/>
      <c r="C1998" s="19"/>
      <c r="D1998" s="19"/>
      <c r="E1998" s="19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  <c r="Q1998" s="19"/>
      <c r="R1998" s="19"/>
      <c r="S1998" s="19"/>
      <c r="T1998" s="19"/>
      <c r="U1998" s="19"/>
      <c r="V1998" s="19"/>
      <c r="W1998" s="19"/>
    </row>
    <row r="1999" spans="1:23">
      <c r="A1999" s="19"/>
      <c r="B1999" s="19"/>
      <c r="C1999" s="19"/>
      <c r="D1999" s="19"/>
      <c r="E1999" s="19"/>
      <c r="F1999" s="19"/>
      <c r="G1999" s="19"/>
      <c r="H1999" s="19"/>
      <c r="I1999" s="19"/>
      <c r="J1999" s="19"/>
      <c r="K1999" s="19"/>
      <c r="L1999" s="19"/>
      <c r="M1999" s="19"/>
      <c r="N1999" s="19"/>
      <c r="O1999" s="19"/>
      <c r="P1999" s="19"/>
      <c r="Q1999" s="19"/>
      <c r="R1999" s="19"/>
      <c r="S1999" s="19"/>
      <c r="T1999" s="19"/>
      <c r="U1999" s="19"/>
      <c r="V1999" s="19"/>
      <c r="W1999" s="19"/>
    </row>
    <row r="2000" spans="1:23">
      <c r="A2000" s="19"/>
      <c r="B2000" s="19"/>
      <c r="C2000" s="19"/>
      <c r="D2000" s="19"/>
      <c r="E2000" s="19"/>
      <c r="F2000" s="19"/>
      <c r="G2000" s="19"/>
      <c r="H2000" s="19"/>
      <c r="I2000" s="19"/>
      <c r="J2000" s="19"/>
      <c r="K2000" s="19"/>
      <c r="L2000" s="19"/>
      <c r="M2000" s="19"/>
      <c r="N2000" s="19"/>
      <c r="O2000" s="19"/>
      <c r="P2000" s="19"/>
      <c r="Q2000" s="19"/>
      <c r="R2000" s="19"/>
      <c r="S2000" s="19"/>
      <c r="T2000" s="19"/>
      <c r="U2000" s="19"/>
      <c r="V2000" s="19"/>
      <c r="W2000" s="19"/>
    </row>
    <row r="2001" spans="1:23">
      <c r="A2001" s="19"/>
      <c r="B2001" s="19"/>
      <c r="C2001" s="19"/>
      <c r="D2001" s="19"/>
      <c r="E2001" s="19"/>
      <c r="F2001" s="19"/>
      <c r="G2001" s="19"/>
      <c r="H2001" s="19"/>
      <c r="I2001" s="19"/>
      <c r="J2001" s="19"/>
      <c r="K2001" s="19"/>
      <c r="L2001" s="19"/>
      <c r="M2001" s="19"/>
      <c r="N2001" s="19"/>
      <c r="O2001" s="19"/>
      <c r="P2001" s="19"/>
      <c r="Q2001" s="19"/>
      <c r="R2001" s="19"/>
      <c r="S2001" s="19"/>
      <c r="T2001" s="19"/>
      <c r="U2001" s="19"/>
      <c r="V2001" s="19"/>
      <c r="W2001" s="19"/>
    </row>
    <row r="2002" spans="1:23">
      <c r="A2002" s="19"/>
      <c r="B2002" s="19"/>
      <c r="C2002" s="19"/>
      <c r="D2002" s="19"/>
      <c r="E2002" s="19"/>
      <c r="F2002" s="19"/>
      <c r="G2002" s="19"/>
      <c r="H2002" s="19"/>
      <c r="I2002" s="19"/>
      <c r="J2002" s="19"/>
      <c r="K2002" s="19"/>
      <c r="L2002" s="19"/>
      <c r="M2002" s="19"/>
      <c r="N2002" s="19"/>
      <c r="O2002" s="19"/>
      <c r="P2002" s="19"/>
      <c r="Q2002" s="19"/>
      <c r="R2002" s="19"/>
      <c r="S2002" s="19"/>
      <c r="T2002" s="19"/>
      <c r="U2002" s="19"/>
      <c r="V2002" s="19"/>
      <c r="W2002" s="19"/>
    </row>
    <row r="2003" spans="1:23">
      <c r="A2003" s="19"/>
      <c r="B2003" s="19"/>
      <c r="C2003" s="19"/>
      <c r="D2003" s="19"/>
      <c r="E2003" s="19"/>
      <c r="F2003" s="19"/>
      <c r="G2003" s="19"/>
      <c r="H2003" s="19"/>
      <c r="I2003" s="19"/>
      <c r="J2003" s="19"/>
      <c r="K2003" s="19"/>
      <c r="L2003" s="19"/>
      <c r="M2003" s="19"/>
      <c r="N2003" s="19"/>
      <c r="O2003" s="19"/>
      <c r="P2003" s="19"/>
      <c r="Q2003" s="19"/>
      <c r="R2003" s="19"/>
      <c r="S2003" s="19"/>
      <c r="T2003" s="19"/>
      <c r="U2003" s="19"/>
      <c r="V2003" s="19"/>
      <c r="W2003" s="19"/>
    </row>
    <row r="2004" spans="1:23">
      <c r="A2004" s="19"/>
      <c r="B2004" s="19"/>
      <c r="C2004" s="19"/>
      <c r="D2004" s="19"/>
      <c r="E2004" s="19"/>
      <c r="F2004" s="19"/>
      <c r="G2004" s="19"/>
      <c r="H2004" s="19"/>
      <c r="I2004" s="19"/>
      <c r="J2004" s="19"/>
      <c r="K2004" s="19"/>
      <c r="L2004" s="19"/>
      <c r="M2004" s="19"/>
      <c r="N2004" s="19"/>
      <c r="O2004" s="19"/>
      <c r="P2004" s="19"/>
      <c r="Q2004" s="19"/>
      <c r="R2004" s="19"/>
      <c r="S2004" s="19"/>
      <c r="T2004" s="19"/>
      <c r="U2004" s="19"/>
      <c r="V2004" s="19"/>
      <c r="W2004" s="19"/>
    </row>
    <row r="2005" spans="1:23">
      <c r="A2005" s="19"/>
      <c r="B2005" s="19"/>
      <c r="C2005" s="19"/>
      <c r="D2005" s="19"/>
      <c r="E2005" s="19"/>
      <c r="F2005" s="19"/>
      <c r="G2005" s="19"/>
      <c r="H2005" s="19"/>
      <c r="I2005" s="19"/>
      <c r="J2005" s="19"/>
      <c r="K2005" s="19"/>
      <c r="L2005" s="19"/>
      <c r="M2005" s="19"/>
      <c r="N2005" s="19"/>
      <c r="O2005" s="19"/>
      <c r="P2005" s="19"/>
      <c r="Q2005" s="19"/>
      <c r="R2005" s="19"/>
      <c r="S2005" s="19"/>
      <c r="T2005" s="19"/>
      <c r="U2005" s="19"/>
      <c r="V2005" s="19"/>
      <c r="W2005" s="19"/>
    </row>
    <row r="2006" spans="1:23">
      <c r="A2006" s="19"/>
      <c r="B2006" s="19"/>
      <c r="C2006" s="19"/>
      <c r="D2006" s="19"/>
      <c r="E2006" s="19"/>
      <c r="F2006" s="19"/>
      <c r="G2006" s="19"/>
      <c r="H2006" s="19"/>
      <c r="I2006" s="19"/>
      <c r="J2006" s="19"/>
      <c r="K2006" s="19"/>
      <c r="L2006" s="19"/>
      <c r="M2006" s="19"/>
      <c r="N2006" s="19"/>
      <c r="O2006" s="19"/>
      <c r="P2006" s="19"/>
      <c r="Q2006" s="19"/>
      <c r="R2006" s="19"/>
      <c r="S2006" s="19"/>
      <c r="T2006" s="19"/>
      <c r="U2006" s="19"/>
      <c r="V2006" s="19"/>
      <c r="W2006" s="19"/>
    </row>
    <row r="2007" spans="1:23">
      <c r="A2007" s="19"/>
      <c r="B2007" s="19"/>
      <c r="C2007" s="19"/>
      <c r="D2007" s="19"/>
      <c r="E2007" s="19"/>
      <c r="F2007" s="19"/>
      <c r="G2007" s="19"/>
      <c r="H2007" s="19"/>
      <c r="I2007" s="19"/>
      <c r="J2007" s="19"/>
      <c r="K2007" s="19"/>
      <c r="L2007" s="19"/>
      <c r="M2007" s="19"/>
      <c r="N2007" s="19"/>
      <c r="O2007" s="19"/>
      <c r="P2007" s="19"/>
      <c r="Q2007" s="19"/>
      <c r="R2007" s="19"/>
      <c r="S2007" s="19"/>
      <c r="T2007" s="19"/>
      <c r="U2007" s="19"/>
      <c r="V2007" s="19"/>
      <c r="W2007" s="19"/>
    </row>
    <row r="2008" spans="1:23">
      <c r="A2008" s="19"/>
      <c r="B2008" s="19"/>
      <c r="C2008" s="19"/>
      <c r="D2008" s="19"/>
      <c r="E2008" s="19"/>
      <c r="F2008" s="19"/>
      <c r="G2008" s="19"/>
      <c r="H2008" s="19"/>
      <c r="I2008" s="19"/>
      <c r="J2008" s="19"/>
      <c r="K2008" s="19"/>
      <c r="L2008" s="19"/>
      <c r="M2008" s="19"/>
      <c r="N2008" s="19"/>
      <c r="O2008" s="19"/>
      <c r="P2008" s="19"/>
      <c r="Q2008" s="19"/>
      <c r="R2008" s="19"/>
      <c r="S2008" s="19"/>
      <c r="T2008" s="19"/>
      <c r="U2008" s="19"/>
      <c r="V2008" s="19"/>
      <c r="W2008" s="19"/>
    </row>
    <row r="2009" spans="1:23">
      <c r="A2009" s="19"/>
      <c r="B2009" s="19"/>
      <c r="C2009" s="19"/>
      <c r="D2009" s="19"/>
      <c r="E2009" s="19"/>
      <c r="F2009" s="19"/>
      <c r="G2009" s="19"/>
      <c r="H2009" s="19"/>
      <c r="I2009" s="19"/>
      <c r="J2009" s="19"/>
      <c r="K2009" s="19"/>
      <c r="L2009" s="19"/>
      <c r="M2009" s="19"/>
      <c r="N2009" s="19"/>
      <c r="O2009" s="19"/>
      <c r="P2009" s="19"/>
      <c r="Q2009" s="19"/>
      <c r="R2009" s="19"/>
      <c r="S2009" s="19"/>
      <c r="T2009" s="19"/>
      <c r="U2009" s="19"/>
      <c r="V2009" s="19"/>
      <c r="W2009" s="19"/>
    </row>
    <row r="2010" spans="1:23">
      <c r="A2010" s="19"/>
      <c r="B2010" s="19"/>
      <c r="C2010" s="19"/>
      <c r="D2010" s="19"/>
      <c r="E2010" s="19"/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  <c r="P2010" s="19"/>
      <c r="Q2010" s="19"/>
      <c r="R2010" s="19"/>
      <c r="S2010" s="19"/>
      <c r="T2010" s="19"/>
      <c r="U2010" s="19"/>
      <c r="V2010" s="19"/>
      <c r="W2010" s="19"/>
    </row>
    <row r="2011" spans="1:23">
      <c r="A2011" s="19"/>
      <c r="B2011" s="19"/>
      <c r="C2011" s="19"/>
      <c r="D2011" s="19"/>
      <c r="E2011" s="19"/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  <c r="P2011" s="19"/>
      <c r="Q2011" s="19"/>
      <c r="R2011" s="19"/>
      <c r="S2011" s="19"/>
      <c r="T2011" s="19"/>
      <c r="U2011" s="19"/>
      <c r="V2011" s="19"/>
      <c r="W2011" s="19"/>
    </row>
    <row r="2012" spans="1:23">
      <c r="A2012" s="19"/>
      <c r="B2012" s="19"/>
      <c r="C2012" s="19"/>
      <c r="D2012" s="19"/>
      <c r="E2012" s="19"/>
      <c r="F2012" s="19"/>
      <c r="G2012" s="19"/>
      <c r="H2012" s="19"/>
      <c r="I2012" s="19"/>
      <c r="J2012" s="19"/>
      <c r="K2012" s="19"/>
      <c r="L2012" s="19"/>
      <c r="M2012" s="19"/>
      <c r="N2012" s="19"/>
      <c r="O2012" s="19"/>
      <c r="P2012" s="19"/>
      <c r="Q2012" s="19"/>
      <c r="R2012" s="19"/>
      <c r="S2012" s="19"/>
      <c r="T2012" s="19"/>
      <c r="U2012" s="19"/>
      <c r="V2012" s="19"/>
      <c r="W2012" s="19"/>
    </row>
    <row r="2013" spans="1:23">
      <c r="A2013" s="19"/>
      <c r="B2013" s="19"/>
      <c r="C2013" s="19"/>
      <c r="D2013" s="19"/>
      <c r="E2013" s="19"/>
      <c r="F2013" s="19"/>
      <c r="G2013" s="19"/>
      <c r="H2013" s="19"/>
      <c r="I2013" s="19"/>
      <c r="J2013" s="19"/>
      <c r="K2013" s="19"/>
      <c r="L2013" s="19"/>
      <c r="M2013" s="19"/>
      <c r="N2013" s="19"/>
      <c r="O2013" s="19"/>
      <c r="P2013" s="19"/>
      <c r="Q2013" s="19"/>
      <c r="R2013" s="19"/>
      <c r="S2013" s="19"/>
      <c r="T2013" s="19"/>
      <c r="U2013" s="19"/>
      <c r="V2013" s="19"/>
      <c r="W2013" s="19"/>
    </row>
    <row r="2014" spans="1:23">
      <c r="A2014" s="19"/>
      <c r="B2014" s="19"/>
      <c r="C2014" s="19"/>
      <c r="D2014" s="19"/>
      <c r="E2014" s="19"/>
      <c r="F2014" s="19"/>
      <c r="G2014" s="19"/>
      <c r="H2014" s="19"/>
      <c r="I2014" s="19"/>
      <c r="J2014" s="19"/>
      <c r="K2014" s="19"/>
      <c r="L2014" s="19"/>
      <c r="M2014" s="19"/>
      <c r="N2014" s="19"/>
      <c r="O2014" s="19"/>
      <c r="P2014" s="19"/>
      <c r="Q2014" s="19"/>
      <c r="R2014" s="19"/>
      <c r="S2014" s="19"/>
      <c r="T2014" s="19"/>
      <c r="U2014" s="19"/>
      <c r="V2014" s="19"/>
      <c r="W2014" s="19"/>
    </row>
    <row r="2015" spans="1:23">
      <c r="A2015" s="19"/>
      <c r="B2015" s="19"/>
      <c r="C2015" s="19"/>
      <c r="D2015" s="19"/>
      <c r="E2015" s="19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9"/>
      <c r="Q2015" s="19"/>
      <c r="R2015" s="19"/>
      <c r="S2015" s="19"/>
      <c r="T2015" s="19"/>
      <c r="U2015" s="19"/>
      <c r="V2015" s="19"/>
      <c r="W2015" s="19"/>
    </row>
    <row r="2016" spans="1:23">
      <c r="A2016" s="19"/>
      <c r="B2016" s="19"/>
      <c r="C2016" s="19"/>
      <c r="D2016" s="19"/>
      <c r="E2016" s="19"/>
      <c r="F2016" s="19"/>
      <c r="G2016" s="19"/>
      <c r="H2016" s="19"/>
      <c r="I2016" s="19"/>
      <c r="J2016" s="19"/>
      <c r="K2016" s="19"/>
      <c r="L2016" s="19"/>
      <c r="M2016" s="19"/>
      <c r="N2016" s="19"/>
      <c r="O2016" s="19"/>
      <c r="P2016" s="19"/>
      <c r="Q2016" s="19"/>
      <c r="R2016" s="19"/>
      <c r="S2016" s="19"/>
      <c r="T2016" s="19"/>
      <c r="U2016" s="19"/>
      <c r="V2016" s="19"/>
      <c r="W2016" s="19"/>
    </row>
    <row r="2017" spans="1:23">
      <c r="A2017" s="19"/>
      <c r="B2017" s="19"/>
      <c r="C2017" s="19"/>
      <c r="D2017" s="19"/>
      <c r="E2017" s="19"/>
      <c r="F2017" s="19"/>
      <c r="G2017" s="19"/>
      <c r="H2017" s="19"/>
      <c r="I2017" s="19"/>
      <c r="J2017" s="19"/>
      <c r="K2017" s="19"/>
      <c r="L2017" s="19"/>
      <c r="M2017" s="19"/>
      <c r="N2017" s="19"/>
      <c r="O2017" s="19"/>
      <c r="P2017" s="19"/>
      <c r="Q2017" s="19"/>
      <c r="R2017" s="19"/>
      <c r="S2017" s="19"/>
      <c r="T2017" s="19"/>
      <c r="U2017" s="19"/>
      <c r="V2017" s="19"/>
      <c r="W2017" s="19"/>
    </row>
    <row r="2018" spans="1:23">
      <c r="A2018" s="19"/>
      <c r="B2018" s="19"/>
      <c r="C2018" s="19"/>
      <c r="D2018" s="19"/>
      <c r="E2018" s="19"/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  <c r="P2018" s="19"/>
      <c r="Q2018" s="19"/>
      <c r="R2018" s="19"/>
      <c r="S2018" s="19"/>
      <c r="T2018" s="19"/>
      <c r="U2018" s="19"/>
      <c r="V2018" s="19"/>
      <c r="W2018" s="19"/>
    </row>
    <row r="2019" spans="1:23">
      <c r="A2019" s="19"/>
      <c r="B2019" s="19"/>
      <c r="C2019" s="19"/>
      <c r="D2019" s="19"/>
      <c r="E2019" s="19"/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  <c r="P2019" s="19"/>
      <c r="Q2019" s="19"/>
      <c r="R2019" s="19"/>
      <c r="S2019" s="19"/>
      <c r="T2019" s="19"/>
      <c r="U2019" s="19"/>
      <c r="V2019" s="19"/>
      <c r="W2019" s="19"/>
    </row>
    <row r="2020" spans="1:23">
      <c r="A2020" s="19"/>
      <c r="B2020" s="19"/>
      <c r="C2020" s="19"/>
      <c r="D2020" s="19"/>
      <c r="E2020" s="19"/>
      <c r="F2020" s="19"/>
      <c r="G2020" s="19"/>
      <c r="H2020" s="19"/>
      <c r="I2020" s="19"/>
      <c r="J2020" s="19"/>
      <c r="K2020" s="19"/>
      <c r="L2020" s="19"/>
      <c r="M2020" s="19"/>
      <c r="N2020" s="19"/>
      <c r="O2020" s="19"/>
      <c r="P2020" s="19"/>
      <c r="Q2020" s="19"/>
      <c r="R2020" s="19"/>
      <c r="S2020" s="19"/>
      <c r="T2020" s="19"/>
      <c r="U2020" s="19"/>
      <c r="V2020" s="19"/>
      <c r="W2020" s="19"/>
    </row>
    <row r="2021" spans="1:23">
      <c r="A2021" s="19"/>
      <c r="B2021" s="19"/>
      <c r="C2021" s="19"/>
      <c r="D2021" s="19"/>
      <c r="E2021" s="19"/>
      <c r="F2021" s="19"/>
      <c r="G2021" s="19"/>
      <c r="H2021" s="19"/>
      <c r="I2021" s="19"/>
      <c r="J2021" s="19"/>
      <c r="K2021" s="19"/>
      <c r="L2021" s="19"/>
      <c r="M2021" s="19"/>
      <c r="N2021" s="19"/>
      <c r="O2021" s="19"/>
      <c r="P2021" s="19"/>
      <c r="Q2021" s="19"/>
      <c r="R2021" s="19"/>
      <c r="S2021" s="19"/>
      <c r="T2021" s="19"/>
      <c r="U2021" s="19"/>
      <c r="V2021" s="19"/>
      <c r="W2021" s="19"/>
    </row>
    <row r="2022" spans="1:23">
      <c r="A2022" s="19"/>
      <c r="B2022" s="19"/>
      <c r="C2022" s="19"/>
      <c r="D2022" s="19"/>
      <c r="E2022" s="19"/>
      <c r="F2022" s="19"/>
      <c r="G2022" s="19"/>
      <c r="H2022" s="19"/>
      <c r="I2022" s="19"/>
      <c r="J2022" s="19"/>
      <c r="K2022" s="19"/>
      <c r="L2022" s="19"/>
      <c r="M2022" s="19"/>
      <c r="N2022" s="19"/>
      <c r="O2022" s="19"/>
      <c r="P2022" s="19"/>
      <c r="Q2022" s="19"/>
      <c r="R2022" s="19"/>
      <c r="S2022" s="19"/>
      <c r="T2022" s="19"/>
      <c r="U2022" s="19"/>
      <c r="V2022" s="19"/>
      <c r="W2022" s="19"/>
    </row>
    <row r="2023" spans="1:23">
      <c r="A2023" s="19"/>
      <c r="B2023" s="19"/>
      <c r="C2023" s="19"/>
      <c r="D2023" s="19"/>
      <c r="E2023" s="19"/>
      <c r="F2023" s="19"/>
      <c r="G2023" s="19"/>
      <c r="H2023" s="19"/>
      <c r="I2023" s="19"/>
      <c r="J2023" s="19"/>
      <c r="K2023" s="19"/>
      <c r="L2023" s="19"/>
      <c r="M2023" s="19"/>
      <c r="N2023" s="19"/>
      <c r="O2023" s="19"/>
      <c r="P2023" s="19"/>
      <c r="Q2023" s="19"/>
      <c r="R2023" s="19"/>
      <c r="S2023" s="19"/>
      <c r="T2023" s="19"/>
      <c r="U2023" s="19"/>
      <c r="V2023" s="19"/>
      <c r="W2023" s="19"/>
    </row>
    <row r="2024" spans="1:23">
      <c r="A2024" s="19"/>
      <c r="B2024" s="19"/>
      <c r="C2024" s="19"/>
      <c r="D2024" s="19"/>
      <c r="E2024" s="19"/>
      <c r="F2024" s="19"/>
      <c r="G2024" s="19"/>
      <c r="H2024" s="19"/>
      <c r="I2024" s="19"/>
      <c r="J2024" s="19"/>
      <c r="K2024" s="19"/>
      <c r="L2024" s="19"/>
      <c r="M2024" s="19"/>
      <c r="N2024" s="19"/>
      <c r="O2024" s="19"/>
      <c r="P2024" s="19"/>
      <c r="Q2024" s="19"/>
      <c r="R2024" s="19"/>
      <c r="S2024" s="19"/>
      <c r="T2024" s="19"/>
      <c r="U2024" s="19"/>
      <c r="V2024" s="19"/>
      <c r="W2024" s="19"/>
    </row>
    <row r="2025" spans="1:23">
      <c r="A2025" s="19"/>
      <c r="B2025" s="19"/>
      <c r="C2025" s="19"/>
      <c r="D2025" s="19"/>
      <c r="E2025" s="19"/>
      <c r="F2025" s="19"/>
      <c r="G2025" s="19"/>
      <c r="H2025" s="19"/>
      <c r="I2025" s="19"/>
      <c r="J2025" s="19"/>
      <c r="K2025" s="19"/>
      <c r="L2025" s="19"/>
      <c r="M2025" s="19"/>
      <c r="N2025" s="19"/>
      <c r="O2025" s="19"/>
      <c r="P2025" s="19"/>
      <c r="Q2025" s="19"/>
      <c r="R2025" s="19"/>
      <c r="S2025" s="19"/>
      <c r="T2025" s="19"/>
      <c r="U2025" s="19"/>
      <c r="V2025" s="19"/>
      <c r="W2025" s="19"/>
    </row>
    <row r="2026" spans="1:23">
      <c r="A2026" s="19"/>
      <c r="B2026" s="19"/>
      <c r="C2026" s="19"/>
      <c r="D2026" s="19"/>
      <c r="E2026" s="19"/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  <c r="P2026" s="19"/>
      <c r="Q2026" s="19"/>
      <c r="R2026" s="19"/>
      <c r="S2026" s="19"/>
      <c r="T2026" s="19"/>
      <c r="U2026" s="19"/>
      <c r="V2026" s="19"/>
      <c r="W2026" s="19"/>
    </row>
    <row r="2027" spans="1:23">
      <c r="A2027" s="19"/>
      <c r="B2027" s="19"/>
      <c r="C2027" s="19"/>
      <c r="D2027" s="19"/>
      <c r="E2027" s="19"/>
      <c r="F2027" s="19"/>
      <c r="G2027" s="19"/>
      <c r="H2027" s="19"/>
      <c r="I2027" s="19"/>
      <c r="J2027" s="19"/>
      <c r="K2027" s="19"/>
      <c r="L2027" s="19"/>
      <c r="M2027" s="19"/>
      <c r="N2027" s="19"/>
      <c r="O2027" s="19"/>
      <c r="P2027" s="19"/>
      <c r="Q2027" s="19"/>
      <c r="R2027" s="19"/>
      <c r="S2027" s="19"/>
      <c r="T2027" s="19"/>
      <c r="U2027" s="19"/>
      <c r="V2027" s="19"/>
      <c r="W2027" s="19"/>
    </row>
    <row r="2028" spans="1:23">
      <c r="A2028" s="19"/>
      <c r="B2028" s="19"/>
      <c r="C2028" s="19"/>
      <c r="D2028" s="19"/>
      <c r="E2028" s="19"/>
      <c r="F2028" s="19"/>
      <c r="G2028" s="19"/>
      <c r="H2028" s="19"/>
      <c r="I2028" s="19"/>
      <c r="J2028" s="19"/>
      <c r="K2028" s="19"/>
      <c r="L2028" s="19"/>
      <c r="M2028" s="19"/>
      <c r="N2028" s="19"/>
      <c r="O2028" s="19"/>
      <c r="P2028" s="19"/>
      <c r="Q2028" s="19"/>
      <c r="R2028" s="19"/>
      <c r="S2028" s="19"/>
      <c r="T2028" s="19"/>
      <c r="U2028" s="19"/>
      <c r="V2028" s="19"/>
      <c r="W2028" s="19"/>
    </row>
    <row r="2029" spans="1:23">
      <c r="A2029" s="19"/>
      <c r="B2029" s="19"/>
      <c r="C2029" s="19"/>
      <c r="D2029" s="19"/>
      <c r="E2029" s="19"/>
      <c r="F2029" s="19"/>
      <c r="G2029" s="19"/>
      <c r="H2029" s="19"/>
      <c r="I2029" s="19"/>
      <c r="J2029" s="19"/>
      <c r="K2029" s="19"/>
      <c r="L2029" s="19"/>
      <c r="M2029" s="19"/>
      <c r="N2029" s="19"/>
      <c r="O2029" s="19"/>
      <c r="P2029" s="19"/>
      <c r="Q2029" s="19"/>
      <c r="R2029" s="19"/>
      <c r="S2029" s="19"/>
      <c r="T2029" s="19"/>
      <c r="U2029" s="19"/>
      <c r="V2029" s="19"/>
      <c r="W2029" s="19"/>
    </row>
    <row r="2030" spans="1:23">
      <c r="A2030" s="19"/>
      <c r="B2030" s="19"/>
      <c r="C2030" s="19"/>
      <c r="D2030" s="19"/>
      <c r="E2030" s="19"/>
      <c r="F2030" s="19"/>
      <c r="G2030" s="19"/>
      <c r="H2030" s="19"/>
      <c r="I2030" s="19"/>
      <c r="J2030" s="19"/>
      <c r="K2030" s="19"/>
      <c r="L2030" s="19"/>
      <c r="M2030" s="19"/>
      <c r="N2030" s="19"/>
      <c r="O2030" s="19"/>
      <c r="P2030" s="19"/>
      <c r="Q2030" s="19"/>
      <c r="R2030" s="19"/>
      <c r="S2030" s="19"/>
      <c r="T2030" s="19"/>
      <c r="U2030" s="19"/>
      <c r="V2030" s="19"/>
      <c r="W2030" s="19"/>
    </row>
    <row r="2031" spans="1:23">
      <c r="A2031" s="19"/>
      <c r="B2031" s="19"/>
      <c r="C2031" s="19"/>
      <c r="D2031" s="19"/>
      <c r="E2031" s="19"/>
      <c r="F2031" s="19"/>
      <c r="G2031" s="19"/>
      <c r="H2031" s="19"/>
      <c r="I2031" s="19"/>
      <c r="J2031" s="19"/>
      <c r="K2031" s="19"/>
      <c r="L2031" s="19"/>
      <c r="M2031" s="19"/>
      <c r="N2031" s="19"/>
      <c r="O2031" s="19"/>
      <c r="P2031" s="19"/>
      <c r="Q2031" s="19"/>
      <c r="R2031" s="19"/>
      <c r="S2031" s="19"/>
      <c r="T2031" s="19"/>
      <c r="U2031" s="19"/>
      <c r="V2031" s="19"/>
      <c r="W2031" s="19"/>
    </row>
    <row r="2032" spans="1:23">
      <c r="A2032" s="19"/>
      <c r="B2032" s="19"/>
      <c r="C2032" s="19"/>
      <c r="D2032" s="19"/>
      <c r="E2032" s="19"/>
      <c r="F2032" s="19"/>
      <c r="G2032" s="19"/>
      <c r="H2032" s="19"/>
      <c r="I2032" s="19"/>
      <c r="J2032" s="19"/>
      <c r="K2032" s="19"/>
      <c r="L2032" s="19"/>
      <c r="M2032" s="19"/>
      <c r="N2032" s="19"/>
      <c r="O2032" s="19"/>
      <c r="P2032" s="19"/>
      <c r="Q2032" s="19"/>
      <c r="R2032" s="19"/>
      <c r="S2032" s="19"/>
      <c r="T2032" s="19"/>
      <c r="U2032" s="19"/>
      <c r="V2032" s="19"/>
      <c r="W2032" s="19"/>
    </row>
    <row r="2033" spans="1:23">
      <c r="A2033" s="19"/>
      <c r="B2033" s="19"/>
      <c r="C2033" s="19"/>
      <c r="D2033" s="19"/>
      <c r="E2033" s="19"/>
      <c r="F2033" s="19"/>
      <c r="G2033" s="19"/>
      <c r="H2033" s="19"/>
      <c r="I2033" s="19"/>
      <c r="J2033" s="19"/>
      <c r="K2033" s="19"/>
      <c r="L2033" s="19"/>
      <c r="M2033" s="19"/>
      <c r="N2033" s="19"/>
      <c r="O2033" s="19"/>
      <c r="P2033" s="19"/>
      <c r="Q2033" s="19"/>
      <c r="R2033" s="19"/>
      <c r="S2033" s="19"/>
      <c r="T2033" s="19"/>
      <c r="U2033" s="19"/>
      <c r="V2033" s="19"/>
      <c r="W2033" s="19"/>
    </row>
    <row r="2034" spans="1:23">
      <c r="A2034" s="19"/>
      <c r="B2034" s="19"/>
      <c r="C2034" s="19"/>
      <c r="D2034" s="19"/>
      <c r="E2034" s="19"/>
      <c r="F2034" s="19"/>
      <c r="G2034" s="19"/>
      <c r="H2034" s="19"/>
      <c r="I2034" s="19"/>
      <c r="J2034" s="19"/>
      <c r="K2034" s="19"/>
      <c r="L2034" s="19"/>
      <c r="M2034" s="19"/>
      <c r="N2034" s="19"/>
      <c r="O2034" s="19"/>
      <c r="P2034" s="19"/>
      <c r="Q2034" s="19"/>
      <c r="R2034" s="19"/>
      <c r="S2034" s="19"/>
      <c r="T2034" s="19"/>
      <c r="U2034" s="19"/>
      <c r="V2034" s="19"/>
      <c r="W2034" s="19"/>
    </row>
    <row r="2035" spans="1:23">
      <c r="A2035" s="19"/>
      <c r="B2035" s="19"/>
      <c r="C2035" s="19"/>
      <c r="D2035" s="19"/>
      <c r="E2035" s="19"/>
      <c r="F2035" s="19"/>
      <c r="G2035" s="19"/>
      <c r="H2035" s="19"/>
      <c r="I2035" s="19"/>
      <c r="J2035" s="19"/>
      <c r="K2035" s="19"/>
      <c r="L2035" s="19"/>
      <c r="M2035" s="19"/>
      <c r="N2035" s="19"/>
      <c r="O2035" s="19"/>
      <c r="P2035" s="19"/>
      <c r="Q2035" s="19"/>
      <c r="R2035" s="19"/>
      <c r="S2035" s="19"/>
      <c r="T2035" s="19"/>
      <c r="U2035" s="19"/>
      <c r="V2035" s="19"/>
      <c r="W2035" s="19"/>
    </row>
    <row r="2036" spans="1:23">
      <c r="A2036" s="19"/>
      <c r="B2036" s="19"/>
      <c r="C2036" s="19"/>
      <c r="D2036" s="19"/>
      <c r="E2036" s="19"/>
      <c r="F2036" s="19"/>
      <c r="G2036" s="19"/>
      <c r="H2036" s="19"/>
      <c r="I2036" s="19"/>
      <c r="J2036" s="19"/>
      <c r="K2036" s="19"/>
      <c r="L2036" s="19"/>
      <c r="M2036" s="19"/>
      <c r="N2036" s="19"/>
      <c r="O2036" s="19"/>
      <c r="P2036" s="19"/>
      <c r="Q2036" s="19"/>
      <c r="R2036" s="19"/>
      <c r="S2036" s="19"/>
      <c r="T2036" s="19"/>
      <c r="U2036" s="19"/>
      <c r="V2036" s="19"/>
      <c r="W2036" s="19"/>
    </row>
    <row r="2037" spans="1:23">
      <c r="A2037" s="19"/>
      <c r="B2037" s="19"/>
      <c r="C2037" s="19"/>
      <c r="D2037" s="19"/>
      <c r="E2037" s="19"/>
      <c r="F2037" s="19"/>
      <c r="G2037" s="19"/>
      <c r="H2037" s="19"/>
      <c r="I2037" s="19"/>
      <c r="J2037" s="19"/>
      <c r="K2037" s="19"/>
      <c r="L2037" s="19"/>
      <c r="M2037" s="19"/>
      <c r="N2037" s="19"/>
      <c r="O2037" s="19"/>
      <c r="P2037" s="19"/>
      <c r="Q2037" s="19"/>
      <c r="R2037" s="19"/>
      <c r="S2037" s="19"/>
      <c r="T2037" s="19"/>
      <c r="U2037" s="19"/>
      <c r="V2037" s="19"/>
      <c r="W2037" s="19"/>
    </row>
    <row r="2038" spans="1:23">
      <c r="A2038" s="19"/>
      <c r="B2038" s="19"/>
      <c r="C2038" s="19"/>
      <c r="D2038" s="19"/>
      <c r="E2038" s="19"/>
      <c r="F2038" s="19"/>
      <c r="G2038" s="19"/>
      <c r="H2038" s="19"/>
      <c r="I2038" s="19"/>
      <c r="J2038" s="19"/>
      <c r="K2038" s="19"/>
      <c r="L2038" s="19"/>
      <c r="M2038" s="19"/>
      <c r="N2038" s="19"/>
      <c r="O2038" s="19"/>
      <c r="P2038" s="19"/>
      <c r="Q2038" s="19"/>
      <c r="R2038" s="19"/>
      <c r="S2038" s="19"/>
      <c r="T2038" s="19"/>
      <c r="U2038" s="19"/>
      <c r="V2038" s="19"/>
      <c r="W2038" s="19"/>
    </row>
    <row r="2039" spans="1:23">
      <c r="A2039" s="19"/>
      <c r="B2039" s="19"/>
      <c r="C2039" s="19"/>
      <c r="D2039" s="19"/>
      <c r="E2039" s="19"/>
      <c r="F2039" s="19"/>
      <c r="G2039" s="19"/>
      <c r="H2039" s="19"/>
      <c r="I2039" s="19"/>
      <c r="J2039" s="19"/>
      <c r="K2039" s="19"/>
      <c r="L2039" s="19"/>
      <c r="M2039" s="19"/>
      <c r="N2039" s="19"/>
      <c r="O2039" s="19"/>
      <c r="P2039" s="19"/>
      <c r="Q2039" s="19"/>
      <c r="R2039" s="19"/>
      <c r="S2039" s="19"/>
      <c r="T2039" s="19"/>
      <c r="U2039" s="19"/>
      <c r="V2039" s="19"/>
      <c r="W2039" s="19"/>
    </row>
    <row r="2040" spans="1:23">
      <c r="A2040" s="19"/>
      <c r="B2040" s="19"/>
      <c r="C2040" s="19"/>
      <c r="D2040" s="19"/>
      <c r="E2040" s="19"/>
      <c r="F2040" s="19"/>
      <c r="G2040" s="19"/>
      <c r="H2040" s="19"/>
      <c r="I2040" s="19"/>
      <c r="J2040" s="19"/>
      <c r="K2040" s="19"/>
      <c r="L2040" s="19"/>
      <c r="M2040" s="19"/>
      <c r="N2040" s="19"/>
      <c r="O2040" s="19"/>
      <c r="P2040" s="19"/>
      <c r="Q2040" s="19"/>
      <c r="R2040" s="19"/>
      <c r="S2040" s="19"/>
      <c r="T2040" s="19"/>
      <c r="U2040" s="19"/>
      <c r="V2040" s="19"/>
      <c r="W2040" s="19"/>
    </row>
    <row r="2041" spans="1:23">
      <c r="A2041" s="19"/>
      <c r="B2041" s="19"/>
      <c r="C2041" s="19"/>
      <c r="D2041" s="19"/>
      <c r="E2041" s="19"/>
      <c r="F2041" s="19"/>
      <c r="G2041" s="19"/>
      <c r="H2041" s="19"/>
      <c r="I2041" s="19"/>
      <c r="J2041" s="19"/>
      <c r="K2041" s="19"/>
      <c r="L2041" s="19"/>
      <c r="M2041" s="19"/>
      <c r="N2041" s="19"/>
      <c r="O2041" s="19"/>
      <c r="P2041" s="19"/>
      <c r="Q2041" s="19"/>
      <c r="R2041" s="19"/>
      <c r="S2041" s="19"/>
      <c r="T2041" s="19"/>
      <c r="U2041" s="19"/>
      <c r="V2041" s="19"/>
      <c r="W2041" s="19"/>
    </row>
    <row r="2042" spans="1:23">
      <c r="A2042" s="19"/>
      <c r="B2042" s="19"/>
      <c r="C2042" s="19"/>
      <c r="D2042" s="19"/>
      <c r="E2042" s="19"/>
      <c r="F2042" s="19"/>
      <c r="G2042" s="19"/>
      <c r="H2042" s="19"/>
      <c r="I2042" s="19"/>
      <c r="J2042" s="19"/>
      <c r="K2042" s="19"/>
      <c r="L2042" s="19"/>
      <c r="M2042" s="19"/>
      <c r="N2042" s="19"/>
      <c r="O2042" s="19"/>
      <c r="P2042" s="19"/>
      <c r="Q2042" s="19"/>
      <c r="R2042" s="19"/>
      <c r="S2042" s="19"/>
      <c r="T2042" s="19"/>
      <c r="U2042" s="19"/>
      <c r="V2042" s="19"/>
      <c r="W2042" s="19"/>
    </row>
    <row r="2043" spans="1:23">
      <c r="A2043" s="19"/>
      <c r="B2043" s="19"/>
      <c r="C2043" s="19"/>
      <c r="D2043" s="19"/>
      <c r="E2043" s="19"/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  <c r="P2043" s="19"/>
      <c r="Q2043" s="19"/>
      <c r="R2043" s="19"/>
      <c r="S2043" s="19"/>
      <c r="T2043" s="19"/>
      <c r="U2043" s="19"/>
      <c r="V2043" s="19"/>
      <c r="W2043" s="19"/>
    </row>
    <row r="2044" spans="1:23">
      <c r="A2044" s="19"/>
      <c r="B2044" s="19"/>
      <c r="C2044" s="19"/>
      <c r="D2044" s="19"/>
      <c r="E2044" s="19"/>
      <c r="F2044" s="19"/>
      <c r="G2044" s="19"/>
      <c r="H2044" s="19"/>
      <c r="I2044" s="19"/>
      <c r="J2044" s="19"/>
      <c r="K2044" s="19"/>
      <c r="L2044" s="19"/>
      <c r="M2044" s="19"/>
      <c r="N2044" s="19"/>
      <c r="O2044" s="19"/>
      <c r="P2044" s="19"/>
      <c r="Q2044" s="19"/>
      <c r="R2044" s="19"/>
      <c r="S2044" s="19"/>
      <c r="T2044" s="19"/>
      <c r="U2044" s="19"/>
      <c r="V2044" s="19"/>
      <c r="W2044" s="19"/>
    </row>
    <row r="2045" spans="1:23">
      <c r="A2045" s="19"/>
      <c r="B2045" s="19"/>
      <c r="C2045" s="19"/>
      <c r="D2045" s="19"/>
      <c r="E2045" s="19"/>
      <c r="F2045" s="19"/>
      <c r="G2045" s="19"/>
      <c r="H2045" s="19"/>
      <c r="I2045" s="19"/>
      <c r="J2045" s="19"/>
      <c r="K2045" s="19"/>
      <c r="L2045" s="19"/>
      <c r="M2045" s="19"/>
      <c r="N2045" s="19"/>
      <c r="O2045" s="19"/>
      <c r="P2045" s="19"/>
      <c r="Q2045" s="19"/>
      <c r="R2045" s="19"/>
      <c r="S2045" s="19"/>
      <c r="T2045" s="19"/>
      <c r="U2045" s="19"/>
      <c r="V2045" s="19"/>
      <c r="W2045" s="19"/>
    </row>
    <row r="2046" spans="1:23">
      <c r="A2046" s="19"/>
      <c r="B2046" s="19"/>
      <c r="C2046" s="19"/>
      <c r="D2046" s="19"/>
      <c r="E2046" s="19"/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  <c r="P2046" s="19"/>
      <c r="Q2046" s="19"/>
      <c r="R2046" s="19"/>
      <c r="S2046" s="19"/>
      <c r="T2046" s="19"/>
      <c r="U2046" s="19"/>
      <c r="V2046" s="19"/>
      <c r="W2046" s="19"/>
    </row>
    <row r="2047" spans="1:23">
      <c r="A2047" s="19"/>
      <c r="B2047" s="19"/>
      <c r="C2047" s="19"/>
      <c r="D2047" s="19"/>
      <c r="E2047" s="19"/>
      <c r="F2047" s="19"/>
      <c r="G2047" s="19"/>
      <c r="H2047" s="19"/>
      <c r="I2047" s="19"/>
      <c r="J2047" s="19"/>
      <c r="K2047" s="19"/>
      <c r="L2047" s="19"/>
      <c r="M2047" s="19"/>
      <c r="N2047" s="19"/>
      <c r="O2047" s="19"/>
      <c r="P2047" s="19"/>
      <c r="Q2047" s="19"/>
      <c r="R2047" s="19"/>
      <c r="S2047" s="19"/>
      <c r="T2047" s="19"/>
      <c r="U2047" s="19"/>
      <c r="V2047" s="19"/>
      <c r="W2047" s="19"/>
    </row>
    <row r="2048" spans="1:23">
      <c r="A2048" s="19"/>
      <c r="B2048" s="19"/>
      <c r="C2048" s="19"/>
      <c r="D2048" s="19"/>
      <c r="E2048" s="19"/>
      <c r="F2048" s="19"/>
      <c r="G2048" s="19"/>
      <c r="H2048" s="19"/>
      <c r="I2048" s="19"/>
      <c r="J2048" s="19"/>
      <c r="K2048" s="19"/>
      <c r="L2048" s="19"/>
      <c r="M2048" s="19"/>
      <c r="N2048" s="19"/>
      <c r="O2048" s="19"/>
      <c r="P2048" s="19"/>
      <c r="Q2048" s="19"/>
      <c r="R2048" s="19"/>
      <c r="S2048" s="19"/>
      <c r="T2048" s="19"/>
      <c r="U2048" s="19"/>
      <c r="V2048" s="19"/>
      <c r="W2048" s="19"/>
    </row>
    <row r="2049" spans="1:23">
      <c r="A2049" s="19"/>
      <c r="B2049" s="19"/>
      <c r="C2049" s="19"/>
      <c r="D2049" s="19"/>
      <c r="E2049" s="19"/>
      <c r="F2049" s="19"/>
      <c r="G2049" s="19"/>
      <c r="H2049" s="19"/>
      <c r="I2049" s="19"/>
      <c r="J2049" s="19"/>
      <c r="K2049" s="19"/>
      <c r="L2049" s="19"/>
      <c r="M2049" s="19"/>
      <c r="N2049" s="19"/>
      <c r="O2049" s="19"/>
      <c r="P2049" s="19"/>
      <c r="Q2049" s="19"/>
      <c r="R2049" s="19"/>
      <c r="S2049" s="19"/>
      <c r="T2049" s="19"/>
      <c r="U2049" s="19"/>
      <c r="V2049" s="19"/>
      <c r="W2049" s="19"/>
    </row>
    <row r="2050" spans="1:23">
      <c r="A2050" s="19"/>
      <c r="B2050" s="19"/>
      <c r="C2050" s="19"/>
      <c r="D2050" s="19"/>
      <c r="E2050" s="19"/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  <c r="P2050" s="19"/>
      <c r="Q2050" s="19"/>
      <c r="R2050" s="19"/>
      <c r="S2050" s="19"/>
      <c r="T2050" s="19"/>
      <c r="U2050" s="19"/>
      <c r="V2050" s="19"/>
      <c r="W2050" s="19"/>
    </row>
    <row r="2051" spans="1:23">
      <c r="A2051" s="19"/>
      <c r="B2051" s="19"/>
      <c r="C2051" s="19"/>
      <c r="D2051" s="19"/>
      <c r="E2051" s="19"/>
      <c r="F2051" s="19"/>
      <c r="G2051" s="19"/>
      <c r="H2051" s="19"/>
      <c r="I2051" s="19"/>
      <c r="J2051" s="19"/>
      <c r="K2051" s="19"/>
      <c r="L2051" s="19"/>
      <c r="M2051" s="19"/>
      <c r="N2051" s="19"/>
      <c r="O2051" s="19"/>
      <c r="P2051" s="19"/>
      <c r="Q2051" s="19"/>
      <c r="R2051" s="19"/>
      <c r="S2051" s="19"/>
      <c r="T2051" s="19"/>
      <c r="U2051" s="19"/>
      <c r="V2051" s="19"/>
      <c r="W2051" s="19"/>
    </row>
    <row r="2052" spans="1:23">
      <c r="A2052" s="19"/>
      <c r="B2052" s="19"/>
      <c r="C2052" s="19"/>
      <c r="D2052" s="19"/>
      <c r="E2052" s="19"/>
      <c r="F2052" s="19"/>
      <c r="G2052" s="19"/>
      <c r="H2052" s="19"/>
      <c r="I2052" s="19"/>
      <c r="J2052" s="19"/>
      <c r="K2052" s="19"/>
      <c r="L2052" s="19"/>
      <c r="M2052" s="19"/>
      <c r="N2052" s="19"/>
      <c r="O2052" s="19"/>
      <c r="P2052" s="19"/>
      <c r="Q2052" s="19"/>
      <c r="R2052" s="19"/>
      <c r="S2052" s="19"/>
      <c r="T2052" s="19"/>
      <c r="U2052" s="19"/>
      <c r="V2052" s="19"/>
      <c r="W2052" s="19"/>
    </row>
    <row r="2053" spans="1:23">
      <c r="A2053" s="19"/>
      <c r="B2053" s="19"/>
      <c r="C2053" s="19"/>
      <c r="D2053" s="19"/>
      <c r="E2053" s="19"/>
      <c r="F2053" s="19"/>
      <c r="G2053" s="19"/>
      <c r="H2053" s="19"/>
      <c r="I2053" s="19"/>
      <c r="J2053" s="19"/>
      <c r="K2053" s="19"/>
      <c r="L2053" s="19"/>
      <c r="M2053" s="19"/>
      <c r="N2053" s="19"/>
      <c r="O2053" s="19"/>
      <c r="P2053" s="19"/>
      <c r="Q2053" s="19"/>
      <c r="R2053" s="19"/>
      <c r="S2053" s="19"/>
      <c r="T2053" s="19"/>
      <c r="U2053" s="19"/>
      <c r="V2053" s="19"/>
      <c r="W2053" s="19"/>
    </row>
    <row r="2054" spans="1:23">
      <c r="A2054" s="19"/>
      <c r="B2054" s="19"/>
      <c r="C2054" s="19"/>
      <c r="D2054" s="19"/>
      <c r="E2054" s="19"/>
      <c r="F2054" s="19"/>
      <c r="G2054" s="19"/>
      <c r="H2054" s="19"/>
      <c r="I2054" s="19"/>
      <c r="J2054" s="19"/>
      <c r="K2054" s="19"/>
      <c r="L2054" s="19"/>
      <c r="M2054" s="19"/>
      <c r="N2054" s="19"/>
      <c r="O2054" s="19"/>
      <c r="P2054" s="19"/>
      <c r="Q2054" s="19"/>
      <c r="R2054" s="19"/>
      <c r="S2054" s="19"/>
      <c r="T2054" s="19"/>
      <c r="U2054" s="19"/>
      <c r="V2054" s="19"/>
      <c r="W2054" s="19"/>
    </row>
    <row r="2055" spans="1:23">
      <c r="A2055" s="19"/>
      <c r="B2055" s="19"/>
      <c r="C2055" s="19"/>
      <c r="D2055" s="19"/>
      <c r="E2055" s="19"/>
      <c r="F2055" s="19"/>
      <c r="G2055" s="19"/>
      <c r="H2055" s="19"/>
      <c r="I2055" s="19"/>
      <c r="J2055" s="19"/>
      <c r="K2055" s="19"/>
      <c r="L2055" s="19"/>
      <c r="M2055" s="19"/>
      <c r="N2055" s="19"/>
      <c r="O2055" s="19"/>
      <c r="P2055" s="19"/>
      <c r="Q2055" s="19"/>
      <c r="R2055" s="19"/>
      <c r="S2055" s="19"/>
      <c r="T2055" s="19"/>
      <c r="U2055" s="19"/>
      <c r="V2055" s="19"/>
      <c r="W2055" s="19"/>
    </row>
    <row r="2056" spans="1:23">
      <c r="A2056" s="19"/>
      <c r="B2056" s="19"/>
      <c r="C2056" s="19"/>
      <c r="D2056" s="19"/>
      <c r="E2056" s="19"/>
      <c r="F2056" s="19"/>
      <c r="G2056" s="19"/>
      <c r="H2056" s="19"/>
      <c r="I2056" s="19"/>
      <c r="J2056" s="19"/>
      <c r="K2056" s="19"/>
      <c r="L2056" s="19"/>
      <c r="M2056" s="19"/>
      <c r="N2056" s="19"/>
      <c r="O2056" s="19"/>
      <c r="P2056" s="19"/>
      <c r="Q2056" s="19"/>
      <c r="R2056" s="19"/>
      <c r="S2056" s="19"/>
      <c r="T2056" s="19"/>
      <c r="U2056" s="19"/>
      <c r="V2056" s="19"/>
      <c r="W2056" s="19"/>
    </row>
    <row r="2057" spans="1:23">
      <c r="A2057" s="19"/>
      <c r="B2057" s="19"/>
      <c r="C2057" s="19"/>
      <c r="D2057" s="19"/>
      <c r="E2057" s="19"/>
      <c r="F2057" s="19"/>
      <c r="G2057" s="19"/>
      <c r="H2057" s="19"/>
      <c r="I2057" s="19"/>
      <c r="J2057" s="19"/>
      <c r="K2057" s="19"/>
      <c r="L2057" s="19"/>
      <c r="M2057" s="19"/>
      <c r="N2057" s="19"/>
      <c r="O2057" s="19"/>
      <c r="P2057" s="19"/>
      <c r="Q2057" s="19"/>
      <c r="R2057" s="19"/>
      <c r="S2057" s="19"/>
      <c r="T2057" s="19"/>
      <c r="U2057" s="19"/>
      <c r="V2057" s="19"/>
      <c r="W2057" s="19"/>
    </row>
    <row r="2058" spans="1:23">
      <c r="A2058" s="19"/>
      <c r="B2058" s="19"/>
      <c r="C2058" s="19"/>
      <c r="D2058" s="19"/>
      <c r="E2058" s="19"/>
      <c r="F2058" s="19"/>
      <c r="G2058" s="19"/>
      <c r="H2058" s="19"/>
      <c r="I2058" s="19"/>
      <c r="J2058" s="19"/>
      <c r="K2058" s="19"/>
      <c r="L2058" s="19"/>
      <c r="M2058" s="19"/>
      <c r="N2058" s="19"/>
      <c r="O2058" s="19"/>
      <c r="P2058" s="19"/>
      <c r="Q2058" s="19"/>
      <c r="R2058" s="19"/>
      <c r="S2058" s="19"/>
      <c r="T2058" s="19"/>
      <c r="U2058" s="19"/>
      <c r="V2058" s="19"/>
      <c r="W2058" s="19"/>
    </row>
    <row r="2059" spans="1:23">
      <c r="A2059" s="19"/>
      <c r="B2059" s="19"/>
      <c r="C2059" s="19"/>
      <c r="D2059" s="19"/>
      <c r="E2059" s="19"/>
      <c r="F2059" s="19"/>
      <c r="G2059" s="19"/>
      <c r="H2059" s="19"/>
      <c r="I2059" s="19"/>
      <c r="J2059" s="19"/>
      <c r="K2059" s="19"/>
      <c r="L2059" s="19"/>
      <c r="M2059" s="19"/>
      <c r="N2059" s="19"/>
      <c r="O2059" s="19"/>
      <c r="P2059" s="19"/>
      <c r="Q2059" s="19"/>
      <c r="R2059" s="19"/>
      <c r="S2059" s="19"/>
      <c r="T2059" s="19"/>
      <c r="U2059" s="19"/>
      <c r="V2059" s="19"/>
      <c r="W2059" s="19"/>
    </row>
    <row r="2060" spans="1:23">
      <c r="A2060" s="19"/>
      <c r="B2060" s="19"/>
      <c r="C2060" s="19"/>
      <c r="D2060" s="19"/>
      <c r="E2060" s="19"/>
      <c r="F2060" s="19"/>
      <c r="G2060" s="19"/>
      <c r="H2060" s="19"/>
      <c r="I2060" s="19"/>
      <c r="J2060" s="19"/>
      <c r="K2060" s="19"/>
      <c r="L2060" s="19"/>
      <c r="M2060" s="19"/>
      <c r="N2060" s="19"/>
      <c r="O2060" s="19"/>
      <c r="P2060" s="19"/>
      <c r="Q2060" s="19"/>
      <c r="R2060" s="19"/>
      <c r="S2060" s="19"/>
      <c r="T2060" s="19"/>
      <c r="U2060" s="19"/>
      <c r="V2060" s="19"/>
      <c r="W2060" s="19"/>
    </row>
    <row r="2061" spans="1:23">
      <c r="A2061" s="19"/>
      <c r="B2061" s="19"/>
      <c r="C2061" s="19"/>
      <c r="D2061" s="19"/>
      <c r="E2061" s="19"/>
      <c r="F2061" s="19"/>
      <c r="G2061" s="19"/>
      <c r="H2061" s="19"/>
      <c r="I2061" s="19"/>
      <c r="J2061" s="19"/>
      <c r="K2061" s="19"/>
      <c r="L2061" s="19"/>
      <c r="M2061" s="19"/>
      <c r="N2061" s="19"/>
      <c r="O2061" s="19"/>
      <c r="P2061" s="19"/>
      <c r="Q2061" s="19"/>
      <c r="R2061" s="19"/>
      <c r="S2061" s="19"/>
      <c r="T2061" s="19"/>
      <c r="U2061" s="19"/>
      <c r="V2061" s="19"/>
      <c r="W2061" s="19"/>
    </row>
    <row r="2062" spans="1:23">
      <c r="A2062" s="19"/>
      <c r="B2062" s="19"/>
      <c r="C2062" s="19"/>
      <c r="D2062" s="19"/>
      <c r="E2062" s="19"/>
      <c r="F2062" s="19"/>
      <c r="G2062" s="19"/>
      <c r="H2062" s="19"/>
      <c r="I2062" s="19"/>
      <c r="J2062" s="19"/>
      <c r="K2062" s="19"/>
      <c r="L2062" s="19"/>
      <c r="M2062" s="19"/>
      <c r="N2062" s="19"/>
      <c r="O2062" s="19"/>
      <c r="P2062" s="19"/>
      <c r="Q2062" s="19"/>
      <c r="R2062" s="19"/>
      <c r="S2062" s="19"/>
      <c r="T2062" s="19"/>
      <c r="U2062" s="19"/>
      <c r="V2062" s="19"/>
      <c r="W2062" s="19"/>
    </row>
    <row r="2063" spans="1:23">
      <c r="A2063" s="19"/>
      <c r="B2063" s="19"/>
      <c r="C2063" s="19"/>
      <c r="D2063" s="19"/>
      <c r="E2063" s="19"/>
      <c r="F2063" s="19"/>
      <c r="G2063" s="19"/>
      <c r="H2063" s="19"/>
      <c r="I2063" s="19"/>
      <c r="J2063" s="19"/>
      <c r="K2063" s="19"/>
      <c r="L2063" s="19"/>
      <c r="M2063" s="19"/>
      <c r="N2063" s="19"/>
      <c r="O2063" s="19"/>
      <c r="P2063" s="19"/>
      <c r="Q2063" s="19"/>
      <c r="R2063" s="19"/>
      <c r="S2063" s="19"/>
      <c r="T2063" s="19"/>
      <c r="U2063" s="19"/>
      <c r="V2063" s="19"/>
      <c r="W2063" s="19"/>
    </row>
    <row r="2064" spans="1:23">
      <c r="A2064" s="19"/>
      <c r="B2064" s="19"/>
      <c r="C2064" s="19"/>
      <c r="D2064" s="19"/>
      <c r="E2064" s="19"/>
      <c r="F2064" s="19"/>
      <c r="G2064" s="19"/>
      <c r="H2064" s="19"/>
      <c r="I2064" s="19"/>
      <c r="J2064" s="19"/>
      <c r="K2064" s="19"/>
      <c r="L2064" s="19"/>
      <c r="M2064" s="19"/>
      <c r="N2064" s="19"/>
      <c r="O2064" s="19"/>
      <c r="P2064" s="19"/>
      <c r="Q2064" s="19"/>
      <c r="R2064" s="19"/>
      <c r="S2064" s="19"/>
      <c r="T2064" s="19"/>
      <c r="U2064" s="19"/>
      <c r="V2064" s="19"/>
      <c r="W2064" s="19"/>
    </row>
    <row r="2065" spans="1:23">
      <c r="A2065" s="19"/>
      <c r="B2065" s="19"/>
      <c r="C2065" s="19"/>
      <c r="D2065" s="19"/>
      <c r="E2065" s="19"/>
      <c r="F2065" s="19"/>
      <c r="G2065" s="19"/>
      <c r="H2065" s="19"/>
      <c r="I2065" s="19"/>
      <c r="J2065" s="19"/>
      <c r="K2065" s="19"/>
      <c r="L2065" s="19"/>
      <c r="M2065" s="19"/>
      <c r="N2065" s="19"/>
      <c r="O2065" s="19"/>
      <c r="P2065" s="19"/>
      <c r="Q2065" s="19"/>
      <c r="R2065" s="19"/>
      <c r="S2065" s="19"/>
      <c r="T2065" s="19"/>
      <c r="U2065" s="19"/>
      <c r="V2065" s="19"/>
      <c r="W2065" s="19"/>
    </row>
    <row r="2066" spans="1:23">
      <c r="A2066" s="19"/>
      <c r="B2066" s="19"/>
      <c r="C2066" s="19"/>
      <c r="D2066" s="19"/>
      <c r="E2066" s="19"/>
      <c r="F2066" s="19"/>
      <c r="G2066" s="19"/>
      <c r="H2066" s="19"/>
      <c r="I2066" s="19"/>
      <c r="J2066" s="19"/>
      <c r="K2066" s="19"/>
      <c r="L2066" s="19"/>
      <c r="M2066" s="19"/>
      <c r="N2066" s="19"/>
      <c r="O2066" s="19"/>
      <c r="P2066" s="19"/>
      <c r="Q2066" s="19"/>
      <c r="R2066" s="19"/>
      <c r="S2066" s="19"/>
      <c r="T2066" s="19"/>
      <c r="U2066" s="19"/>
      <c r="V2066" s="19"/>
      <c r="W2066" s="19"/>
    </row>
    <row r="2067" spans="1:23">
      <c r="A2067" s="19"/>
      <c r="B2067" s="19"/>
      <c r="C2067" s="19"/>
      <c r="D2067" s="19"/>
      <c r="E2067" s="19"/>
      <c r="F2067" s="19"/>
      <c r="G2067" s="19"/>
      <c r="H2067" s="19"/>
      <c r="I2067" s="19"/>
      <c r="J2067" s="19"/>
      <c r="K2067" s="19"/>
      <c r="L2067" s="19"/>
      <c r="M2067" s="19"/>
      <c r="N2067" s="19"/>
      <c r="O2067" s="19"/>
      <c r="P2067" s="19"/>
      <c r="Q2067" s="19"/>
      <c r="R2067" s="19"/>
      <c r="S2067" s="19"/>
      <c r="T2067" s="19"/>
      <c r="U2067" s="19"/>
      <c r="V2067" s="19"/>
      <c r="W2067" s="19"/>
    </row>
    <row r="2068" spans="1:23">
      <c r="A2068" s="19"/>
      <c r="B2068" s="19"/>
      <c r="C2068" s="19"/>
      <c r="D2068" s="19"/>
      <c r="E2068" s="19"/>
      <c r="F2068" s="19"/>
      <c r="G2068" s="19"/>
      <c r="H2068" s="19"/>
      <c r="I2068" s="19"/>
      <c r="J2068" s="19"/>
      <c r="K2068" s="19"/>
      <c r="L2068" s="19"/>
      <c r="M2068" s="19"/>
      <c r="N2068" s="19"/>
      <c r="O2068" s="19"/>
      <c r="P2068" s="19"/>
      <c r="Q2068" s="19"/>
      <c r="R2068" s="19"/>
      <c r="S2068" s="19"/>
      <c r="T2068" s="19"/>
      <c r="U2068" s="19"/>
      <c r="V2068" s="19"/>
      <c r="W2068" s="19"/>
    </row>
    <row r="2069" spans="1:23">
      <c r="A2069" s="19"/>
      <c r="B2069" s="19"/>
      <c r="C2069" s="19"/>
      <c r="D2069" s="19"/>
      <c r="E2069" s="19"/>
      <c r="F2069" s="19"/>
      <c r="G2069" s="19"/>
      <c r="H2069" s="19"/>
      <c r="I2069" s="19"/>
      <c r="J2069" s="19"/>
      <c r="K2069" s="19"/>
      <c r="L2069" s="19"/>
      <c r="M2069" s="19"/>
      <c r="N2069" s="19"/>
      <c r="O2069" s="19"/>
      <c r="P2069" s="19"/>
      <c r="Q2069" s="19"/>
      <c r="R2069" s="19"/>
      <c r="S2069" s="19"/>
      <c r="T2069" s="19"/>
      <c r="U2069" s="19"/>
      <c r="V2069" s="19"/>
      <c r="W2069" s="19"/>
    </row>
    <row r="2070" spans="1:23">
      <c r="A2070" s="19"/>
      <c r="B2070" s="19"/>
      <c r="C2070" s="19"/>
      <c r="D2070" s="19"/>
      <c r="E2070" s="19"/>
      <c r="F2070" s="19"/>
      <c r="G2070" s="19"/>
      <c r="H2070" s="19"/>
      <c r="I2070" s="19"/>
      <c r="J2070" s="19"/>
      <c r="K2070" s="19"/>
      <c r="L2070" s="19"/>
      <c r="M2070" s="19"/>
      <c r="N2070" s="19"/>
      <c r="O2070" s="19"/>
      <c r="P2070" s="19"/>
      <c r="Q2070" s="19"/>
      <c r="R2070" s="19"/>
      <c r="S2070" s="19"/>
      <c r="T2070" s="19"/>
      <c r="U2070" s="19"/>
      <c r="V2070" s="19"/>
      <c r="W2070" s="19"/>
    </row>
    <row r="2071" spans="1:23">
      <c r="A2071" s="19"/>
      <c r="B2071" s="19"/>
      <c r="C2071" s="19"/>
      <c r="D2071" s="19"/>
      <c r="E2071" s="19"/>
      <c r="F2071" s="19"/>
      <c r="G2071" s="19"/>
      <c r="H2071" s="19"/>
      <c r="I2071" s="19"/>
      <c r="J2071" s="19"/>
      <c r="K2071" s="19"/>
      <c r="L2071" s="19"/>
      <c r="M2071" s="19"/>
      <c r="N2071" s="19"/>
      <c r="O2071" s="19"/>
      <c r="P2071" s="19"/>
      <c r="Q2071" s="19"/>
      <c r="R2071" s="19"/>
      <c r="S2071" s="19"/>
      <c r="T2071" s="19"/>
      <c r="U2071" s="19"/>
      <c r="V2071" s="19"/>
      <c r="W2071" s="19"/>
    </row>
    <row r="2072" spans="1:23">
      <c r="A2072" s="19"/>
      <c r="B2072" s="19"/>
      <c r="C2072" s="19"/>
      <c r="D2072" s="19"/>
      <c r="E2072" s="19"/>
      <c r="F2072" s="19"/>
      <c r="G2072" s="19"/>
      <c r="H2072" s="19"/>
      <c r="I2072" s="19"/>
      <c r="J2072" s="19"/>
      <c r="K2072" s="19"/>
      <c r="L2072" s="19"/>
      <c r="M2072" s="19"/>
      <c r="N2072" s="19"/>
      <c r="O2072" s="19"/>
      <c r="P2072" s="19"/>
      <c r="Q2072" s="19"/>
      <c r="R2072" s="19"/>
      <c r="S2072" s="19"/>
      <c r="T2072" s="19"/>
      <c r="U2072" s="19"/>
      <c r="V2072" s="19"/>
      <c r="W2072" s="19"/>
    </row>
    <row r="2073" spans="1:23">
      <c r="A2073" s="19"/>
      <c r="B2073" s="19"/>
      <c r="C2073" s="19"/>
      <c r="D2073" s="19"/>
      <c r="E2073" s="19"/>
      <c r="F2073" s="19"/>
      <c r="G2073" s="19"/>
      <c r="H2073" s="19"/>
      <c r="I2073" s="19"/>
      <c r="J2073" s="19"/>
      <c r="K2073" s="19"/>
      <c r="L2073" s="19"/>
      <c r="M2073" s="19"/>
      <c r="N2073" s="19"/>
      <c r="O2073" s="19"/>
      <c r="P2073" s="19"/>
      <c r="Q2073" s="19"/>
      <c r="R2073" s="19"/>
      <c r="S2073" s="19"/>
      <c r="T2073" s="19"/>
      <c r="U2073" s="19"/>
      <c r="V2073" s="19"/>
      <c r="W2073" s="19"/>
    </row>
    <row r="2074" spans="1:23">
      <c r="A2074" s="19"/>
      <c r="B2074" s="19"/>
      <c r="C2074" s="19"/>
      <c r="D2074" s="19"/>
      <c r="E2074" s="19"/>
      <c r="F2074" s="19"/>
      <c r="G2074" s="19"/>
      <c r="H2074" s="19"/>
      <c r="I2074" s="19"/>
      <c r="J2074" s="19"/>
      <c r="K2074" s="19"/>
      <c r="L2074" s="19"/>
      <c r="M2074" s="19"/>
      <c r="N2074" s="19"/>
      <c r="O2074" s="19"/>
      <c r="P2074" s="19"/>
      <c r="Q2074" s="19"/>
      <c r="R2074" s="19"/>
      <c r="S2074" s="19"/>
      <c r="T2074" s="19"/>
      <c r="U2074" s="19"/>
      <c r="V2074" s="19"/>
      <c r="W2074" s="19"/>
    </row>
    <row r="2075" spans="1:23">
      <c r="A2075" s="19"/>
      <c r="B2075" s="19"/>
      <c r="C2075" s="19"/>
      <c r="D2075" s="19"/>
      <c r="E2075" s="19"/>
      <c r="F2075" s="19"/>
      <c r="G2075" s="19"/>
      <c r="H2075" s="19"/>
      <c r="I2075" s="19"/>
      <c r="J2075" s="19"/>
      <c r="K2075" s="19"/>
      <c r="L2075" s="19"/>
      <c r="M2075" s="19"/>
      <c r="N2075" s="19"/>
      <c r="O2075" s="19"/>
      <c r="P2075" s="19"/>
      <c r="Q2075" s="19"/>
      <c r="R2075" s="19"/>
      <c r="S2075" s="19"/>
      <c r="T2075" s="19"/>
      <c r="U2075" s="19"/>
      <c r="V2075" s="19"/>
      <c r="W2075" s="19"/>
    </row>
    <row r="2076" spans="1:23">
      <c r="A2076" s="19"/>
      <c r="B2076" s="19"/>
      <c r="C2076" s="19"/>
      <c r="D2076" s="19"/>
      <c r="E2076" s="19"/>
      <c r="F2076" s="19"/>
      <c r="G2076" s="19"/>
      <c r="H2076" s="19"/>
      <c r="I2076" s="19"/>
      <c r="J2076" s="19"/>
      <c r="K2076" s="19"/>
      <c r="L2076" s="19"/>
      <c r="M2076" s="19"/>
      <c r="N2076" s="19"/>
      <c r="O2076" s="19"/>
      <c r="P2076" s="19"/>
      <c r="Q2076" s="19"/>
      <c r="R2076" s="19"/>
      <c r="S2076" s="19"/>
      <c r="T2076" s="19"/>
      <c r="U2076" s="19"/>
      <c r="V2076" s="19"/>
      <c r="W2076" s="19"/>
    </row>
    <row r="2077" spans="1:23">
      <c r="A2077" s="19"/>
      <c r="B2077" s="19"/>
      <c r="C2077" s="19"/>
      <c r="D2077" s="19"/>
      <c r="E2077" s="19"/>
      <c r="F2077" s="19"/>
      <c r="G2077" s="19"/>
      <c r="H2077" s="19"/>
      <c r="I2077" s="19"/>
      <c r="J2077" s="19"/>
      <c r="K2077" s="19"/>
      <c r="L2077" s="19"/>
      <c r="M2077" s="19"/>
      <c r="N2077" s="19"/>
      <c r="O2077" s="19"/>
      <c r="P2077" s="19"/>
      <c r="Q2077" s="19"/>
      <c r="R2077" s="19"/>
      <c r="S2077" s="19"/>
      <c r="T2077" s="19"/>
      <c r="U2077" s="19"/>
      <c r="V2077" s="19"/>
      <c r="W2077" s="19"/>
    </row>
    <row r="2078" spans="1:23">
      <c r="A2078" s="19"/>
      <c r="B2078" s="19"/>
      <c r="C2078" s="19"/>
      <c r="D2078" s="19"/>
      <c r="E2078" s="19"/>
      <c r="F2078" s="19"/>
      <c r="G2078" s="19"/>
      <c r="H2078" s="19"/>
      <c r="I2078" s="19"/>
      <c r="J2078" s="19"/>
      <c r="K2078" s="19"/>
      <c r="L2078" s="19"/>
      <c r="M2078" s="19"/>
      <c r="N2078" s="19"/>
      <c r="O2078" s="19"/>
      <c r="P2078" s="19"/>
      <c r="Q2078" s="19"/>
      <c r="R2078" s="19"/>
      <c r="S2078" s="19"/>
      <c r="T2078" s="19"/>
      <c r="U2078" s="19"/>
      <c r="V2078" s="19"/>
      <c r="W2078" s="19"/>
    </row>
    <row r="2079" spans="1:23">
      <c r="A2079" s="19"/>
      <c r="B2079" s="19"/>
      <c r="C2079" s="19"/>
      <c r="D2079" s="19"/>
      <c r="E2079" s="19"/>
      <c r="F2079" s="19"/>
      <c r="G2079" s="19"/>
      <c r="H2079" s="19"/>
      <c r="I2079" s="19"/>
      <c r="J2079" s="19"/>
      <c r="K2079" s="19"/>
      <c r="L2079" s="19"/>
      <c r="M2079" s="19"/>
      <c r="N2079" s="19"/>
      <c r="O2079" s="19"/>
      <c r="P2079" s="19"/>
      <c r="Q2079" s="19"/>
      <c r="R2079" s="19"/>
      <c r="S2079" s="19"/>
      <c r="T2079" s="19"/>
      <c r="U2079" s="19"/>
      <c r="V2079" s="19"/>
      <c r="W2079" s="19"/>
    </row>
    <row r="2080" spans="1:23">
      <c r="A2080" s="19"/>
      <c r="B2080" s="19"/>
      <c r="C2080" s="19"/>
      <c r="D2080" s="19"/>
      <c r="E2080" s="19"/>
      <c r="F2080" s="19"/>
      <c r="G2080" s="19"/>
      <c r="H2080" s="19"/>
      <c r="I2080" s="19"/>
      <c r="J2080" s="19"/>
      <c r="K2080" s="19"/>
      <c r="L2080" s="19"/>
      <c r="M2080" s="19"/>
      <c r="N2080" s="19"/>
      <c r="O2080" s="19"/>
      <c r="P2080" s="19"/>
      <c r="Q2080" s="19"/>
      <c r="R2080" s="19"/>
      <c r="S2080" s="19"/>
      <c r="T2080" s="19"/>
      <c r="U2080" s="19"/>
      <c r="V2080" s="19"/>
      <c r="W2080" s="19"/>
    </row>
    <row r="2081" spans="1:23">
      <c r="A2081" s="19"/>
      <c r="B2081" s="19"/>
      <c r="C2081" s="19"/>
      <c r="D2081" s="19"/>
      <c r="E2081" s="19"/>
      <c r="F2081" s="19"/>
      <c r="G2081" s="19"/>
      <c r="H2081" s="19"/>
      <c r="I2081" s="19"/>
      <c r="J2081" s="19"/>
      <c r="K2081" s="19"/>
      <c r="L2081" s="19"/>
      <c r="M2081" s="19"/>
      <c r="N2081" s="19"/>
      <c r="O2081" s="19"/>
      <c r="P2081" s="19"/>
      <c r="Q2081" s="19"/>
      <c r="R2081" s="19"/>
      <c r="S2081" s="19"/>
      <c r="T2081" s="19"/>
      <c r="U2081" s="19"/>
      <c r="V2081" s="19"/>
      <c r="W2081" s="19"/>
    </row>
    <row r="2082" spans="1:23">
      <c r="A2082" s="19"/>
      <c r="B2082" s="19"/>
      <c r="C2082" s="19"/>
      <c r="D2082" s="19"/>
      <c r="E2082" s="19"/>
      <c r="F2082" s="19"/>
      <c r="G2082" s="19"/>
      <c r="H2082" s="19"/>
      <c r="I2082" s="19"/>
      <c r="J2082" s="19"/>
      <c r="K2082" s="19"/>
      <c r="L2082" s="19"/>
      <c r="M2082" s="19"/>
      <c r="N2082" s="19"/>
      <c r="O2082" s="19"/>
      <c r="P2082" s="19"/>
      <c r="Q2082" s="19"/>
      <c r="R2082" s="19"/>
      <c r="S2082" s="19"/>
      <c r="T2082" s="19"/>
      <c r="U2082" s="19"/>
      <c r="V2082" s="19"/>
      <c r="W2082" s="19"/>
    </row>
    <row r="2083" spans="1:23">
      <c r="A2083" s="19"/>
      <c r="B2083" s="19"/>
      <c r="C2083" s="19"/>
      <c r="D2083" s="19"/>
      <c r="E2083" s="19"/>
      <c r="F2083" s="19"/>
      <c r="G2083" s="19"/>
      <c r="H2083" s="19"/>
      <c r="I2083" s="19"/>
      <c r="J2083" s="19"/>
      <c r="K2083" s="19"/>
      <c r="L2083" s="19"/>
      <c r="M2083" s="19"/>
      <c r="N2083" s="19"/>
      <c r="O2083" s="19"/>
      <c r="P2083" s="19"/>
      <c r="Q2083" s="19"/>
      <c r="R2083" s="19"/>
      <c r="S2083" s="19"/>
      <c r="T2083" s="19"/>
      <c r="U2083" s="19"/>
      <c r="V2083" s="19"/>
      <c r="W2083" s="19"/>
    </row>
    <row r="2084" spans="1:23">
      <c r="A2084" s="19"/>
      <c r="B2084" s="19"/>
      <c r="C2084" s="19"/>
      <c r="D2084" s="19"/>
      <c r="E2084" s="19"/>
      <c r="F2084" s="19"/>
      <c r="G2084" s="19"/>
      <c r="H2084" s="19"/>
      <c r="I2084" s="19"/>
      <c r="J2084" s="19"/>
      <c r="K2084" s="19"/>
      <c r="L2084" s="19"/>
      <c r="M2084" s="19"/>
      <c r="N2084" s="19"/>
      <c r="O2084" s="19"/>
      <c r="P2084" s="19"/>
      <c r="Q2084" s="19"/>
      <c r="R2084" s="19"/>
      <c r="S2084" s="19"/>
      <c r="T2084" s="19"/>
      <c r="U2084" s="19"/>
      <c r="V2084" s="19"/>
      <c r="W2084" s="19"/>
    </row>
    <row r="2085" spans="1:23">
      <c r="A2085" s="19"/>
      <c r="B2085" s="19"/>
      <c r="C2085" s="19"/>
      <c r="D2085" s="19"/>
      <c r="E2085" s="19"/>
      <c r="F2085" s="19"/>
      <c r="G2085" s="19"/>
      <c r="H2085" s="19"/>
      <c r="I2085" s="19"/>
      <c r="J2085" s="19"/>
      <c r="K2085" s="19"/>
      <c r="L2085" s="19"/>
      <c r="M2085" s="19"/>
      <c r="N2085" s="19"/>
      <c r="O2085" s="19"/>
      <c r="P2085" s="19"/>
      <c r="Q2085" s="19"/>
      <c r="R2085" s="19"/>
      <c r="S2085" s="19"/>
      <c r="T2085" s="19"/>
      <c r="U2085" s="19"/>
      <c r="V2085" s="19"/>
      <c r="W2085" s="19"/>
    </row>
    <row r="2086" spans="1:23">
      <c r="A2086" s="19"/>
      <c r="B2086" s="19"/>
      <c r="C2086" s="19"/>
      <c r="D2086" s="19"/>
      <c r="E2086" s="19"/>
      <c r="F2086" s="19"/>
      <c r="G2086" s="19"/>
      <c r="H2086" s="19"/>
      <c r="I2086" s="19"/>
      <c r="J2086" s="19"/>
      <c r="K2086" s="19"/>
      <c r="L2086" s="19"/>
      <c r="M2086" s="19"/>
      <c r="N2086" s="19"/>
      <c r="O2086" s="19"/>
      <c r="P2086" s="19"/>
      <c r="Q2086" s="19"/>
      <c r="R2086" s="19"/>
      <c r="S2086" s="19"/>
      <c r="T2086" s="19"/>
      <c r="U2086" s="19"/>
      <c r="V2086" s="19"/>
      <c r="W2086" s="19"/>
    </row>
    <row r="2087" spans="1:23">
      <c r="A2087" s="19"/>
      <c r="B2087" s="19"/>
      <c r="C2087" s="19"/>
      <c r="D2087" s="19"/>
      <c r="E2087" s="19"/>
      <c r="F2087" s="19"/>
      <c r="G2087" s="19"/>
      <c r="H2087" s="19"/>
      <c r="I2087" s="19"/>
      <c r="J2087" s="19"/>
      <c r="K2087" s="19"/>
      <c r="L2087" s="19"/>
      <c r="M2087" s="19"/>
      <c r="N2087" s="19"/>
      <c r="O2087" s="19"/>
      <c r="P2087" s="19"/>
      <c r="Q2087" s="19"/>
      <c r="R2087" s="19"/>
      <c r="S2087" s="19"/>
      <c r="T2087" s="19"/>
      <c r="U2087" s="19"/>
      <c r="V2087" s="19"/>
      <c r="W2087" s="19"/>
    </row>
    <row r="2088" spans="1:23">
      <c r="A2088" s="19"/>
      <c r="B2088" s="19"/>
      <c r="C2088" s="19"/>
      <c r="D2088" s="19"/>
      <c r="E2088" s="19"/>
      <c r="F2088" s="19"/>
      <c r="G2088" s="19"/>
      <c r="H2088" s="19"/>
      <c r="I2088" s="19"/>
      <c r="J2088" s="19"/>
      <c r="K2088" s="19"/>
      <c r="L2088" s="19"/>
      <c r="M2088" s="19"/>
      <c r="N2088" s="19"/>
      <c r="O2088" s="19"/>
      <c r="P2088" s="19"/>
      <c r="Q2088" s="19"/>
      <c r="R2088" s="19"/>
      <c r="S2088" s="19"/>
      <c r="T2088" s="19"/>
      <c r="U2088" s="19"/>
      <c r="V2088" s="19"/>
      <c r="W2088" s="19"/>
    </row>
    <row r="2089" spans="1:23">
      <c r="A2089" s="19"/>
      <c r="B2089" s="19"/>
      <c r="C2089" s="19"/>
      <c r="D2089" s="19"/>
      <c r="E2089" s="19"/>
      <c r="F2089" s="19"/>
      <c r="G2089" s="19"/>
      <c r="H2089" s="19"/>
      <c r="I2089" s="19"/>
      <c r="J2089" s="19"/>
      <c r="K2089" s="19"/>
      <c r="L2089" s="19"/>
      <c r="M2089" s="19"/>
      <c r="N2089" s="19"/>
      <c r="O2089" s="19"/>
      <c r="P2089" s="19"/>
      <c r="Q2089" s="19"/>
      <c r="R2089" s="19"/>
      <c r="S2089" s="19"/>
      <c r="T2089" s="19"/>
      <c r="U2089" s="19"/>
      <c r="V2089" s="19"/>
      <c r="W2089" s="19"/>
    </row>
    <row r="2090" spans="1:23">
      <c r="A2090" s="19"/>
      <c r="B2090" s="19"/>
      <c r="C2090" s="19"/>
      <c r="D2090" s="19"/>
      <c r="E2090" s="19"/>
      <c r="F2090" s="19"/>
      <c r="G2090" s="19"/>
      <c r="H2090" s="19"/>
      <c r="I2090" s="19"/>
      <c r="J2090" s="19"/>
      <c r="K2090" s="19"/>
      <c r="L2090" s="19"/>
      <c r="M2090" s="19"/>
      <c r="N2090" s="19"/>
      <c r="O2090" s="19"/>
      <c r="P2090" s="19"/>
      <c r="Q2090" s="19"/>
      <c r="R2090" s="19"/>
      <c r="S2090" s="19"/>
      <c r="T2090" s="19"/>
      <c r="U2090" s="19"/>
      <c r="V2090" s="19"/>
      <c r="W2090" s="19"/>
    </row>
    <row r="2091" spans="1:23">
      <c r="A2091" s="19"/>
      <c r="B2091" s="19"/>
      <c r="C2091" s="19"/>
      <c r="D2091" s="19"/>
      <c r="E2091" s="19"/>
      <c r="F2091" s="19"/>
      <c r="G2091" s="19"/>
      <c r="H2091" s="19"/>
      <c r="I2091" s="19"/>
      <c r="J2091" s="19"/>
      <c r="K2091" s="19"/>
      <c r="L2091" s="19"/>
      <c r="M2091" s="19"/>
      <c r="N2091" s="19"/>
      <c r="O2091" s="19"/>
      <c r="P2091" s="19"/>
      <c r="Q2091" s="19"/>
      <c r="R2091" s="19"/>
      <c r="S2091" s="19"/>
      <c r="T2091" s="19"/>
      <c r="U2091" s="19"/>
      <c r="V2091" s="19"/>
      <c r="W2091" s="19"/>
    </row>
    <row r="2092" spans="1:23">
      <c r="A2092" s="19"/>
      <c r="B2092" s="19"/>
      <c r="C2092" s="19"/>
      <c r="D2092" s="19"/>
      <c r="E2092" s="19"/>
      <c r="F2092" s="19"/>
      <c r="G2092" s="19"/>
      <c r="H2092" s="19"/>
      <c r="I2092" s="19"/>
      <c r="J2092" s="19"/>
      <c r="K2092" s="19"/>
      <c r="L2092" s="19"/>
      <c r="M2092" s="19"/>
      <c r="N2092" s="19"/>
      <c r="O2092" s="19"/>
      <c r="P2092" s="19"/>
      <c r="Q2092" s="19"/>
      <c r="R2092" s="19"/>
      <c r="S2092" s="19"/>
      <c r="T2092" s="19"/>
      <c r="U2092" s="19"/>
      <c r="V2092" s="19"/>
      <c r="W2092" s="19"/>
    </row>
    <row r="2093" spans="1:23">
      <c r="A2093" s="19"/>
      <c r="B2093" s="19"/>
      <c r="C2093" s="19"/>
      <c r="D2093" s="19"/>
      <c r="E2093" s="19"/>
      <c r="F2093" s="19"/>
      <c r="G2093" s="19"/>
      <c r="H2093" s="19"/>
      <c r="I2093" s="19"/>
      <c r="J2093" s="19"/>
      <c r="K2093" s="19"/>
      <c r="L2093" s="19"/>
      <c r="M2093" s="19"/>
      <c r="N2093" s="19"/>
      <c r="O2093" s="19"/>
      <c r="P2093" s="19"/>
      <c r="Q2093" s="19"/>
      <c r="R2093" s="19"/>
      <c r="S2093" s="19"/>
      <c r="T2093" s="19"/>
      <c r="U2093" s="19"/>
      <c r="V2093" s="19"/>
      <c r="W2093" s="19"/>
    </row>
    <row r="2094" spans="1:23">
      <c r="A2094" s="19"/>
      <c r="B2094" s="19"/>
      <c r="C2094" s="19"/>
      <c r="D2094" s="19"/>
      <c r="E2094" s="19"/>
      <c r="F2094" s="19"/>
      <c r="G2094" s="19"/>
      <c r="H2094" s="19"/>
      <c r="I2094" s="19"/>
      <c r="J2094" s="19"/>
      <c r="K2094" s="19"/>
      <c r="L2094" s="19"/>
      <c r="M2094" s="19"/>
      <c r="N2094" s="19"/>
      <c r="O2094" s="19"/>
      <c r="P2094" s="19"/>
      <c r="Q2094" s="19"/>
      <c r="R2094" s="19"/>
      <c r="S2094" s="19"/>
      <c r="T2094" s="19"/>
      <c r="U2094" s="19"/>
      <c r="V2094" s="19"/>
      <c r="W2094" s="19"/>
    </row>
    <row r="2095" spans="1:23">
      <c r="A2095" s="19"/>
      <c r="B2095" s="19"/>
      <c r="C2095" s="19"/>
      <c r="D2095" s="19"/>
      <c r="E2095" s="19"/>
      <c r="F2095" s="19"/>
      <c r="G2095" s="19"/>
      <c r="H2095" s="19"/>
      <c r="I2095" s="19"/>
      <c r="J2095" s="19"/>
      <c r="K2095" s="19"/>
      <c r="L2095" s="19"/>
      <c r="M2095" s="19"/>
      <c r="N2095" s="19"/>
      <c r="O2095" s="19"/>
      <c r="P2095" s="19"/>
      <c r="Q2095" s="19"/>
      <c r="R2095" s="19"/>
      <c r="S2095" s="19"/>
      <c r="T2095" s="19"/>
      <c r="U2095" s="19"/>
      <c r="V2095" s="19"/>
      <c r="W2095" s="19"/>
    </row>
    <row r="2096" spans="1:23">
      <c r="A2096" s="19"/>
      <c r="B2096" s="19"/>
      <c r="C2096" s="19"/>
      <c r="D2096" s="19"/>
      <c r="E2096" s="19"/>
      <c r="F2096" s="19"/>
      <c r="G2096" s="19"/>
      <c r="H2096" s="19"/>
      <c r="I2096" s="19"/>
      <c r="J2096" s="19"/>
      <c r="K2096" s="19"/>
      <c r="L2096" s="19"/>
      <c r="M2096" s="19"/>
      <c r="N2096" s="19"/>
      <c r="O2096" s="19"/>
      <c r="P2096" s="19"/>
      <c r="Q2096" s="19"/>
      <c r="R2096" s="19"/>
      <c r="S2096" s="19"/>
      <c r="T2096" s="19"/>
      <c r="U2096" s="19"/>
      <c r="V2096" s="19"/>
      <c r="W2096" s="19"/>
    </row>
    <row r="2097" spans="1:23">
      <c r="A2097" s="19"/>
      <c r="B2097" s="19"/>
      <c r="C2097" s="19"/>
      <c r="D2097" s="19"/>
      <c r="E2097" s="19"/>
      <c r="F2097" s="19"/>
      <c r="G2097" s="19"/>
      <c r="H2097" s="19"/>
      <c r="I2097" s="19"/>
      <c r="J2097" s="19"/>
      <c r="K2097" s="19"/>
      <c r="L2097" s="19"/>
      <c r="M2097" s="19"/>
      <c r="N2097" s="19"/>
      <c r="O2097" s="19"/>
      <c r="P2097" s="19"/>
      <c r="Q2097" s="19"/>
      <c r="R2097" s="19"/>
      <c r="S2097" s="19"/>
      <c r="T2097" s="19"/>
      <c r="U2097" s="19"/>
      <c r="V2097" s="19"/>
      <c r="W2097" s="19"/>
    </row>
    <row r="2098" spans="1:23">
      <c r="A2098" s="19"/>
      <c r="B2098" s="19"/>
      <c r="C2098" s="19"/>
      <c r="D2098" s="19"/>
      <c r="E2098" s="19"/>
      <c r="F2098" s="19"/>
      <c r="G2098" s="19"/>
      <c r="H2098" s="19"/>
      <c r="I2098" s="19"/>
      <c r="J2098" s="19"/>
      <c r="K2098" s="19"/>
      <c r="L2098" s="19"/>
      <c r="M2098" s="19"/>
      <c r="N2098" s="19"/>
      <c r="O2098" s="19"/>
      <c r="P2098" s="19"/>
      <c r="Q2098" s="19"/>
      <c r="R2098" s="19"/>
      <c r="S2098" s="19"/>
      <c r="T2098" s="19"/>
      <c r="U2098" s="19"/>
      <c r="V2098" s="19"/>
      <c r="W2098" s="19"/>
    </row>
    <row r="2099" spans="1:23">
      <c r="A2099" s="19"/>
      <c r="B2099" s="19"/>
      <c r="C2099" s="19"/>
      <c r="D2099" s="19"/>
      <c r="E2099" s="19"/>
      <c r="F2099" s="19"/>
      <c r="G2099" s="19"/>
      <c r="H2099" s="19"/>
      <c r="I2099" s="19"/>
      <c r="J2099" s="19"/>
      <c r="K2099" s="19"/>
      <c r="L2099" s="19"/>
      <c r="M2099" s="19"/>
      <c r="N2099" s="19"/>
      <c r="O2099" s="19"/>
      <c r="P2099" s="19"/>
      <c r="Q2099" s="19"/>
      <c r="R2099" s="19"/>
      <c r="S2099" s="19"/>
      <c r="T2099" s="19"/>
      <c r="U2099" s="19"/>
      <c r="V2099" s="19"/>
      <c r="W2099" s="19"/>
    </row>
    <row r="2100" spans="1:23">
      <c r="A2100" s="19"/>
      <c r="B2100" s="19"/>
      <c r="C2100" s="19"/>
      <c r="D2100" s="19"/>
      <c r="E2100" s="19"/>
      <c r="F2100" s="19"/>
      <c r="G2100" s="19"/>
      <c r="H2100" s="19"/>
      <c r="I2100" s="19"/>
      <c r="J2100" s="19"/>
      <c r="K2100" s="19"/>
      <c r="L2100" s="19"/>
      <c r="M2100" s="19"/>
      <c r="N2100" s="19"/>
      <c r="O2100" s="19"/>
      <c r="P2100" s="19"/>
      <c r="Q2100" s="19"/>
      <c r="R2100" s="19"/>
      <c r="S2100" s="19"/>
      <c r="T2100" s="19"/>
      <c r="U2100" s="19"/>
      <c r="V2100" s="19"/>
      <c r="W2100" s="19"/>
    </row>
    <row r="2101" spans="1:23">
      <c r="A2101" s="19"/>
      <c r="B2101" s="19"/>
      <c r="C2101" s="19"/>
      <c r="D2101" s="19"/>
      <c r="E2101" s="19"/>
      <c r="F2101" s="19"/>
      <c r="G2101" s="19"/>
      <c r="H2101" s="19"/>
      <c r="I2101" s="19"/>
      <c r="J2101" s="19"/>
      <c r="K2101" s="19"/>
      <c r="L2101" s="19"/>
      <c r="M2101" s="19"/>
      <c r="N2101" s="19"/>
      <c r="O2101" s="19"/>
      <c r="P2101" s="19"/>
      <c r="Q2101" s="19"/>
      <c r="R2101" s="19"/>
      <c r="S2101" s="19"/>
      <c r="T2101" s="19"/>
      <c r="U2101" s="19"/>
      <c r="V2101" s="19"/>
      <c r="W2101" s="19"/>
    </row>
    <row r="2102" spans="1:23">
      <c r="A2102" s="19"/>
      <c r="B2102" s="19"/>
      <c r="C2102" s="19"/>
      <c r="D2102" s="19"/>
      <c r="E2102" s="19"/>
      <c r="F2102" s="19"/>
      <c r="G2102" s="19"/>
      <c r="H2102" s="19"/>
      <c r="I2102" s="19"/>
      <c r="J2102" s="19"/>
      <c r="K2102" s="19"/>
      <c r="L2102" s="19"/>
      <c r="M2102" s="19"/>
      <c r="N2102" s="19"/>
      <c r="O2102" s="19"/>
      <c r="P2102" s="19"/>
      <c r="Q2102" s="19"/>
      <c r="R2102" s="19"/>
      <c r="S2102" s="19"/>
      <c r="T2102" s="19"/>
      <c r="U2102" s="19"/>
      <c r="V2102" s="19"/>
      <c r="W2102" s="19"/>
    </row>
    <row r="2103" spans="1:23">
      <c r="A2103" s="19"/>
      <c r="B2103" s="19"/>
      <c r="C2103" s="19"/>
      <c r="D2103" s="19"/>
      <c r="E2103" s="19"/>
      <c r="F2103" s="19"/>
      <c r="G2103" s="19"/>
      <c r="H2103" s="19"/>
      <c r="I2103" s="19"/>
      <c r="J2103" s="19"/>
      <c r="K2103" s="19"/>
      <c r="L2103" s="19"/>
      <c r="M2103" s="19"/>
      <c r="N2103" s="19"/>
      <c r="O2103" s="19"/>
      <c r="P2103" s="19"/>
      <c r="Q2103" s="19"/>
      <c r="R2103" s="19"/>
      <c r="S2103" s="19"/>
      <c r="T2103" s="19"/>
      <c r="U2103" s="19"/>
      <c r="V2103" s="19"/>
      <c r="W2103" s="19"/>
    </row>
    <row r="2104" spans="1:23">
      <c r="A2104" s="19"/>
      <c r="B2104" s="19"/>
      <c r="C2104" s="19"/>
      <c r="D2104" s="19"/>
      <c r="E2104" s="19"/>
      <c r="F2104" s="19"/>
      <c r="G2104" s="19"/>
      <c r="H2104" s="19"/>
      <c r="I2104" s="19"/>
      <c r="J2104" s="19"/>
      <c r="K2104" s="19"/>
      <c r="L2104" s="19"/>
      <c r="M2104" s="19"/>
      <c r="N2104" s="19"/>
      <c r="O2104" s="19"/>
      <c r="P2104" s="19"/>
      <c r="Q2104" s="19"/>
      <c r="R2104" s="19"/>
      <c r="S2104" s="19"/>
      <c r="T2104" s="19"/>
      <c r="U2104" s="19"/>
      <c r="V2104" s="19"/>
      <c r="W2104" s="19"/>
    </row>
    <row r="2105" spans="1:23">
      <c r="A2105" s="19"/>
      <c r="B2105" s="19"/>
      <c r="C2105" s="19"/>
      <c r="D2105" s="19"/>
      <c r="E2105" s="19"/>
      <c r="F2105" s="19"/>
      <c r="G2105" s="19"/>
      <c r="H2105" s="19"/>
      <c r="I2105" s="19"/>
      <c r="J2105" s="19"/>
      <c r="K2105" s="19"/>
      <c r="L2105" s="19"/>
      <c r="M2105" s="19"/>
      <c r="N2105" s="19"/>
      <c r="O2105" s="19"/>
      <c r="P2105" s="19"/>
      <c r="Q2105" s="19"/>
      <c r="R2105" s="19"/>
      <c r="S2105" s="19"/>
      <c r="T2105" s="19"/>
      <c r="U2105" s="19"/>
      <c r="V2105" s="19"/>
      <c r="W2105" s="19"/>
    </row>
    <row r="2106" spans="1:23">
      <c r="A2106" s="19"/>
      <c r="B2106" s="19"/>
      <c r="C2106" s="19"/>
      <c r="D2106" s="19"/>
      <c r="E2106" s="19"/>
      <c r="F2106" s="19"/>
      <c r="G2106" s="19"/>
      <c r="H2106" s="19"/>
      <c r="I2106" s="19"/>
      <c r="J2106" s="19"/>
      <c r="K2106" s="19"/>
      <c r="L2106" s="19"/>
      <c r="M2106" s="19"/>
      <c r="N2106" s="19"/>
      <c r="O2106" s="19"/>
      <c r="P2106" s="19"/>
      <c r="Q2106" s="19"/>
      <c r="R2106" s="19"/>
      <c r="S2106" s="19"/>
      <c r="T2106" s="19"/>
      <c r="U2106" s="19"/>
      <c r="V2106" s="19"/>
      <c r="W2106" s="19"/>
    </row>
    <row r="2107" spans="1:23">
      <c r="A2107" s="19"/>
      <c r="B2107" s="19"/>
      <c r="C2107" s="19"/>
      <c r="D2107" s="19"/>
      <c r="E2107" s="19"/>
      <c r="F2107" s="19"/>
      <c r="G2107" s="19"/>
      <c r="H2107" s="19"/>
      <c r="I2107" s="19"/>
      <c r="J2107" s="19"/>
      <c r="K2107" s="19"/>
      <c r="L2107" s="19"/>
      <c r="M2107" s="19"/>
      <c r="N2107" s="19"/>
      <c r="O2107" s="19"/>
      <c r="P2107" s="19"/>
      <c r="Q2107" s="19"/>
      <c r="R2107" s="19"/>
      <c r="S2107" s="19"/>
      <c r="T2107" s="19"/>
      <c r="U2107" s="19"/>
      <c r="V2107" s="19"/>
      <c r="W2107" s="19"/>
    </row>
    <row r="2108" spans="1:23">
      <c r="A2108" s="19"/>
      <c r="B2108" s="19"/>
      <c r="C2108" s="19"/>
      <c r="D2108" s="19"/>
      <c r="E2108" s="19"/>
      <c r="F2108" s="19"/>
      <c r="G2108" s="19"/>
      <c r="H2108" s="19"/>
      <c r="I2108" s="19"/>
      <c r="J2108" s="19"/>
      <c r="K2108" s="19"/>
      <c r="L2108" s="19"/>
      <c r="M2108" s="19"/>
      <c r="N2108" s="19"/>
      <c r="O2108" s="19"/>
      <c r="P2108" s="19"/>
      <c r="Q2108" s="19"/>
      <c r="R2108" s="19"/>
      <c r="S2108" s="19"/>
      <c r="T2108" s="19"/>
      <c r="U2108" s="19"/>
      <c r="V2108" s="19"/>
      <c r="W2108" s="19"/>
    </row>
    <row r="2109" spans="1:23">
      <c r="A2109" s="19"/>
      <c r="B2109" s="19"/>
      <c r="C2109" s="19"/>
      <c r="D2109" s="19"/>
      <c r="E2109" s="19"/>
      <c r="F2109" s="19"/>
      <c r="G2109" s="19"/>
      <c r="H2109" s="19"/>
      <c r="I2109" s="19"/>
      <c r="J2109" s="19"/>
      <c r="K2109" s="19"/>
      <c r="L2109" s="19"/>
      <c r="M2109" s="19"/>
      <c r="N2109" s="19"/>
      <c r="O2109" s="19"/>
      <c r="P2109" s="19"/>
      <c r="Q2109" s="19"/>
      <c r="R2109" s="19"/>
      <c r="S2109" s="19"/>
      <c r="T2109" s="19"/>
      <c r="U2109" s="19"/>
      <c r="V2109" s="19"/>
      <c r="W2109" s="19"/>
    </row>
    <row r="2110" spans="1:23">
      <c r="A2110" s="19"/>
      <c r="B2110" s="19"/>
      <c r="C2110" s="19"/>
      <c r="D2110" s="19"/>
      <c r="E2110" s="19"/>
      <c r="F2110" s="19"/>
      <c r="G2110" s="19"/>
      <c r="H2110" s="19"/>
      <c r="I2110" s="19"/>
      <c r="J2110" s="19"/>
      <c r="K2110" s="19"/>
      <c r="L2110" s="19"/>
      <c r="M2110" s="19"/>
      <c r="N2110" s="19"/>
      <c r="O2110" s="19"/>
      <c r="P2110" s="19"/>
      <c r="Q2110" s="19"/>
      <c r="R2110" s="19"/>
      <c r="S2110" s="19"/>
      <c r="T2110" s="19"/>
      <c r="U2110" s="19"/>
      <c r="V2110" s="19"/>
      <c r="W2110" s="19"/>
    </row>
    <row r="2111" spans="1:23">
      <c r="A2111" s="19"/>
      <c r="B2111" s="19"/>
      <c r="C2111" s="19"/>
      <c r="D2111" s="19"/>
      <c r="E2111" s="19"/>
      <c r="F2111" s="19"/>
      <c r="G2111" s="19"/>
      <c r="H2111" s="19"/>
      <c r="I2111" s="19"/>
      <c r="J2111" s="19"/>
      <c r="K2111" s="19"/>
      <c r="L2111" s="19"/>
      <c r="M2111" s="19"/>
      <c r="N2111" s="19"/>
      <c r="O2111" s="19"/>
      <c r="P2111" s="19"/>
      <c r="Q2111" s="19"/>
      <c r="R2111" s="19"/>
      <c r="S2111" s="19"/>
      <c r="T2111" s="19"/>
      <c r="U2111" s="19"/>
      <c r="V2111" s="19"/>
      <c r="W2111" s="19"/>
    </row>
    <row r="2112" spans="1:23">
      <c r="A2112" s="19"/>
      <c r="B2112" s="19"/>
      <c r="C2112" s="19"/>
      <c r="D2112" s="19"/>
      <c r="E2112" s="19"/>
      <c r="F2112" s="19"/>
      <c r="G2112" s="19"/>
      <c r="H2112" s="19"/>
      <c r="I2112" s="19"/>
      <c r="J2112" s="19"/>
      <c r="K2112" s="19"/>
      <c r="L2112" s="19"/>
      <c r="M2112" s="19"/>
      <c r="N2112" s="19"/>
      <c r="O2112" s="19"/>
      <c r="P2112" s="19"/>
      <c r="Q2112" s="19"/>
      <c r="R2112" s="19"/>
      <c r="S2112" s="19"/>
      <c r="T2112" s="19"/>
      <c r="U2112" s="19"/>
      <c r="V2112" s="19"/>
      <c r="W2112" s="19"/>
    </row>
    <row r="2113" spans="1:23">
      <c r="A2113" s="19"/>
      <c r="B2113" s="19"/>
      <c r="C2113" s="19"/>
      <c r="D2113" s="19"/>
      <c r="E2113" s="19"/>
      <c r="F2113" s="19"/>
      <c r="G2113" s="19"/>
      <c r="H2113" s="19"/>
      <c r="I2113" s="19"/>
      <c r="J2113" s="19"/>
      <c r="K2113" s="19"/>
      <c r="L2113" s="19"/>
      <c r="M2113" s="19"/>
      <c r="N2113" s="19"/>
      <c r="O2113" s="19"/>
      <c r="P2113" s="19"/>
      <c r="Q2113" s="19"/>
      <c r="R2113" s="19"/>
      <c r="S2113" s="19"/>
      <c r="T2113" s="19"/>
      <c r="U2113" s="19"/>
      <c r="V2113" s="19"/>
      <c r="W2113" s="19"/>
    </row>
    <row r="2114" spans="1:23">
      <c r="A2114" s="19"/>
      <c r="B2114" s="19"/>
      <c r="C2114" s="19"/>
      <c r="D2114" s="19"/>
      <c r="E2114" s="19"/>
      <c r="F2114" s="19"/>
      <c r="G2114" s="19"/>
      <c r="H2114" s="19"/>
      <c r="I2114" s="19"/>
      <c r="J2114" s="19"/>
      <c r="K2114" s="19"/>
      <c r="L2114" s="19"/>
      <c r="M2114" s="19"/>
      <c r="N2114" s="19"/>
      <c r="O2114" s="19"/>
      <c r="P2114" s="19"/>
      <c r="Q2114" s="19"/>
      <c r="R2114" s="19"/>
      <c r="S2114" s="19"/>
      <c r="T2114" s="19"/>
      <c r="U2114" s="19"/>
      <c r="V2114" s="19"/>
      <c r="W2114" s="19"/>
    </row>
    <row r="2115" spans="1:23">
      <c r="A2115" s="19"/>
      <c r="B2115" s="19"/>
      <c r="C2115" s="19"/>
      <c r="D2115" s="19"/>
      <c r="E2115" s="19"/>
      <c r="F2115" s="19"/>
      <c r="G2115" s="19"/>
      <c r="H2115" s="19"/>
      <c r="I2115" s="19"/>
      <c r="J2115" s="19"/>
      <c r="K2115" s="19"/>
      <c r="L2115" s="19"/>
      <c r="M2115" s="19"/>
      <c r="N2115" s="19"/>
      <c r="O2115" s="19"/>
      <c r="P2115" s="19"/>
      <c r="Q2115" s="19"/>
      <c r="R2115" s="19"/>
      <c r="S2115" s="19"/>
      <c r="T2115" s="19"/>
      <c r="U2115" s="19"/>
      <c r="V2115" s="19"/>
      <c r="W2115" s="19"/>
    </row>
    <row r="2116" spans="1:23">
      <c r="A2116" s="19"/>
      <c r="B2116" s="19"/>
      <c r="C2116" s="19"/>
      <c r="D2116" s="19"/>
      <c r="E2116" s="19"/>
      <c r="F2116" s="19"/>
      <c r="G2116" s="19"/>
      <c r="H2116" s="19"/>
      <c r="I2116" s="19"/>
      <c r="J2116" s="19"/>
      <c r="K2116" s="19"/>
      <c r="L2116" s="19"/>
      <c r="M2116" s="19"/>
      <c r="N2116" s="19"/>
      <c r="O2116" s="19"/>
      <c r="P2116" s="19"/>
      <c r="Q2116" s="19"/>
      <c r="R2116" s="19"/>
      <c r="S2116" s="19"/>
      <c r="T2116" s="19"/>
      <c r="U2116" s="19"/>
      <c r="V2116" s="19"/>
      <c r="W2116" s="19"/>
    </row>
    <row r="2117" spans="1:23">
      <c r="A2117" s="19"/>
      <c r="B2117" s="19"/>
      <c r="C2117" s="19"/>
      <c r="D2117" s="19"/>
      <c r="E2117" s="19"/>
      <c r="F2117" s="19"/>
      <c r="G2117" s="19"/>
      <c r="H2117" s="19"/>
      <c r="I2117" s="19"/>
      <c r="J2117" s="19"/>
      <c r="K2117" s="19"/>
      <c r="L2117" s="19"/>
      <c r="M2117" s="19"/>
      <c r="N2117" s="19"/>
      <c r="O2117" s="19"/>
      <c r="P2117" s="19"/>
      <c r="Q2117" s="19"/>
      <c r="R2117" s="19"/>
      <c r="S2117" s="19"/>
      <c r="T2117" s="19"/>
      <c r="U2117" s="19"/>
      <c r="V2117" s="19"/>
      <c r="W2117" s="19"/>
    </row>
    <row r="2118" spans="1:23">
      <c r="A2118" s="19"/>
      <c r="B2118" s="19"/>
      <c r="C2118" s="19"/>
      <c r="D2118" s="19"/>
      <c r="E2118" s="19"/>
      <c r="F2118" s="19"/>
      <c r="G2118" s="19"/>
      <c r="H2118" s="19"/>
      <c r="I2118" s="19"/>
      <c r="J2118" s="19"/>
      <c r="K2118" s="19"/>
      <c r="L2118" s="19"/>
      <c r="M2118" s="19"/>
      <c r="N2118" s="19"/>
      <c r="O2118" s="19"/>
      <c r="P2118" s="19"/>
      <c r="Q2118" s="19"/>
      <c r="R2118" s="19"/>
      <c r="S2118" s="19"/>
      <c r="T2118" s="19"/>
      <c r="U2118" s="19"/>
      <c r="V2118" s="19"/>
      <c r="W2118" s="19"/>
    </row>
    <row r="2119" spans="1:23">
      <c r="A2119" s="19"/>
      <c r="B2119" s="19"/>
      <c r="C2119" s="19"/>
      <c r="D2119" s="19"/>
      <c r="E2119" s="19"/>
      <c r="F2119" s="19"/>
      <c r="G2119" s="19"/>
      <c r="H2119" s="19"/>
      <c r="I2119" s="19"/>
      <c r="J2119" s="19"/>
      <c r="K2119" s="19"/>
      <c r="L2119" s="19"/>
      <c r="M2119" s="19"/>
      <c r="N2119" s="19"/>
      <c r="O2119" s="19"/>
      <c r="P2119" s="19"/>
      <c r="Q2119" s="19"/>
      <c r="R2119" s="19"/>
      <c r="S2119" s="19"/>
      <c r="T2119" s="19"/>
      <c r="U2119" s="19"/>
      <c r="V2119" s="19"/>
      <c r="W2119" s="19"/>
    </row>
    <row r="2120" spans="1:23">
      <c r="A2120" s="19"/>
      <c r="B2120" s="19"/>
      <c r="C2120" s="19"/>
      <c r="D2120" s="19"/>
      <c r="E2120" s="19"/>
      <c r="F2120" s="19"/>
      <c r="G2120" s="19"/>
      <c r="H2120" s="19"/>
      <c r="I2120" s="19"/>
      <c r="J2120" s="19"/>
      <c r="K2120" s="19"/>
      <c r="L2120" s="19"/>
      <c r="M2120" s="19"/>
      <c r="N2120" s="19"/>
      <c r="O2120" s="19"/>
      <c r="P2120" s="19"/>
      <c r="Q2120" s="19"/>
      <c r="R2120" s="19"/>
      <c r="S2120" s="19"/>
      <c r="T2120" s="19"/>
      <c r="U2120" s="19"/>
      <c r="V2120" s="19"/>
      <c r="W2120" s="19"/>
    </row>
    <row r="2121" spans="1:23">
      <c r="A2121" s="19"/>
      <c r="B2121" s="19"/>
      <c r="C2121" s="19"/>
      <c r="D2121" s="19"/>
      <c r="E2121" s="19"/>
      <c r="F2121" s="19"/>
      <c r="G2121" s="19"/>
      <c r="H2121" s="19"/>
      <c r="I2121" s="19"/>
      <c r="J2121" s="19"/>
      <c r="K2121" s="19"/>
      <c r="L2121" s="19"/>
      <c r="M2121" s="19"/>
      <c r="N2121" s="19"/>
      <c r="O2121" s="19"/>
      <c r="P2121" s="19"/>
      <c r="Q2121" s="19"/>
      <c r="R2121" s="19"/>
      <c r="S2121" s="19"/>
      <c r="T2121" s="19"/>
      <c r="U2121" s="19"/>
      <c r="V2121" s="19"/>
      <c r="W2121" s="19"/>
    </row>
    <row r="2122" spans="1:23">
      <c r="A2122" s="19"/>
      <c r="B2122" s="19"/>
      <c r="C2122" s="19"/>
      <c r="D2122" s="19"/>
      <c r="E2122" s="19"/>
      <c r="F2122" s="19"/>
      <c r="G2122" s="19"/>
      <c r="H2122" s="19"/>
      <c r="I2122" s="19"/>
      <c r="J2122" s="19"/>
      <c r="K2122" s="19"/>
      <c r="L2122" s="19"/>
      <c r="M2122" s="19"/>
      <c r="N2122" s="19"/>
      <c r="O2122" s="19"/>
      <c r="P2122" s="19"/>
      <c r="Q2122" s="19"/>
      <c r="R2122" s="19"/>
      <c r="S2122" s="19"/>
      <c r="T2122" s="19"/>
      <c r="U2122" s="19"/>
      <c r="V2122" s="19"/>
      <c r="W2122" s="19"/>
    </row>
    <row r="2123" spans="1:23">
      <c r="A2123" s="19"/>
      <c r="B2123" s="19"/>
      <c r="C2123" s="19"/>
      <c r="D2123" s="19"/>
      <c r="E2123" s="19"/>
      <c r="F2123" s="19"/>
      <c r="G2123" s="19"/>
      <c r="H2123" s="19"/>
      <c r="I2123" s="19"/>
      <c r="J2123" s="19"/>
      <c r="K2123" s="19"/>
      <c r="L2123" s="19"/>
      <c r="M2123" s="19"/>
      <c r="N2123" s="19"/>
      <c r="O2123" s="19"/>
      <c r="P2123" s="19"/>
      <c r="Q2123" s="19"/>
      <c r="R2123" s="19"/>
      <c r="S2123" s="19"/>
      <c r="T2123" s="19"/>
      <c r="U2123" s="19"/>
      <c r="V2123" s="19"/>
      <c r="W2123" s="19"/>
    </row>
    <row r="2124" spans="1:23">
      <c r="A2124" s="19"/>
      <c r="B2124" s="19"/>
      <c r="C2124" s="19"/>
      <c r="D2124" s="19"/>
      <c r="E2124" s="19"/>
      <c r="F2124" s="19"/>
      <c r="G2124" s="19"/>
      <c r="H2124" s="19"/>
      <c r="I2124" s="19"/>
      <c r="J2124" s="19"/>
      <c r="K2124" s="19"/>
      <c r="L2124" s="19"/>
      <c r="M2124" s="19"/>
      <c r="N2124" s="19"/>
      <c r="O2124" s="19"/>
      <c r="P2124" s="19"/>
      <c r="Q2124" s="19"/>
      <c r="R2124" s="19"/>
      <c r="S2124" s="19"/>
      <c r="T2124" s="19"/>
      <c r="U2124" s="19"/>
      <c r="V2124" s="19"/>
      <c r="W2124" s="19"/>
    </row>
    <row r="2125" spans="1:23">
      <c r="A2125" s="19"/>
      <c r="B2125" s="19"/>
      <c r="C2125" s="19"/>
      <c r="D2125" s="19"/>
      <c r="E2125" s="19"/>
      <c r="F2125" s="19"/>
      <c r="G2125" s="19"/>
      <c r="H2125" s="19"/>
      <c r="I2125" s="19"/>
      <c r="J2125" s="19"/>
      <c r="K2125" s="19"/>
      <c r="L2125" s="19"/>
      <c r="M2125" s="19"/>
      <c r="N2125" s="19"/>
      <c r="O2125" s="19"/>
      <c r="P2125" s="19"/>
      <c r="Q2125" s="19"/>
      <c r="R2125" s="19"/>
      <c r="S2125" s="19"/>
      <c r="T2125" s="19"/>
      <c r="U2125" s="19"/>
      <c r="V2125" s="19"/>
      <c r="W2125" s="19"/>
    </row>
    <row r="2126" spans="1:23">
      <c r="A2126" s="19"/>
      <c r="B2126" s="19"/>
      <c r="C2126" s="19"/>
      <c r="D2126" s="19"/>
      <c r="E2126" s="19"/>
      <c r="F2126" s="19"/>
      <c r="G2126" s="19"/>
      <c r="H2126" s="19"/>
      <c r="I2126" s="19"/>
      <c r="J2126" s="19"/>
      <c r="K2126" s="19"/>
      <c r="L2126" s="19"/>
      <c r="M2126" s="19"/>
      <c r="N2126" s="19"/>
      <c r="O2126" s="19"/>
      <c r="P2126" s="19"/>
      <c r="Q2126" s="19"/>
      <c r="R2126" s="19"/>
      <c r="S2126" s="19"/>
      <c r="T2126" s="19"/>
      <c r="U2126" s="19"/>
      <c r="V2126" s="19"/>
      <c r="W2126" s="19"/>
    </row>
    <row r="2127" spans="1:23">
      <c r="A2127" s="19"/>
      <c r="B2127" s="19"/>
      <c r="C2127" s="19"/>
      <c r="D2127" s="19"/>
      <c r="E2127" s="19"/>
      <c r="F2127" s="19"/>
      <c r="G2127" s="19"/>
      <c r="H2127" s="19"/>
      <c r="I2127" s="19"/>
      <c r="J2127" s="19"/>
      <c r="K2127" s="19"/>
      <c r="L2127" s="19"/>
      <c r="M2127" s="19"/>
      <c r="N2127" s="19"/>
      <c r="O2127" s="19"/>
      <c r="P2127" s="19"/>
      <c r="Q2127" s="19"/>
      <c r="R2127" s="19"/>
      <c r="S2127" s="19"/>
      <c r="T2127" s="19"/>
      <c r="U2127" s="19"/>
      <c r="V2127" s="19"/>
      <c r="W2127" s="19"/>
    </row>
    <row r="2128" spans="1:23">
      <c r="A2128" s="19"/>
      <c r="B2128" s="19"/>
      <c r="C2128" s="19"/>
      <c r="D2128" s="19"/>
      <c r="E2128" s="19"/>
      <c r="F2128" s="19"/>
      <c r="G2128" s="19"/>
      <c r="H2128" s="19"/>
      <c r="I2128" s="19"/>
      <c r="J2128" s="19"/>
      <c r="K2128" s="19"/>
      <c r="L2128" s="19"/>
      <c r="M2128" s="19"/>
      <c r="N2128" s="19"/>
      <c r="O2128" s="19"/>
      <c r="P2128" s="19"/>
      <c r="Q2128" s="19"/>
      <c r="R2128" s="19"/>
      <c r="S2128" s="19"/>
      <c r="T2128" s="19"/>
      <c r="U2128" s="19"/>
      <c r="V2128" s="19"/>
      <c r="W2128" s="19"/>
    </row>
    <row r="2129" spans="1:23">
      <c r="A2129" s="19"/>
      <c r="B2129" s="19"/>
      <c r="C2129" s="19"/>
      <c r="D2129" s="19"/>
      <c r="E2129" s="19"/>
      <c r="F2129" s="19"/>
      <c r="G2129" s="19"/>
      <c r="H2129" s="19"/>
      <c r="I2129" s="19"/>
      <c r="J2129" s="19"/>
      <c r="K2129" s="19"/>
      <c r="L2129" s="19"/>
      <c r="M2129" s="19"/>
      <c r="N2129" s="19"/>
      <c r="O2129" s="19"/>
      <c r="P2129" s="19"/>
      <c r="Q2129" s="19"/>
      <c r="R2129" s="19"/>
      <c r="S2129" s="19"/>
      <c r="T2129" s="19"/>
      <c r="U2129" s="19"/>
      <c r="V2129" s="19"/>
      <c r="W2129" s="19"/>
    </row>
    <row r="2130" spans="1:23">
      <c r="A2130" s="19"/>
      <c r="B2130" s="19"/>
      <c r="C2130" s="19"/>
      <c r="D2130" s="19"/>
      <c r="E2130" s="19"/>
      <c r="F2130" s="19"/>
      <c r="G2130" s="19"/>
      <c r="H2130" s="19"/>
      <c r="I2130" s="19"/>
      <c r="J2130" s="19"/>
      <c r="K2130" s="19"/>
      <c r="L2130" s="19"/>
      <c r="M2130" s="19"/>
      <c r="N2130" s="19"/>
      <c r="O2130" s="19"/>
      <c r="P2130" s="19"/>
      <c r="Q2130" s="19"/>
      <c r="R2130" s="19"/>
      <c r="S2130" s="19"/>
      <c r="T2130" s="19"/>
      <c r="U2130" s="19"/>
      <c r="V2130" s="19"/>
      <c r="W2130" s="19"/>
    </row>
    <row r="2131" spans="1:23">
      <c r="A2131" s="19"/>
      <c r="B2131" s="19"/>
      <c r="C2131" s="19"/>
      <c r="D2131" s="19"/>
      <c r="E2131" s="19"/>
      <c r="F2131" s="19"/>
      <c r="G2131" s="19"/>
      <c r="H2131" s="19"/>
      <c r="I2131" s="19"/>
      <c r="J2131" s="19"/>
      <c r="K2131" s="19"/>
      <c r="L2131" s="19"/>
      <c r="M2131" s="19"/>
      <c r="N2131" s="19"/>
      <c r="O2131" s="19"/>
      <c r="P2131" s="19"/>
      <c r="Q2131" s="19"/>
      <c r="R2131" s="19"/>
      <c r="S2131" s="19"/>
      <c r="T2131" s="19"/>
      <c r="U2131" s="19"/>
      <c r="V2131" s="19"/>
      <c r="W2131" s="19"/>
    </row>
    <row r="2132" spans="1:23">
      <c r="A2132" s="19"/>
      <c r="B2132" s="19"/>
      <c r="C2132" s="19"/>
      <c r="D2132" s="19"/>
      <c r="E2132" s="19"/>
      <c r="F2132" s="19"/>
      <c r="G2132" s="19"/>
      <c r="H2132" s="19"/>
      <c r="I2132" s="19"/>
      <c r="J2132" s="19"/>
      <c r="K2132" s="19"/>
      <c r="L2132" s="19"/>
      <c r="M2132" s="19"/>
      <c r="N2132" s="19"/>
      <c r="O2132" s="19"/>
      <c r="P2132" s="19"/>
      <c r="Q2132" s="19"/>
      <c r="R2132" s="19"/>
      <c r="S2132" s="19"/>
      <c r="T2132" s="19"/>
      <c r="U2132" s="19"/>
      <c r="V2132" s="19"/>
      <c r="W2132" s="19"/>
    </row>
    <row r="2133" spans="1:23">
      <c r="A2133" s="19"/>
      <c r="B2133" s="19"/>
      <c r="C2133" s="19"/>
      <c r="D2133" s="19"/>
      <c r="E2133" s="19"/>
      <c r="F2133" s="19"/>
      <c r="G2133" s="19"/>
      <c r="H2133" s="19"/>
      <c r="I2133" s="19"/>
      <c r="J2133" s="19"/>
      <c r="K2133" s="19"/>
      <c r="L2133" s="19"/>
      <c r="M2133" s="19"/>
      <c r="N2133" s="19"/>
      <c r="O2133" s="19"/>
      <c r="P2133" s="19"/>
      <c r="Q2133" s="19"/>
      <c r="R2133" s="19"/>
      <c r="S2133" s="19"/>
      <c r="T2133" s="19"/>
      <c r="U2133" s="19"/>
      <c r="V2133" s="19"/>
      <c r="W2133" s="19"/>
    </row>
    <row r="2134" spans="1:23">
      <c r="A2134" s="19"/>
      <c r="B2134" s="19"/>
      <c r="C2134" s="19"/>
      <c r="D2134" s="19"/>
      <c r="E2134" s="19"/>
      <c r="F2134" s="19"/>
      <c r="G2134" s="19"/>
      <c r="H2134" s="19"/>
      <c r="I2134" s="19"/>
      <c r="J2134" s="19"/>
      <c r="K2134" s="19"/>
      <c r="L2134" s="19"/>
      <c r="M2134" s="19"/>
      <c r="N2134" s="19"/>
      <c r="O2134" s="19"/>
      <c r="P2134" s="19"/>
      <c r="Q2134" s="19"/>
      <c r="R2134" s="19"/>
      <c r="S2134" s="19"/>
      <c r="T2134" s="19"/>
      <c r="U2134" s="19"/>
      <c r="V2134" s="19"/>
      <c r="W2134" s="19"/>
    </row>
    <row r="2135" spans="1:23">
      <c r="A2135" s="19"/>
      <c r="B2135" s="19"/>
      <c r="C2135" s="19"/>
      <c r="D2135" s="19"/>
      <c r="E2135" s="19"/>
      <c r="F2135" s="19"/>
      <c r="G2135" s="19"/>
      <c r="H2135" s="19"/>
      <c r="I2135" s="19"/>
      <c r="J2135" s="19"/>
      <c r="K2135" s="19"/>
      <c r="L2135" s="19"/>
      <c r="M2135" s="19"/>
      <c r="N2135" s="19"/>
      <c r="O2135" s="19"/>
      <c r="P2135" s="19"/>
      <c r="Q2135" s="19"/>
      <c r="R2135" s="19"/>
      <c r="S2135" s="19"/>
      <c r="T2135" s="19"/>
      <c r="U2135" s="19"/>
      <c r="V2135" s="19"/>
      <c r="W2135" s="19"/>
    </row>
    <row r="2136" spans="1:23">
      <c r="A2136" s="19"/>
      <c r="B2136" s="19"/>
      <c r="C2136" s="19"/>
      <c r="D2136" s="19"/>
      <c r="E2136" s="19"/>
      <c r="F2136" s="19"/>
      <c r="G2136" s="19"/>
      <c r="H2136" s="19"/>
      <c r="I2136" s="19"/>
      <c r="J2136" s="19"/>
      <c r="K2136" s="19"/>
      <c r="L2136" s="19"/>
      <c r="M2136" s="19"/>
      <c r="N2136" s="19"/>
      <c r="O2136" s="19"/>
      <c r="P2136" s="19"/>
      <c r="Q2136" s="19"/>
      <c r="R2136" s="19"/>
      <c r="S2136" s="19"/>
      <c r="T2136" s="19"/>
      <c r="U2136" s="19"/>
      <c r="V2136" s="19"/>
      <c r="W2136" s="19"/>
    </row>
    <row r="2137" spans="1:23">
      <c r="A2137" s="19"/>
      <c r="B2137" s="19"/>
      <c r="C2137" s="19"/>
      <c r="D2137" s="19"/>
      <c r="E2137" s="19"/>
      <c r="F2137" s="19"/>
      <c r="G2137" s="19"/>
      <c r="H2137" s="19"/>
      <c r="I2137" s="19"/>
      <c r="J2137" s="19"/>
      <c r="K2137" s="19"/>
      <c r="L2137" s="19"/>
      <c r="M2137" s="19"/>
      <c r="N2137" s="19"/>
      <c r="O2137" s="19"/>
      <c r="P2137" s="19"/>
      <c r="Q2137" s="19"/>
      <c r="R2137" s="19"/>
      <c r="S2137" s="19"/>
      <c r="T2137" s="19"/>
      <c r="U2137" s="19"/>
      <c r="V2137" s="19"/>
      <c r="W2137" s="19"/>
    </row>
    <row r="2138" spans="1:23">
      <c r="A2138" s="19"/>
      <c r="B2138" s="19"/>
      <c r="C2138" s="19"/>
      <c r="D2138" s="19"/>
      <c r="E2138" s="19"/>
      <c r="F2138" s="19"/>
      <c r="G2138" s="19"/>
      <c r="H2138" s="19"/>
      <c r="I2138" s="19"/>
      <c r="J2138" s="19"/>
      <c r="K2138" s="19"/>
      <c r="L2138" s="19"/>
      <c r="M2138" s="19"/>
      <c r="N2138" s="19"/>
      <c r="O2138" s="19"/>
      <c r="P2138" s="19"/>
      <c r="Q2138" s="19"/>
      <c r="R2138" s="19"/>
      <c r="S2138" s="19"/>
      <c r="T2138" s="19"/>
      <c r="U2138" s="19"/>
      <c r="V2138" s="19"/>
      <c r="W2138" s="19"/>
    </row>
    <row r="2139" spans="1:23">
      <c r="A2139" s="19"/>
      <c r="B2139" s="19"/>
      <c r="C2139" s="19"/>
      <c r="D2139" s="19"/>
      <c r="E2139" s="19"/>
      <c r="F2139" s="19"/>
      <c r="G2139" s="19"/>
      <c r="H2139" s="19"/>
      <c r="I2139" s="19"/>
      <c r="J2139" s="19"/>
      <c r="K2139" s="19"/>
      <c r="L2139" s="19"/>
      <c r="M2139" s="19"/>
      <c r="N2139" s="19"/>
      <c r="O2139" s="19"/>
      <c r="P2139" s="19"/>
      <c r="Q2139" s="19"/>
      <c r="R2139" s="19"/>
      <c r="S2139" s="19"/>
      <c r="T2139" s="19"/>
      <c r="U2139" s="19"/>
      <c r="V2139" s="19"/>
      <c r="W2139" s="19"/>
    </row>
    <row r="2140" spans="1:23">
      <c r="A2140" s="19"/>
      <c r="B2140" s="19"/>
      <c r="C2140" s="19"/>
      <c r="D2140" s="19"/>
      <c r="E2140" s="19"/>
      <c r="F2140" s="19"/>
      <c r="G2140" s="19"/>
      <c r="H2140" s="19"/>
      <c r="I2140" s="19"/>
      <c r="J2140" s="19"/>
      <c r="K2140" s="19"/>
      <c r="L2140" s="19"/>
      <c r="M2140" s="19"/>
      <c r="N2140" s="19"/>
      <c r="O2140" s="19"/>
      <c r="P2140" s="19"/>
      <c r="Q2140" s="19"/>
      <c r="R2140" s="19"/>
      <c r="S2140" s="19"/>
      <c r="T2140" s="19"/>
      <c r="U2140" s="19"/>
      <c r="V2140" s="19"/>
      <c r="W2140" s="19"/>
    </row>
    <row r="2141" spans="1:23">
      <c r="A2141" s="19"/>
      <c r="B2141" s="19"/>
      <c r="C2141" s="19"/>
      <c r="D2141" s="19"/>
      <c r="E2141" s="19"/>
      <c r="F2141" s="19"/>
      <c r="G2141" s="19"/>
      <c r="H2141" s="19"/>
      <c r="I2141" s="19"/>
      <c r="J2141" s="19"/>
      <c r="K2141" s="19"/>
      <c r="L2141" s="19"/>
      <c r="M2141" s="19"/>
      <c r="N2141" s="19"/>
      <c r="O2141" s="19"/>
      <c r="P2141" s="19"/>
      <c r="Q2141" s="19"/>
      <c r="R2141" s="19"/>
      <c r="S2141" s="19"/>
      <c r="T2141" s="19"/>
      <c r="U2141" s="19"/>
      <c r="V2141" s="19"/>
      <c r="W2141" s="19"/>
    </row>
    <row r="2142" spans="1:23">
      <c r="A2142" s="19"/>
      <c r="B2142" s="19"/>
      <c r="C2142" s="19"/>
      <c r="D2142" s="19"/>
      <c r="E2142" s="19"/>
      <c r="F2142" s="19"/>
      <c r="G2142" s="19"/>
      <c r="H2142" s="19"/>
      <c r="I2142" s="19"/>
      <c r="J2142" s="19"/>
      <c r="K2142" s="19"/>
      <c r="L2142" s="19"/>
      <c r="M2142" s="19"/>
      <c r="N2142" s="19"/>
      <c r="O2142" s="19"/>
      <c r="P2142" s="19"/>
      <c r="Q2142" s="19"/>
      <c r="R2142" s="19"/>
      <c r="S2142" s="19"/>
      <c r="T2142" s="19"/>
      <c r="U2142" s="19"/>
      <c r="V2142" s="19"/>
      <c r="W2142" s="19"/>
    </row>
    <row r="2143" spans="1:23">
      <c r="A2143" s="19"/>
      <c r="B2143" s="19"/>
      <c r="C2143" s="19"/>
      <c r="D2143" s="19"/>
      <c r="E2143" s="19"/>
      <c r="F2143" s="19"/>
      <c r="G2143" s="19"/>
      <c r="H2143" s="19"/>
      <c r="I2143" s="19"/>
      <c r="J2143" s="19"/>
      <c r="K2143" s="19"/>
      <c r="L2143" s="19"/>
      <c r="M2143" s="19"/>
      <c r="N2143" s="19"/>
      <c r="O2143" s="19"/>
      <c r="P2143" s="19"/>
      <c r="Q2143" s="19"/>
      <c r="R2143" s="19"/>
      <c r="S2143" s="19"/>
      <c r="T2143" s="19"/>
      <c r="U2143" s="19"/>
      <c r="V2143" s="19"/>
      <c r="W2143" s="19"/>
    </row>
    <row r="2144" spans="1:23">
      <c r="A2144" s="19"/>
      <c r="B2144" s="19"/>
      <c r="C2144" s="19"/>
      <c r="D2144" s="19"/>
      <c r="E2144" s="19"/>
      <c r="F2144" s="19"/>
      <c r="G2144" s="19"/>
      <c r="H2144" s="19"/>
      <c r="I2144" s="19"/>
      <c r="J2144" s="19"/>
      <c r="K2144" s="19"/>
      <c r="L2144" s="19"/>
      <c r="M2144" s="19"/>
      <c r="N2144" s="19"/>
      <c r="O2144" s="19"/>
      <c r="P2144" s="19"/>
      <c r="Q2144" s="19"/>
      <c r="R2144" s="19"/>
      <c r="S2144" s="19"/>
      <c r="T2144" s="19"/>
      <c r="U2144" s="19"/>
      <c r="V2144" s="19"/>
      <c r="W2144" s="19"/>
    </row>
    <row r="2145" spans="1:23">
      <c r="A2145" s="19"/>
      <c r="B2145" s="19"/>
      <c r="C2145" s="19"/>
      <c r="D2145" s="19"/>
      <c r="E2145" s="19"/>
      <c r="F2145" s="19"/>
      <c r="G2145" s="19"/>
      <c r="H2145" s="19"/>
      <c r="I2145" s="19"/>
      <c r="J2145" s="19"/>
      <c r="K2145" s="19"/>
      <c r="L2145" s="19"/>
      <c r="M2145" s="19"/>
      <c r="N2145" s="19"/>
      <c r="O2145" s="19"/>
      <c r="P2145" s="19"/>
      <c r="Q2145" s="19"/>
      <c r="R2145" s="19"/>
      <c r="S2145" s="19"/>
      <c r="T2145" s="19"/>
      <c r="U2145" s="19"/>
      <c r="V2145" s="19"/>
      <c r="W2145" s="19"/>
    </row>
    <row r="2146" spans="1:23">
      <c r="A2146" s="19"/>
      <c r="B2146" s="19"/>
      <c r="C2146" s="19"/>
      <c r="D2146" s="19"/>
      <c r="E2146" s="19"/>
      <c r="F2146" s="19"/>
      <c r="G2146" s="19"/>
      <c r="H2146" s="19"/>
      <c r="I2146" s="19"/>
      <c r="J2146" s="19"/>
      <c r="K2146" s="19"/>
      <c r="L2146" s="19"/>
      <c r="M2146" s="19"/>
      <c r="N2146" s="19"/>
      <c r="O2146" s="19"/>
      <c r="P2146" s="19"/>
      <c r="Q2146" s="19"/>
      <c r="R2146" s="19"/>
      <c r="S2146" s="19"/>
      <c r="T2146" s="19"/>
      <c r="U2146" s="19"/>
      <c r="V2146" s="19"/>
      <c r="W2146" s="19"/>
    </row>
    <row r="2147" spans="1:23">
      <c r="A2147" s="19"/>
      <c r="B2147" s="19"/>
      <c r="C2147" s="19"/>
      <c r="D2147" s="19"/>
      <c r="E2147" s="19"/>
      <c r="F2147" s="19"/>
      <c r="G2147" s="19"/>
      <c r="H2147" s="19"/>
      <c r="I2147" s="19"/>
      <c r="J2147" s="19"/>
      <c r="K2147" s="19"/>
      <c r="L2147" s="19"/>
      <c r="M2147" s="19"/>
      <c r="N2147" s="19"/>
      <c r="O2147" s="19"/>
      <c r="P2147" s="19"/>
      <c r="Q2147" s="19"/>
      <c r="R2147" s="19"/>
      <c r="S2147" s="19"/>
      <c r="T2147" s="19"/>
      <c r="U2147" s="19"/>
      <c r="V2147" s="19"/>
      <c r="W2147" s="19"/>
    </row>
    <row r="2148" spans="1:23">
      <c r="A2148" s="19"/>
      <c r="B2148" s="19"/>
      <c r="C2148" s="19"/>
      <c r="D2148" s="19"/>
      <c r="E2148" s="19"/>
      <c r="F2148" s="19"/>
      <c r="G2148" s="19"/>
      <c r="H2148" s="19"/>
      <c r="I2148" s="19"/>
      <c r="J2148" s="19"/>
      <c r="K2148" s="19"/>
      <c r="L2148" s="19"/>
      <c r="M2148" s="19"/>
      <c r="N2148" s="19"/>
      <c r="O2148" s="19"/>
      <c r="P2148" s="19"/>
      <c r="Q2148" s="19"/>
      <c r="R2148" s="19"/>
      <c r="S2148" s="19"/>
      <c r="T2148" s="19"/>
      <c r="U2148" s="19"/>
      <c r="V2148" s="19"/>
      <c r="W2148" s="19"/>
    </row>
    <row r="2149" spans="1:23">
      <c r="A2149" s="19"/>
      <c r="B2149" s="19"/>
      <c r="C2149" s="19"/>
      <c r="D2149" s="19"/>
      <c r="E2149" s="19"/>
      <c r="F2149" s="19"/>
      <c r="G2149" s="19"/>
      <c r="H2149" s="19"/>
      <c r="I2149" s="19"/>
      <c r="J2149" s="19"/>
      <c r="K2149" s="19"/>
      <c r="L2149" s="19"/>
      <c r="M2149" s="19"/>
      <c r="N2149" s="19"/>
      <c r="O2149" s="19"/>
      <c r="P2149" s="19"/>
      <c r="Q2149" s="19"/>
      <c r="R2149" s="19"/>
      <c r="S2149" s="19"/>
      <c r="T2149" s="19"/>
      <c r="U2149" s="19"/>
      <c r="V2149" s="19"/>
      <c r="W2149" s="19"/>
    </row>
    <row r="2150" spans="1:23">
      <c r="A2150" s="19"/>
      <c r="B2150" s="19"/>
      <c r="C2150" s="19"/>
      <c r="D2150" s="19"/>
      <c r="E2150" s="19"/>
      <c r="F2150" s="19"/>
      <c r="G2150" s="19"/>
      <c r="H2150" s="19"/>
      <c r="I2150" s="19"/>
      <c r="J2150" s="19"/>
      <c r="K2150" s="19"/>
      <c r="L2150" s="19"/>
      <c r="M2150" s="19"/>
      <c r="N2150" s="19"/>
      <c r="O2150" s="19"/>
      <c r="P2150" s="19"/>
      <c r="Q2150" s="19"/>
      <c r="R2150" s="19"/>
      <c r="S2150" s="19"/>
      <c r="T2150" s="19"/>
      <c r="U2150" s="19"/>
      <c r="V2150" s="19"/>
      <c r="W2150" s="19"/>
    </row>
    <row r="2151" spans="1:23">
      <c r="A2151" s="19"/>
      <c r="B2151" s="19"/>
      <c r="C2151" s="19"/>
      <c r="D2151" s="19"/>
      <c r="E2151" s="19"/>
      <c r="F2151" s="19"/>
      <c r="G2151" s="19"/>
      <c r="H2151" s="19"/>
      <c r="I2151" s="19"/>
      <c r="J2151" s="19"/>
      <c r="K2151" s="19"/>
      <c r="L2151" s="19"/>
      <c r="M2151" s="19"/>
      <c r="N2151" s="19"/>
      <c r="O2151" s="19"/>
      <c r="P2151" s="19"/>
      <c r="Q2151" s="19"/>
      <c r="R2151" s="19"/>
      <c r="S2151" s="19"/>
      <c r="T2151" s="19"/>
      <c r="U2151" s="19"/>
      <c r="V2151" s="19"/>
      <c r="W2151" s="19"/>
    </row>
    <row r="2152" spans="1:23">
      <c r="A2152" s="19"/>
      <c r="B2152" s="19"/>
      <c r="C2152" s="19"/>
      <c r="D2152" s="19"/>
      <c r="E2152" s="19"/>
      <c r="F2152" s="19"/>
      <c r="G2152" s="19"/>
      <c r="H2152" s="19"/>
      <c r="I2152" s="19"/>
      <c r="J2152" s="19"/>
      <c r="K2152" s="19"/>
      <c r="L2152" s="19"/>
      <c r="M2152" s="19"/>
      <c r="N2152" s="19"/>
      <c r="O2152" s="19"/>
      <c r="P2152" s="19"/>
      <c r="Q2152" s="19"/>
      <c r="R2152" s="19"/>
      <c r="S2152" s="19"/>
      <c r="T2152" s="19"/>
      <c r="U2152" s="19"/>
      <c r="V2152" s="19"/>
      <c r="W2152" s="19"/>
    </row>
    <row r="2153" spans="1:23">
      <c r="A2153" s="19"/>
      <c r="B2153" s="19"/>
      <c r="C2153" s="19"/>
      <c r="D2153" s="19"/>
      <c r="E2153" s="19"/>
      <c r="F2153" s="19"/>
      <c r="G2153" s="19"/>
      <c r="H2153" s="19"/>
      <c r="I2153" s="19"/>
      <c r="J2153" s="19"/>
      <c r="K2153" s="19"/>
      <c r="L2153" s="19"/>
      <c r="M2153" s="19"/>
      <c r="N2153" s="19"/>
      <c r="O2153" s="19"/>
      <c r="P2153" s="19"/>
      <c r="Q2153" s="19"/>
      <c r="R2153" s="19"/>
      <c r="S2153" s="19"/>
      <c r="T2153" s="19"/>
      <c r="U2153" s="19"/>
      <c r="V2153" s="19"/>
      <c r="W2153" s="19"/>
    </row>
    <row r="2154" spans="1:23">
      <c r="A2154" s="19"/>
      <c r="B2154" s="19"/>
      <c r="C2154" s="19"/>
      <c r="D2154" s="19"/>
      <c r="E2154" s="19"/>
      <c r="F2154" s="19"/>
      <c r="G2154" s="19"/>
      <c r="H2154" s="19"/>
      <c r="I2154" s="19"/>
      <c r="J2154" s="19"/>
      <c r="K2154" s="19"/>
      <c r="L2154" s="19"/>
      <c r="M2154" s="19"/>
      <c r="N2154" s="19"/>
      <c r="O2154" s="19"/>
      <c r="P2154" s="19"/>
      <c r="Q2154" s="19"/>
      <c r="R2154" s="19"/>
      <c r="S2154" s="19"/>
      <c r="T2154" s="19"/>
      <c r="U2154" s="19"/>
      <c r="V2154" s="19"/>
      <c r="W2154" s="19"/>
    </row>
    <row r="2155" spans="1:23">
      <c r="A2155" s="19"/>
      <c r="B2155" s="19"/>
      <c r="C2155" s="19"/>
      <c r="D2155" s="19"/>
      <c r="E2155" s="19"/>
      <c r="F2155" s="19"/>
      <c r="G2155" s="19"/>
      <c r="H2155" s="19"/>
      <c r="I2155" s="19"/>
      <c r="J2155" s="19"/>
      <c r="K2155" s="19"/>
      <c r="L2155" s="19"/>
      <c r="M2155" s="19"/>
      <c r="N2155" s="19"/>
      <c r="O2155" s="19"/>
      <c r="P2155" s="19"/>
      <c r="Q2155" s="19"/>
      <c r="R2155" s="19"/>
      <c r="S2155" s="19"/>
      <c r="T2155" s="19"/>
      <c r="U2155" s="19"/>
      <c r="V2155" s="19"/>
      <c r="W2155" s="19"/>
    </row>
    <row r="2156" spans="1:23">
      <c r="A2156" s="19"/>
      <c r="B2156" s="19"/>
      <c r="C2156" s="19"/>
      <c r="D2156" s="19"/>
      <c r="E2156" s="19"/>
      <c r="F2156" s="19"/>
      <c r="G2156" s="19"/>
      <c r="H2156" s="19"/>
      <c r="I2156" s="19"/>
      <c r="J2156" s="19"/>
      <c r="K2156" s="19"/>
      <c r="L2156" s="19"/>
      <c r="M2156" s="19"/>
      <c r="N2156" s="19"/>
      <c r="O2156" s="19"/>
      <c r="P2156" s="19"/>
      <c r="Q2156" s="19"/>
      <c r="R2156" s="19"/>
      <c r="S2156" s="19"/>
      <c r="T2156" s="19"/>
      <c r="U2156" s="19"/>
      <c r="V2156" s="19"/>
      <c r="W2156" s="19"/>
    </row>
    <row r="2157" spans="1:23">
      <c r="A2157" s="19"/>
      <c r="B2157" s="19"/>
      <c r="C2157" s="19"/>
      <c r="D2157" s="19"/>
      <c r="E2157" s="19"/>
      <c r="F2157" s="19"/>
      <c r="G2157" s="19"/>
      <c r="H2157" s="19"/>
      <c r="I2157" s="19"/>
      <c r="J2157" s="19"/>
      <c r="K2157" s="19"/>
      <c r="L2157" s="19"/>
      <c r="M2157" s="19"/>
      <c r="N2157" s="19"/>
      <c r="O2157" s="19"/>
      <c r="P2157" s="19"/>
      <c r="Q2157" s="19"/>
      <c r="R2157" s="19"/>
      <c r="S2157" s="19"/>
      <c r="T2157" s="19"/>
      <c r="U2157" s="19"/>
      <c r="V2157" s="19"/>
      <c r="W2157" s="19"/>
    </row>
    <row r="2158" spans="1:23">
      <c r="A2158" s="19"/>
      <c r="B2158" s="19"/>
      <c r="C2158" s="19"/>
      <c r="D2158" s="19"/>
      <c r="E2158" s="19"/>
      <c r="F2158" s="19"/>
      <c r="G2158" s="19"/>
      <c r="H2158" s="19"/>
      <c r="I2158" s="19"/>
      <c r="J2158" s="19"/>
      <c r="K2158" s="19"/>
      <c r="L2158" s="19"/>
      <c r="M2158" s="19"/>
      <c r="N2158" s="19"/>
      <c r="O2158" s="19"/>
      <c r="P2158" s="19"/>
      <c r="Q2158" s="19"/>
      <c r="R2158" s="19"/>
      <c r="S2158" s="19"/>
      <c r="T2158" s="19"/>
      <c r="U2158" s="19"/>
      <c r="V2158" s="19"/>
      <c r="W2158" s="19"/>
    </row>
    <row r="2159" spans="1:23">
      <c r="A2159" s="19"/>
      <c r="B2159" s="19"/>
      <c r="C2159" s="19"/>
      <c r="D2159" s="19"/>
      <c r="E2159" s="19"/>
      <c r="F2159" s="19"/>
      <c r="G2159" s="19"/>
      <c r="H2159" s="19"/>
      <c r="I2159" s="19"/>
      <c r="J2159" s="19"/>
      <c r="K2159" s="19"/>
      <c r="L2159" s="19"/>
      <c r="M2159" s="19"/>
      <c r="N2159" s="19"/>
      <c r="O2159" s="19"/>
      <c r="P2159" s="19"/>
      <c r="Q2159" s="19"/>
      <c r="R2159" s="19"/>
      <c r="S2159" s="19"/>
      <c r="T2159" s="19"/>
      <c r="U2159" s="19"/>
      <c r="V2159" s="19"/>
      <c r="W2159" s="19"/>
    </row>
    <row r="2160" spans="1:23">
      <c r="A2160" s="19"/>
      <c r="B2160" s="19"/>
      <c r="C2160" s="19"/>
      <c r="D2160" s="19"/>
      <c r="E2160" s="19"/>
      <c r="F2160" s="19"/>
      <c r="G2160" s="19"/>
      <c r="H2160" s="19"/>
      <c r="I2160" s="19"/>
      <c r="J2160" s="19"/>
      <c r="K2160" s="19"/>
      <c r="L2160" s="19"/>
      <c r="M2160" s="19"/>
      <c r="N2160" s="19"/>
      <c r="O2160" s="19"/>
      <c r="P2160" s="19"/>
      <c r="Q2160" s="19"/>
      <c r="R2160" s="19"/>
      <c r="S2160" s="19"/>
      <c r="T2160" s="19"/>
      <c r="U2160" s="19"/>
      <c r="V2160" s="19"/>
      <c r="W2160" s="19"/>
    </row>
    <row r="2161" spans="1:23">
      <c r="A2161" s="19"/>
      <c r="B2161" s="19"/>
      <c r="C2161" s="19"/>
      <c r="D2161" s="19"/>
      <c r="E2161" s="19"/>
      <c r="F2161" s="19"/>
      <c r="G2161" s="19"/>
      <c r="H2161" s="19"/>
      <c r="I2161" s="19"/>
      <c r="J2161" s="19"/>
      <c r="K2161" s="19"/>
      <c r="L2161" s="19"/>
      <c r="M2161" s="19"/>
      <c r="N2161" s="19"/>
      <c r="O2161" s="19"/>
      <c r="P2161" s="19"/>
      <c r="Q2161" s="19"/>
      <c r="R2161" s="19"/>
      <c r="S2161" s="19"/>
      <c r="T2161" s="19"/>
      <c r="U2161" s="19"/>
      <c r="V2161" s="19"/>
      <c r="W2161" s="19"/>
    </row>
    <row r="2162" spans="1:23">
      <c r="A2162" s="19"/>
      <c r="B2162" s="19"/>
      <c r="C2162" s="19"/>
      <c r="D2162" s="19"/>
      <c r="E2162" s="19"/>
      <c r="F2162" s="19"/>
      <c r="G2162" s="19"/>
      <c r="H2162" s="19"/>
      <c r="I2162" s="19"/>
      <c r="J2162" s="19"/>
      <c r="K2162" s="19"/>
      <c r="L2162" s="19"/>
      <c r="M2162" s="19"/>
      <c r="N2162" s="19"/>
      <c r="O2162" s="19"/>
      <c r="P2162" s="19"/>
      <c r="Q2162" s="19"/>
      <c r="R2162" s="19"/>
      <c r="S2162" s="19"/>
      <c r="T2162" s="19"/>
      <c r="U2162" s="19"/>
      <c r="V2162" s="19"/>
      <c r="W2162" s="19"/>
    </row>
    <row r="2163" spans="1:23">
      <c r="A2163" s="19"/>
      <c r="B2163" s="19"/>
      <c r="C2163" s="19"/>
      <c r="D2163" s="19"/>
      <c r="E2163" s="19"/>
      <c r="F2163" s="19"/>
      <c r="G2163" s="19"/>
      <c r="H2163" s="19"/>
      <c r="I2163" s="19"/>
      <c r="J2163" s="19"/>
      <c r="K2163" s="19"/>
      <c r="L2163" s="19"/>
      <c r="M2163" s="19"/>
      <c r="N2163" s="19"/>
      <c r="O2163" s="19"/>
      <c r="P2163" s="19"/>
      <c r="Q2163" s="19"/>
      <c r="R2163" s="19"/>
      <c r="S2163" s="19"/>
      <c r="T2163" s="19"/>
      <c r="U2163" s="19"/>
      <c r="V2163" s="19"/>
      <c r="W2163" s="19"/>
    </row>
    <row r="2164" spans="1:23">
      <c r="A2164" s="19"/>
      <c r="B2164" s="19"/>
      <c r="C2164" s="19"/>
      <c r="D2164" s="19"/>
      <c r="E2164" s="19"/>
      <c r="F2164" s="19"/>
      <c r="G2164" s="19"/>
      <c r="H2164" s="19"/>
      <c r="I2164" s="19"/>
      <c r="J2164" s="19"/>
      <c r="K2164" s="19"/>
      <c r="L2164" s="19"/>
      <c r="M2164" s="19"/>
      <c r="N2164" s="19"/>
      <c r="O2164" s="19"/>
      <c r="P2164" s="19"/>
      <c r="Q2164" s="19"/>
      <c r="R2164" s="19"/>
      <c r="S2164" s="19"/>
      <c r="T2164" s="19"/>
      <c r="U2164" s="19"/>
      <c r="V2164" s="19"/>
      <c r="W2164" s="19"/>
    </row>
    <row r="2165" spans="1:23">
      <c r="A2165" s="19"/>
      <c r="B2165" s="19"/>
      <c r="C2165" s="19"/>
      <c r="D2165" s="19"/>
      <c r="E2165" s="19"/>
      <c r="F2165" s="19"/>
      <c r="G2165" s="19"/>
      <c r="H2165" s="19"/>
      <c r="I2165" s="19"/>
      <c r="J2165" s="19"/>
      <c r="K2165" s="19"/>
      <c r="L2165" s="19"/>
      <c r="M2165" s="19"/>
      <c r="N2165" s="19"/>
      <c r="O2165" s="19"/>
      <c r="P2165" s="19"/>
      <c r="Q2165" s="19"/>
      <c r="R2165" s="19"/>
      <c r="S2165" s="19"/>
      <c r="T2165" s="19"/>
      <c r="U2165" s="19"/>
      <c r="V2165" s="19"/>
      <c r="W2165" s="19"/>
    </row>
    <row r="2166" spans="1:23">
      <c r="A2166" s="19"/>
      <c r="B2166" s="19"/>
      <c r="C2166" s="19"/>
      <c r="D2166" s="19"/>
      <c r="E2166" s="19"/>
      <c r="F2166" s="19"/>
      <c r="G2166" s="19"/>
      <c r="H2166" s="19"/>
      <c r="I2166" s="19"/>
      <c r="J2166" s="19"/>
      <c r="K2166" s="19"/>
      <c r="L2166" s="19"/>
      <c r="M2166" s="19"/>
      <c r="N2166" s="19"/>
      <c r="O2166" s="19"/>
      <c r="P2166" s="19"/>
      <c r="Q2166" s="19"/>
      <c r="R2166" s="19"/>
      <c r="S2166" s="19"/>
      <c r="T2166" s="19"/>
      <c r="U2166" s="19"/>
      <c r="V2166" s="19"/>
      <c r="W2166" s="19"/>
    </row>
    <row r="2167" spans="1:23">
      <c r="A2167" s="19"/>
      <c r="B2167" s="19"/>
      <c r="C2167" s="19"/>
      <c r="D2167" s="19"/>
      <c r="E2167" s="19"/>
      <c r="F2167" s="19"/>
      <c r="G2167" s="19"/>
      <c r="H2167" s="19"/>
      <c r="I2167" s="19"/>
      <c r="J2167" s="19"/>
      <c r="K2167" s="19"/>
      <c r="L2167" s="19"/>
      <c r="M2167" s="19"/>
      <c r="N2167" s="19"/>
      <c r="O2167" s="19"/>
      <c r="P2167" s="19"/>
      <c r="Q2167" s="19"/>
      <c r="R2167" s="19"/>
      <c r="S2167" s="19"/>
      <c r="T2167" s="19"/>
      <c r="U2167" s="19"/>
      <c r="V2167" s="19"/>
      <c r="W2167" s="19"/>
    </row>
    <row r="2168" spans="1:23">
      <c r="A2168" s="19"/>
      <c r="B2168" s="19"/>
      <c r="C2168" s="19"/>
      <c r="D2168" s="19"/>
      <c r="E2168" s="19"/>
      <c r="F2168" s="19"/>
      <c r="G2168" s="19"/>
      <c r="H2168" s="19"/>
      <c r="I2168" s="19"/>
      <c r="J2168" s="19"/>
      <c r="K2168" s="19"/>
      <c r="L2168" s="19"/>
      <c r="M2168" s="19"/>
      <c r="N2168" s="19"/>
      <c r="O2168" s="19"/>
      <c r="P2168" s="19"/>
      <c r="Q2168" s="19"/>
      <c r="R2168" s="19"/>
      <c r="S2168" s="19"/>
      <c r="T2168" s="19"/>
      <c r="U2168" s="19"/>
      <c r="V2168" s="19"/>
      <c r="W2168" s="19"/>
    </row>
    <row r="2169" spans="1:23">
      <c r="A2169" s="19"/>
      <c r="B2169" s="19"/>
      <c r="C2169" s="19"/>
      <c r="D2169" s="19"/>
      <c r="E2169" s="19"/>
      <c r="F2169" s="19"/>
      <c r="G2169" s="19"/>
      <c r="H2169" s="19"/>
      <c r="I2169" s="19"/>
      <c r="J2169" s="19"/>
      <c r="K2169" s="19"/>
      <c r="L2169" s="19"/>
      <c r="M2169" s="19"/>
      <c r="N2169" s="19"/>
      <c r="O2169" s="19"/>
      <c r="P2169" s="19"/>
      <c r="Q2169" s="19"/>
      <c r="R2169" s="19"/>
      <c r="S2169" s="19"/>
      <c r="T2169" s="19"/>
      <c r="U2169" s="19"/>
      <c r="V2169" s="19"/>
      <c r="W2169" s="19"/>
    </row>
    <row r="2170" spans="1:23">
      <c r="A2170" s="19"/>
      <c r="B2170" s="19"/>
      <c r="C2170" s="19"/>
      <c r="D2170" s="19"/>
      <c r="E2170" s="19"/>
      <c r="F2170" s="19"/>
      <c r="G2170" s="19"/>
      <c r="H2170" s="19"/>
      <c r="I2170" s="19"/>
      <c r="J2170" s="19"/>
      <c r="K2170" s="19"/>
      <c r="L2170" s="19"/>
      <c r="M2170" s="19"/>
      <c r="N2170" s="19"/>
      <c r="O2170" s="19"/>
      <c r="P2170" s="19"/>
      <c r="Q2170" s="19"/>
      <c r="R2170" s="19"/>
      <c r="S2170" s="19"/>
      <c r="T2170" s="19"/>
      <c r="U2170" s="19"/>
      <c r="V2170" s="19"/>
      <c r="W2170" s="19"/>
    </row>
    <row r="2171" spans="1:23">
      <c r="A2171" s="19"/>
      <c r="B2171" s="19"/>
      <c r="C2171" s="19"/>
      <c r="D2171" s="19"/>
      <c r="E2171" s="19"/>
      <c r="F2171" s="19"/>
      <c r="G2171" s="19"/>
      <c r="H2171" s="19"/>
      <c r="I2171" s="19"/>
      <c r="J2171" s="19"/>
      <c r="K2171" s="19"/>
      <c r="L2171" s="19"/>
      <c r="M2171" s="19"/>
      <c r="N2171" s="19"/>
      <c r="O2171" s="19"/>
      <c r="P2171" s="19"/>
      <c r="Q2171" s="19"/>
      <c r="R2171" s="19"/>
      <c r="S2171" s="19"/>
      <c r="T2171" s="19"/>
      <c r="U2171" s="19"/>
      <c r="V2171" s="19"/>
      <c r="W2171" s="19"/>
    </row>
    <row r="2172" spans="1:23">
      <c r="A2172" s="19"/>
      <c r="B2172" s="19"/>
      <c r="C2172" s="19"/>
      <c r="D2172" s="19"/>
      <c r="E2172" s="19"/>
      <c r="F2172" s="19"/>
      <c r="G2172" s="19"/>
      <c r="H2172" s="19"/>
      <c r="I2172" s="19"/>
      <c r="J2172" s="19"/>
      <c r="K2172" s="19"/>
      <c r="L2172" s="19"/>
      <c r="M2172" s="19"/>
      <c r="N2172" s="19"/>
      <c r="O2172" s="19"/>
      <c r="P2172" s="19"/>
      <c r="Q2172" s="19"/>
      <c r="R2172" s="19"/>
      <c r="S2172" s="19"/>
      <c r="T2172" s="19"/>
      <c r="U2172" s="19"/>
      <c r="V2172" s="19"/>
      <c r="W2172" s="19"/>
    </row>
    <row r="2173" spans="1:23">
      <c r="A2173" s="19"/>
      <c r="B2173" s="19"/>
      <c r="C2173" s="19"/>
      <c r="D2173" s="19"/>
      <c r="E2173" s="19"/>
      <c r="F2173" s="19"/>
      <c r="G2173" s="19"/>
      <c r="H2173" s="19"/>
      <c r="I2173" s="19"/>
      <c r="J2173" s="19"/>
      <c r="K2173" s="19"/>
      <c r="L2173" s="19"/>
      <c r="M2173" s="19"/>
      <c r="N2173" s="19"/>
      <c r="O2173" s="19"/>
      <c r="P2173" s="19"/>
      <c r="Q2173" s="19"/>
      <c r="R2173" s="19"/>
      <c r="S2173" s="19"/>
      <c r="T2173" s="19"/>
      <c r="U2173" s="19"/>
      <c r="V2173" s="19"/>
      <c r="W2173" s="19"/>
    </row>
    <row r="2174" spans="1:23">
      <c r="A2174" s="19"/>
      <c r="B2174" s="19"/>
      <c r="C2174" s="19"/>
      <c r="D2174" s="19"/>
      <c r="E2174" s="19"/>
      <c r="F2174" s="19"/>
      <c r="G2174" s="19"/>
      <c r="H2174" s="19"/>
      <c r="I2174" s="19"/>
      <c r="J2174" s="19"/>
      <c r="K2174" s="19"/>
      <c r="L2174" s="19"/>
      <c r="M2174" s="19"/>
      <c r="N2174" s="19"/>
      <c r="O2174" s="19"/>
      <c r="P2174" s="19"/>
      <c r="Q2174" s="19"/>
      <c r="R2174" s="19"/>
      <c r="S2174" s="19"/>
      <c r="T2174" s="19"/>
      <c r="U2174" s="19"/>
      <c r="V2174" s="19"/>
      <c r="W2174" s="19"/>
    </row>
    <row r="2175" spans="1:23">
      <c r="A2175" s="19"/>
      <c r="B2175" s="19"/>
      <c r="C2175" s="19"/>
      <c r="D2175" s="19"/>
      <c r="E2175" s="19"/>
      <c r="F2175" s="19"/>
      <c r="G2175" s="19"/>
      <c r="H2175" s="19"/>
      <c r="I2175" s="19"/>
      <c r="J2175" s="19"/>
      <c r="K2175" s="19"/>
      <c r="L2175" s="19"/>
      <c r="M2175" s="19"/>
      <c r="N2175" s="19"/>
      <c r="O2175" s="19"/>
      <c r="P2175" s="19"/>
      <c r="Q2175" s="19"/>
      <c r="R2175" s="19"/>
      <c r="S2175" s="19"/>
      <c r="T2175" s="19"/>
      <c r="U2175" s="19"/>
      <c r="V2175" s="19"/>
      <c r="W2175" s="19"/>
    </row>
    <row r="2176" spans="1:23">
      <c r="A2176" s="19"/>
      <c r="B2176" s="19"/>
      <c r="C2176" s="19"/>
      <c r="D2176" s="19"/>
      <c r="E2176" s="19"/>
      <c r="F2176" s="19"/>
      <c r="G2176" s="19"/>
      <c r="H2176" s="19"/>
      <c r="I2176" s="19"/>
      <c r="J2176" s="19"/>
      <c r="K2176" s="19"/>
      <c r="L2176" s="19"/>
      <c r="M2176" s="19"/>
      <c r="N2176" s="19"/>
      <c r="O2176" s="19"/>
      <c r="P2176" s="19"/>
      <c r="Q2176" s="19"/>
      <c r="R2176" s="19"/>
      <c r="S2176" s="19"/>
      <c r="T2176" s="19"/>
      <c r="U2176" s="19"/>
      <c r="V2176" s="19"/>
      <c r="W2176" s="19"/>
    </row>
    <row r="2177" spans="1:23">
      <c r="A2177" s="19"/>
      <c r="B2177" s="19"/>
      <c r="C2177" s="19"/>
      <c r="D2177" s="19"/>
      <c r="E2177" s="19"/>
      <c r="F2177" s="19"/>
      <c r="G2177" s="19"/>
      <c r="H2177" s="19"/>
      <c r="I2177" s="19"/>
      <c r="J2177" s="19"/>
      <c r="K2177" s="19"/>
      <c r="L2177" s="19"/>
      <c r="M2177" s="19"/>
      <c r="N2177" s="19"/>
      <c r="O2177" s="19"/>
      <c r="P2177" s="19"/>
      <c r="Q2177" s="19"/>
      <c r="R2177" s="19"/>
      <c r="S2177" s="19"/>
      <c r="T2177" s="19"/>
      <c r="U2177" s="19"/>
      <c r="V2177" s="19"/>
      <c r="W2177" s="19"/>
    </row>
    <row r="2178" spans="1:23">
      <c r="A2178" s="19"/>
      <c r="B2178" s="19"/>
      <c r="C2178" s="19"/>
      <c r="D2178" s="19"/>
      <c r="E2178" s="19"/>
      <c r="F2178" s="19"/>
      <c r="G2178" s="19"/>
      <c r="H2178" s="19"/>
      <c r="I2178" s="19"/>
      <c r="J2178" s="19"/>
      <c r="K2178" s="19"/>
      <c r="L2178" s="19"/>
      <c r="M2178" s="19"/>
      <c r="N2178" s="19"/>
      <c r="O2178" s="19"/>
      <c r="P2178" s="19"/>
      <c r="Q2178" s="19"/>
      <c r="R2178" s="19"/>
      <c r="S2178" s="19"/>
      <c r="T2178" s="19"/>
      <c r="U2178" s="19"/>
      <c r="V2178" s="19"/>
      <c r="W2178" s="19"/>
    </row>
    <row r="2179" spans="1:23">
      <c r="A2179" s="19"/>
      <c r="B2179" s="19"/>
      <c r="C2179" s="19"/>
      <c r="D2179" s="19"/>
      <c r="E2179" s="19"/>
      <c r="F2179" s="19"/>
      <c r="G2179" s="19"/>
      <c r="H2179" s="19"/>
      <c r="I2179" s="19"/>
      <c r="J2179" s="19"/>
      <c r="K2179" s="19"/>
      <c r="L2179" s="19"/>
      <c r="M2179" s="19"/>
      <c r="N2179" s="19"/>
      <c r="O2179" s="19"/>
      <c r="P2179" s="19"/>
      <c r="Q2179" s="19"/>
      <c r="R2179" s="19"/>
      <c r="S2179" s="19"/>
      <c r="T2179" s="19"/>
      <c r="U2179" s="19"/>
      <c r="V2179" s="19"/>
      <c r="W2179" s="19"/>
    </row>
    <row r="2180" spans="1:23">
      <c r="A2180" s="19"/>
      <c r="B2180" s="19"/>
      <c r="C2180" s="19"/>
      <c r="D2180" s="19"/>
      <c r="E2180" s="19"/>
      <c r="F2180" s="19"/>
      <c r="G2180" s="19"/>
      <c r="H2180" s="19"/>
      <c r="I2180" s="19"/>
      <c r="J2180" s="19"/>
      <c r="K2180" s="19"/>
      <c r="L2180" s="19"/>
      <c r="M2180" s="19"/>
      <c r="N2180" s="19"/>
      <c r="O2180" s="19"/>
      <c r="P2180" s="19"/>
      <c r="Q2180" s="19"/>
      <c r="R2180" s="19"/>
      <c r="S2180" s="19"/>
      <c r="T2180" s="19"/>
      <c r="U2180" s="19"/>
      <c r="V2180" s="19"/>
      <c r="W2180" s="19"/>
    </row>
    <row r="2181" spans="1:23">
      <c r="A2181" s="19"/>
      <c r="B2181" s="19"/>
      <c r="C2181" s="19"/>
      <c r="D2181" s="19"/>
      <c r="E2181" s="19"/>
      <c r="F2181" s="19"/>
      <c r="G2181" s="19"/>
      <c r="H2181" s="19"/>
      <c r="I2181" s="19"/>
      <c r="J2181" s="19"/>
      <c r="K2181" s="19"/>
      <c r="L2181" s="19"/>
      <c r="M2181" s="19"/>
      <c r="N2181" s="19"/>
      <c r="O2181" s="19"/>
      <c r="P2181" s="19"/>
      <c r="Q2181" s="19"/>
      <c r="R2181" s="19"/>
      <c r="S2181" s="19"/>
      <c r="T2181" s="19"/>
      <c r="U2181" s="19"/>
      <c r="V2181" s="19"/>
      <c r="W2181" s="19"/>
    </row>
    <row r="2182" spans="1:23">
      <c r="A2182" s="19"/>
      <c r="B2182" s="19"/>
      <c r="C2182" s="19"/>
      <c r="D2182" s="19"/>
      <c r="E2182" s="19"/>
      <c r="F2182" s="19"/>
      <c r="G2182" s="19"/>
      <c r="H2182" s="19"/>
      <c r="I2182" s="19"/>
      <c r="J2182" s="19"/>
      <c r="K2182" s="19"/>
      <c r="L2182" s="19"/>
      <c r="M2182" s="19"/>
      <c r="N2182" s="19"/>
      <c r="O2182" s="19"/>
      <c r="P2182" s="19"/>
      <c r="Q2182" s="19"/>
      <c r="R2182" s="19"/>
      <c r="S2182" s="19"/>
      <c r="T2182" s="19"/>
      <c r="U2182" s="19"/>
      <c r="V2182" s="19"/>
      <c r="W2182" s="19"/>
    </row>
    <row r="2183" spans="1:23">
      <c r="A2183" s="19"/>
      <c r="B2183" s="19"/>
      <c r="C2183" s="19"/>
      <c r="D2183" s="19"/>
      <c r="E2183" s="19"/>
      <c r="F2183" s="19"/>
      <c r="G2183" s="19"/>
      <c r="H2183" s="19"/>
      <c r="I2183" s="19"/>
      <c r="J2183" s="19"/>
      <c r="K2183" s="19"/>
      <c r="L2183" s="19"/>
      <c r="M2183" s="19"/>
      <c r="N2183" s="19"/>
      <c r="O2183" s="19"/>
      <c r="P2183" s="19"/>
      <c r="Q2183" s="19"/>
      <c r="R2183" s="19"/>
      <c r="S2183" s="19"/>
      <c r="T2183" s="19"/>
      <c r="U2183" s="19"/>
      <c r="V2183" s="19"/>
      <c r="W2183" s="19"/>
    </row>
    <row r="2184" spans="1:23">
      <c r="A2184" s="19"/>
      <c r="B2184" s="19"/>
      <c r="C2184" s="19"/>
      <c r="D2184" s="19"/>
      <c r="E2184" s="19"/>
      <c r="F2184" s="19"/>
      <c r="G2184" s="19"/>
      <c r="H2184" s="19"/>
      <c r="I2184" s="19"/>
      <c r="J2184" s="19"/>
      <c r="K2184" s="19"/>
      <c r="L2184" s="19"/>
      <c r="M2184" s="19"/>
      <c r="N2184" s="19"/>
      <c r="O2184" s="19"/>
      <c r="P2184" s="19"/>
      <c r="Q2184" s="19"/>
      <c r="R2184" s="19"/>
      <c r="S2184" s="19"/>
      <c r="T2184" s="19"/>
      <c r="U2184" s="19"/>
      <c r="V2184" s="19"/>
      <c r="W2184" s="19"/>
    </row>
    <row r="2185" spans="1:23">
      <c r="A2185" s="19"/>
      <c r="B2185" s="19"/>
      <c r="C2185" s="19"/>
      <c r="D2185" s="19"/>
      <c r="E2185" s="19"/>
      <c r="F2185" s="19"/>
      <c r="G2185" s="19"/>
      <c r="H2185" s="19"/>
      <c r="I2185" s="19"/>
      <c r="J2185" s="19"/>
      <c r="K2185" s="19"/>
      <c r="L2185" s="19"/>
      <c r="M2185" s="19"/>
      <c r="N2185" s="19"/>
      <c r="O2185" s="19"/>
      <c r="P2185" s="19"/>
      <c r="Q2185" s="19"/>
      <c r="R2185" s="19"/>
      <c r="S2185" s="19"/>
      <c r="T2185" s="19"/>
      <c r="U2185" s="19"/>
      <c r="V2185" s="19"/>
      <c r="W2185" s="19"/>
    </row>
    <row r="2186" spans="1:23">
      <c r="A2186" s="19"/>
      <c r="B2186" s="19"/>
      <c r="C2186" s="19"/>
      <c r="D2186" s="19"/>
      <c r="E2186" s="19"/>
      <c r="F2186" s="19"/>
      <c r="G2186" s="19"/>
      <c r="H2186" s="19"/>
      <c r="I2186" s="19"/>
      <c r="J2186" s="19"/>
      <c r="K2186" s="19"/>
      <c r="L2186" s="19"/>
      <c r="M2186" s="19"/>
      <c r="N2186" s="19"/>
      <c r="O2186" s="19"/>
      <c r="P2186" s="19"/>
      <c r="Q2186" s="19"/>
      <c r="R2186" s="19"/>
      <c r="S2186" s="19"/>
      <c r="T2186" s="19"/>
      <c r="U2186" s="19"/>
      <c r="V2186" s="19"/>
      <c r="W2186" s="19"/>
    </row>
    <row r="2187" spans="1:23">
      <c r="A2187" s="19"/>
      <c r="B2187" s="19"/>
      <c r="C2187" s="19"/>
      <c r="D2187" s="19"/>
      <c r="E2187" s="19"/>
      <c r="F2187" s="19"/>
      <c r="G2187" s="19"/>
      <c r="H2187" s="19"/>
      <c r="I2187" s="19"/>
      <c r="J2187" s="19"/>
      <c r="K2187" s="19"/>
      <c r="L2187" s="19"/>
      <c r="M2187" s="19"/>
      <c r="N2187" s="19"/>
      <c r="O2187" s="19"/>
      <c r="P2187" s="19"/>
      <c r="Q2187" s="19"/>
      <c r="R2187" s="19"/>
      <c r="S2187" s="19"/>
      <c r="T2187" s="19"/>
      <c r="U2187" s="19"/>
      <c r="V2187" s="19"/>
      <c r="W2187" s="19"/>
    </row>
    <row r="2188" spans="1:23">
      <c r="A2188" s="19"/>
      <c r="B2188" s="19"/>
      <c r="C2188" s="19"/>
      <c r="D2188" s="19"/>
      <c r="E2188" s="19"/>
      <c r="F2188" s="19"/>
      <c r="G2188" s="19"/>
      <c r="H2188" s="19"/>
      <c r="I2188" s="19"/>
      <c r="J2188" s="19"/>
      <c r="K2188" s="19"/>
      <c r="L2188" s="19"/>
      <c r="M2188" s="19"/>
      <c r="N2188" s="19"/>
      <c r="O2188" s="19"/>
      <c r="P2188" s="19"/>
      <c r="Q2188" s="19"/>
      <c r="R2188" s="19"/>
      <c r="S2188" s="19"/>
      <c r="T2188" s="19"/>
      <c r="U2188" s="19"/>
      <c r="V2188" s="19"/>
      <c r="W2188" s="19"/>
    </row>
    <row r="2189" spans="1:23">
      <c r="A2189" s="19"/>
      <c r="B2189" s="19"/>
      <c r="C2189" s="19"/>
      <c r="D2189" s="19"/>
      <c r="E2189" s="19"/>
      <c r="F2189" s="19"/>
      <c r="G2189" s="19"/>
      <c r="H2189" s="19"/>
      <c r="I2189" s="19"/>
      <c r="J2189" s="19"/>
      <c r="K2189" s="19"/>
      <c r="L2189" s="19"/>
      <c r="M2189" s="19"/>
      <c r="N2189" s="19"/>
      <c r="O2189" s="19"/>
      <c r="P2189" s="19"/>
      <c r="Q2189" s="19"/>
      <c r="R2189" s="19"/>
      <c r="S2189" s="19"/>
      <c r="T2189" s="19"/>
      <c r="U2189" s="19"/>
      <c r="V2189" s="19"/>
      <c r="W2189" s="19"/>
    </row>
    <row r="2190" spans="1:23">
      <c r="A2190" s="19"/>
      <c r="B2190" s="19"/>
      <c r="C2190" s="19"/>
      <c r="D2190" s="19"/>
      <c r="E2190" s="19"/>
      <c r="F2190" s="19"/>
      <c r="G2190" s="19"/>
      <c r="H2190" s="19"/>
      <c r="I2190" s="19"/>
      <c r="J2190" s="19"/>
      <c r="K2190" s="19"/>
      <c r="L2190" s="19"/>
      <c r="M2190" s="19"/>
      <c r="N2190" s="19"/>
      <c r="O2190" s="19"/>
      <c r="P2190" s="19"/>
      <c r="Q2190" s="19"/>
      <c r="R2190" s="19"/>
      <c r="S2190" s="19"/>
      <c r="T2190" s="19"/>
      <c r="U2190" s="19"/>
      <c r="V2190" s="19"/>
      <c r="W2190" s="19"/>
    </row>
    <row r="2191" spans="1:23">
      <c r="A2191" s="19"/>
      <c r="B2191" s="19"/>
      <c r="C2191" s="19"/>
      <c r="D2191" s="19"/>
      <c r="E2191" s="19"/>
      <c r="F2191" s="19"/>
      <c r="G2191" s="19"/>
      <c r="H2191" s="19"/>
      <c r="I2191" s="19"/>
      <c r="J2191" s="19"/>
      <c r="K2191" s="19"/>
      <c r="L2191" s="19"/>
      <c r="M2191" s="19"/>
      <c r="N2191" s="19"/>
      <c r="O2191" s="19"/>
      <c r="P2191" s="19"/>
      <c r="Q2191" s="19"/>
      <c r="R2191" s="19"/>
      <c r="S2191" s="19"/>
      <c r="T2191" s="19"/>
      <c r="U2191" s="19"/>
      <c r="V2191" s="19"/>
      <c r="W2191" s="19"/>
    </row>
    <row r="2192" spans="1:23">
      <c r="A2192" s="19"/>
      <c r="B2192" s="19"/>
      <c r="C2192" s="19"/>
      <c r="D2192" s="19"/>
      <c r="E2192" s="19"/>
      <c r="F2192" s="19"/>
      <c r="G2192" s="19"/>
      <c r="H2192" s="19"/>
      <c r="I2192" s="19"/>
      <c r="J2192" s="19"/>
      <c r="K2192" s="19"/>
      <c r="L2192" s="19"/>
      <c r="M2192" s="19"/>
      <c r="N2192" s="19"/>
      <c r="O2192" s="19"/>
      <c r="P2192" s="19"/>
      <c r="Q2192" s="19"/>
      <c r="R2192" s="19"/>
      <c r="S2192" s="19"/>
      <c r="T2192" s="19"/>
      <c r="U2192" s="19"/>
      <c r="V2192" s="19"/>
      <c r="W2192" s="19"/>
    </row>
    <row r="2193" spans="1:23">
      <c r="A2193" s="19"/>
      <c r="B2193" s="19"/>
      <c r="C2193" s="19"/>
      <c r="D2193" s="19"/>
      <c r="E2193" s="19"/>
      <c r="F2193" s="19"/>
      <c r="G2193" s="19"/>
      <c r="H2193" s="19"/>
      <c r="I2193" s="19"/>
      <c r="J2193" s="19"/>
      <c r="K2193" s="19"/>
      <c r="L2193" s="19"/>
      <c r="M2193" s="19"/>
      <c r="N2193" s="19"/>
      <c r="O2193" s="19"/>
      <c r="P2193" s="19"/>
      <c r="Q2193" s="19"/>
      <c r="R2193" s="19"/>
      <c r="S2193" s="19"/>
      <c r="T2193" s="19"/>
      <c r="U2193" s="19"/>
      <c r="V2193" s="19"/>
      <c r="W2193" s="19"/>
    </row>
    <row r="2194" spans="1:23">
      <c r="A2194" s="19"/>
      <c r="B2194" s="19"/>
      <c r="C2194" s="19"/>
      <c r="D2194" s="19"/>
      <c r="E2194" s="19"/>
      <c r="F2194" s="19"/>
      <c r="G2194" s="19"/>
      <c r="H2194" s="19"/>
      <c r="I2194" s="19"/>
      <c r="J2194" s="19"/>
      <c r="K2194" s="19"/>
      <c r="L2194" s="19"/>
      <c r="M2194" s="19"/>
      <c r="N2194" s="19"/>
      <c r="O2194" s="19"/>
      <c r="P2194" s="19"/>
      <c r="Q2194" s="19"/>
      <c r="R2194" s="19"/>
      <c r="S2194" s="19"/>
      <c r="T2194" s="19"/>
      <c r="U2194" s="19"/>
      <c r="V2194" s="19"/>
      <c r="W2194" s="19"/>
    </row>
    <row r="2195" spans="1:23">
      <c r="A2195" s="19"/>
      <c r="B2195" s="19"/>
      <c r="C2195" s="19"/>
      <c r="D2195" s="19"/>
      <c r="E2195" s="19"/>
      <c r="F2195" s="19"/>
      <c r="G2195" s="19"/>
      <c r="H2195" s="19"/>
      <c r="I2195" s="19"/>
      <c r="J2195" s="19"/>
      <c r="K2195" s="19"/>
      <c r="L2195" s="19"/>
      <c r="M2195" s="19"/>
      <c r="N2195" s="19"/>
      <c r="O2195" s="19"/>
      <c r="P2195" s="19"/>
      <c r="Q2195" s="19"/>
      <c r="R2195" s="19"/>
      <c r="S2195" s="19"/>
      <c r="T2195" s="19"/>
      <c r="U2195" s="19"/>
      <c r="V2195" s="19"/>
      <c r="W2195" s="19"/>
    </row>
    <row r="2196" spans="1:23">
      <c r="A2196" s="19"/>
      <c r="B2196" s="19"/>
      <c r="C2196" s="19"/>
      <c r="D2196" s="19"/>
      <c r="E2196" s="19"/>
      <c r="F2196" s="19"/>
      <c r="G2196" s="19"/>
      <c r="H2196" s="19"/>
      <c r="I2196" s="19"/>
      <c r="J2196" s="19"/>
      <c r="K2196" s="19"/>
      <c r="L2196" s="19"/>
      <c r="M2196" s="19"/>
      <c r="N2196" s="19"/>
      <c r="O2196" s="19"/>
      <c r="P2196" s="19"/>
      <c r="Q2196" s="19"/>
      <c r="R2196" s="19"/>
      <c r="S2196" s="19"/>
      <c r="T2196" s="19"/>
      <c r="U2196" s="19"/>
      <c r="V2196" s="19"/>
      <c r="W2196" s="19"/>
    </row>
    <row r="2197" spans="1:23">
      <c r="A2197" s="19"/>
      <c r="B2197" s="19"/>
      <c r="C2197" s="19"/>
      <c r="D2197" s="19"/>
      <c r="E2197" s="19"/>
      <c r="F2197" s="19"/>
      <c r="G2197" s="19"/>
      <c r="H2197" s="19"/>
      <c r="I2197" s="19"/>
      <c r="J2197" s="19"/>
      <c r="K2197" s="19"/>
      <c r="L2197" s="19"/>
      <c r="M2197" s="19"/>
      <c r="N2197" s="19"/>
      <c r="O2197" s="19"/>
      <c r="P2197" s="19"/>
      <c r="Q2197" s="19"/>
      <c r="R2197" s="19"/>
      <c r="S2197" s="19"/>
      <c r="T2197" s="19"/>
      <c r="U2197" s="19"/>
      <c r="V2197" s="19"/>
      <c r="W2197" s="19"/>
    </row>
    <row r="2198" spans="1:23">
      <c r="A2198" s="19"/>
      <c r="B2198" s="19"/>
      <c r="C2198" s="19"/>
      <c r="D2198" s="19"/>
      <c r="E2198" s="19"/>
      <c r="F2198" s="19"/>
      <c r="G2198" s="19"/>
      <c r="H2198" s="19"/>
      <c r="I2198" s="19"/>
      <c r="J2198" s="19"/>
      <c r="K2198" s="19"/>
      <c r="L2198" s="19"/>
      <c r="M2198" s="19"/>
      <c r="N2198" s="19"/>
      <c r="O2198" s="19"/>
      <c r="P2198" s="19"/>
      <c r="Q2198" s="19"/>
      <c r="R2198" s="19"/>
      <c r="S2198" s="19"/>
      <c r="T2198" s="19"/>
      <c r="U2198" s="19"/>
      <c r="V2198" s="19"/>
      <c r="W2198" s="19"/>
    </row>
    <row r="2199" spans="1:23">
      <c r="A2199" s="19"/>
      <c r="B2199" s="19"/>
      <c r="C2199" s="19"/>
      <c r="D2199" s="19"/>
      <c r="E2199" s="19"/>
      <c r="F2199" s="19"/>
      <c r="G2199" s="19"/>
      <c r="H2199" s="19"/>
      <c r="I2199" s="19"/>
      <c r="J2199" s="19"/>
      <c r="K2199" s="19"/>
      <c r="L2199" s="19"/>
      <c r="M2199" s="19"/>
      <c r="N2199" s="19"/>
      <c r="O2199" s="19"/>
      <c r="P2199" s="19"/>
      <c r="Q2199" s="19"/>
      <c r="R2199" s="19"/>
      <c r="S2199" s="19"/>
      <c r="T2199" s="19"/>
      <c r="U2199" s="19"/>
      <c r="V2199" s="19"/>
      <c r="W2199" s="19"/>
    </row>
    <row r="2200" spans="1:23">
      <c r="A2200" s="19"/>
      <c r="B2200" s="19"/>
      <c r="C2200" s="19"/>
      <c r="D2200" s="19"/>
      <c r="E2200" s="19"/>
      <c r="F2200" s="19"/>
      <c r="G2200" s="19"/>
      <c r="H2200" s="19"/>
      <c r="I2200" s="19"/>
      <c r="J2200" s="19"/>
      <c r="K2200" s="19"/>
      <c r="L2200" s="19"/>
      <c r="M2200" s="19"/>
      <c r="N2200" s="19"/>
      <c r="O2200" s="19"/>
      <c r="P2200" s="19"/>
      <c r="Q2200" s="19"/>
      <c r="R2200" s="19"/>
      <c r="S2200" s="19"/>
      <c r="T2200" s="19"/>
      <c r="U2200" s="19"/>
      <c r="V2200" s="19"/>
      <c r="W2200" s="19"/>
    </row>
    <row r="2201" spans="1:23">
      <c r="A2201" s="19"/>
      <c r="B2201" s="19"/>
      <c r="C2201" s="19"/>
      <c r="D2201" s="19"/>
      <c r="E2201" s="19"/>
      <c r="F2201" s="19"/>
      <c r="G2201" s="19"/>
      <c r="H2201" s="19"/>
      <c r="I2201" s="19"/>
      <c r="J2201" s="19"/>
      <c r="K2201" s="19"/>
      <c r="L2201" s="19"/>
      <c r="M2201" s="19"/>
      <c r="N2201" s="19"/>
      <c r="O2201" s="19"/>
      <c r="P2201" s="19"/>
      <c r="Q2201" s="19"/>
      <c r="R2201" s="19"/>
      <c r="S2201" s="19"/>
      <c r="T2201" s="19"/>
      <c r="U2201" s="19"/>
      <c r="V2201" s="19"/>
      <c r="W2201" s="19"/>
    </row>
    <row r="2202" spans="1:23">
      <c r="A2202" s="19"/>
      <c r="B2202" s="19"/>
      <c r="C2202" s="19"/>
      <c r="D2202" s="19"/>
      <c r="E2202" s="19"/>
      <c r="F2202" s="19"/>
      <c r="G2202" s="19"/>
      <c r="H2202" s="19"/>
      <c r="I2202" s="19"/>
      <c r="J2202" s="19"/>
      <c r="K2202" s="19"/>
      <c r="L2202" s="19"/>
      <c r="M2202" s="19"/>
      <c r="N2202" s="19"/>
      <c r="O2202" s="19"/>
      <c r="P2202" s="19"/>
      <c r="Q2202" s="19"/>
      <c r="R2202" s="19"/>
      <c r="S2202" s="19"/>
      <c r="T2202" s="19"/>
      <c r="U2202" s="19"/>
      <c r="V2202" s="19"/>
      <c r="W2202" s="19"/>
    </row>
    <row r="2203" spans="1:23">
      <c r="A2203" s="19"/>
      <c r="B2203" s="19"/>
      <c r="C2203" s="19"/>
      <c r="D2203" s="19"/>
      <c r="E2203" s="19"/>
      <c r="F2203" s="19"/>
      <c r="G2203" s="19"/>
      <c r="H2203" s="19"/>
      <c r="I2203" s="19"/>
      <c r="J2203" s="19"/>
      <c r="K2203" s="19"/>
      <c r="L2203" s="19"/>
      <c r="M2203" s="19"/>
      <c r="N2203" s="19"/>
      <c r="O2203" s="19"/>
      <c r="P2203" s="19"/>
      <c r="Q2203" s="19"/>
      <c r="R2203" s="19"/>
      <c r="S2203" s="19"/>
      <c r="T2203" s="19"/>
      <c r="U2203" s="19"/>
      <c r="V2203" s="19"/>
      <c r="W2203" s="19"/>
    </row>
    <row r="2204" spans="1:23">
      <c r="A2204" s="19"/>
      <c r="B2204" s="19"/>
      <c r="C2204" s="19"/>
      <c r="D2204" s="19"/>
      <c r="E2204" s="19"/>
      <c r="F2204" s="19"/>
      <c r="G2204" s="19"/>
      <c r="H2204" s="19"/>
      <c r="I2204" s="19"/>
      <c r="J2204" s="19"/>
      <c r="K2204" s="19"/>
      <c r="L2204" s="19"/>
      <c r="M2204" s="19"/>
      <c r="N2204" s="19"/>
      <c r="O2204" s="19"/>
      <c r="P2204" s="19"/>
      <c r="Q2204" s="19"/>
      <c r="R2204" s="19"/>
      <c r="S2204" s="19"/>
      <c r="T2204" s="19"/>
      <c r="U2204" s="19"/>
      <c r="V2204" s="19"/>
      <c r="W2204" s="19"/>
    </row>
    <row r="2205" spans="1:23">
      <c r="A2205" s="19"/>
      <c r="B2205" s="19"/>
      <c r="C2205" s="19"/>
      <c r="D2205" s="19"/>
      <c r="E2205" s="19"/>
      <c r="F2205" s="19"/>
      <c r="G2205" s="19"/>
      <c r="H2205" s="19"/>
      <c r="I2205" s="19"/>
      <c r="J2205" s="19"/>
      <c r="K2205" s="19"/>
      <c r="L2205" s="19"/>
      <c r="M2205" s="19"/>
      <c r="N2205" s="19"/>
      <c r="O2205" s="19"/>
      <c r="P2205" s="19"/>
      <c r="Q2205" s="19"/>
      <c r="R2205" s="19"/>
      <c r="S2205" s="19"/>
      <c r="T2205" s="19"/>
      <c r="U2205" s="19"/>
      <c r="V2205" s="19"/>
      <c r="W2205" s="19"/>
    </row>
    <row r="2206" spans="1:23">
      <c r="A2206" s="19"/>
      <c r="B2206" s="19"/>
      <c r="C2206" s="19"/>
      <c r="D2206" s="19"/>
      <c r="E2206" s="19"/>
      <c r="F2206" s="19"/>
      <c r="G2206" s="19"/>
      <c r="H2206" s="19"/>
      <c r="I2206" s="19"/>
      <c r="J2206" s="19"/>
      <c r="K2206" s="19"/>
      <c r="L2206" s="19"/>
      <c r="M2206" s="19"/>
      <c r="N2206" s="19"/>
      <c r="O2206" s="19"/>
      <c r="P2206" s="19"/>
      <c r="Q2206" s="19"/>
      <c r="R2206" s="19"/>
      <c r="S2206" s="19"/>
      <c r="T2206" s="19"/>
      <c r="U2206" s="19"/>
      <c r="V2206" s="19"/>
      <c r="W2206" s="19"/>
    </row>
    <row r="2207" spans="1:23">
      <c r="A2207" s="19"/>
      <c r="B2207" s="19"/>
      <c r="C2207" s="19"/>
      <c r="D2207" s="19"/>
      <c r="E2207" s="19"/>
      <c r="F2207" s="19"/>
      <c r="G2207" s="19"/>
      <c r="H2207" s="19"/>
      <c r="I2207" s="19"/>
      <c r="J2207" s="19"/>
      <c r="K2207" s="19"/>
      <c r="L2207" s="19"/>
      <c r="M2207" s="19"/>
      <c r="N2207" s="19"/>
      <c r="O2207" s="19"/>
      <c r="P2207" s="19"/>
      <c r="Q2207" s="19"/>
      <c r="R2207" s="19"/>
      <c r="S2207" s="19"/>
      <c r="T2207" s="19"/>
      <c r="U2207" s="19"/>
      <c r="V2207" s="19"/>
      <c r="W2207" s="19"/>
    </row>
    <row r="2208" spans="1:23">
      <c r="A2208" s="19"/>
      <c r="B2208" s="19"/>
      <c r="C2208" s="19"/>
      <c r="D2208" s="19"/>
      <c r="E2208" s="19"/>
      <c r="F2208" s="19"/>
      <c r="G2208" s="19"/>
      <c r="H2208" s="19"/>
      <c r="I2208" s="19"/>
      <c r="J2208" s="19"/>
      <c r="K2208" s="19"/>
      <c r="L2208" s="19"/>
      <c r="M2208" s="19"/>
      <c r="N2208" s="19"/>
      <c r="O2208" s="19"/>
      <c r="P2208" s="19"/>
      <c r="Q2208" s="19"/>
      <c r="R2208" s="19"/>
      <c r="S2208" s="19"/>
      <c r="T2208" s="19"/>
      <c r="U2208" s="19"/>
      <c r="V2208" s="19"/>
      <c r="W2208" s="19"/>
    </row>
    <row r="2209" spans="1:23">
      <c r="A2209" s="19"/>
      <c r="B2209" s="19"/>
      <c r="C2209" s="19"/>
      <c r="D2209" s="19"/>
      <c r="E2209" s="19"/>
      <c r="F2209" s="19"/>
      <c r="G2209" s="19"/>
      <c r="H2209" s="19"/>
      <c r="I2209" s="19"/>
      <c r="J2209" s="19"/>
      <c r="K2209" s="19"/>
      <c r="L2209" s="19"/>
      <c r="M2209" s="19"/>
      <c r="N2209" s="19"/>
      <c r="O2209" s="19"/>
      <c r="P2209" s="19"/>
      <c r="Q2209" s="19"/>
      <c r="R2209" s="19"/>
      <c r="S2209" s="19"/>
      <c r="T2209" s="19"/>
      <c r="U2209" s="19"/>
      <c r="V2209" s="19"/>
      <c r="W2209" s="19"/>
    </row>
    <row r="2210" spans="1:23">
      <c r="A2210" s="19"/>
      <c r="B2210" s="19"/>
      <c r="C2210" s="19"/>
      <c r="D2210" s="19"/>
      <c r="E2210" s="19"/>
      <c r="F2210" s="19"/>
      <c r="G2210" s="19"/>
      <c r="H2210" s="19"/>
      <c r="I2210" s="19"/>
      <c r="J2210" s="19"/>
      <c r="K2210" s="19"/>
      <c r="L2210" s="19"/>
      <c r="M2210" s="19"/>
      <c r="N2210" s="19"/>
      <c r="O2210" s="19"/>
      <c r="P2210" s="19"/>
      <c r="Q2210" s="19"/>
      <c r="R2210" s="19"/>
      <c r="S2210" s="19"/>
      <c r="T2210" s="19"/>
      <c r="U2210" s="19"/>
      <c r="V2210" s="19"/>
      <c r="W2210" s="19"/>
    </row>
    <row r="2211" spans="1:23">
      <c r="A2211" s="19"/>
      <c r="B2211" s="19"/>
      <c r="C2211" s="19"/>
      <c r="D2211" s="19"/>
      <c r="E2211" s="19"/>
      <c r="F2211" s="19"/>
      <c r="G2211" s="19"/>
      <c r="H2211" s="19"/>
      <c r="I2211" s="19"/>
      <c r="J2211" s="19"/>
      <c r="K2211" s="19"/>
      <c r="L2211" s="19"/>
      <c r="M2211" s="19"/>
      <c r="N2211" s="19"/>
      <c r="O2211" s="19"/>
      <c r="P2211" s="19"/>
      <c r="Q2211" s="19"/>
      <c r="R2211" s="19"/>
      <c r="S2211" s="19"/>
      <c r="T2211" s="19"/>
      <c r="U2211" s="19"/>
      <c r="V2211" s="19"/>
      <c r="W2211" s="19"/>
    </row>
    <row r="2212" spans="1:23">
      <c r="A2212" s="19"/>
      <c r="B2212" s="19"/>
      <c r="C2212" s="19"/>
      <c r="D2212" s="19"/>
      <c r="E2212" s="19"/>
      <c r="F2212" s="19"/>
      <c r="G2212" s="19"/>
      <c r="H2212" s="19"/>
      <c r="I2212" s="19"/>
      <c r="J2212" s="19"/>
      <c r="K2212" s="19"/>
      <c r="L2212" s="19"/>
      <c r="M2212" s="19"/>
      <c r="N2212" s="19"/>
      <c r="O2212" s="19"/>
      <c r="P2212" s="19"/>
      <c r="Q2212" s="19"/>
      <c r="R2212" s="19"/>
      <c r="S2212" s="19"/>
      <c r="T2212" s="19"/>
      <c r="U2212" s="19"/>
      <c r="V2212" s="19"/>
      <c r="W2212" s="19"/>
    </row>
    <row r="2213" spans="1:23">
      <c r="A2213" s="19"/>
      <c r="B2213" s="19"/>
      <c r="C2213" s="19"/>
      <c r="D2213" s="19"/>
      <c r="E2213" s="19"/>
      <c r="F2213" s="19"/>
      <c r="G2213" s="19"/>
      <c r="H2213" s="19"/>
      <c r="I2213" s="19"/>
      <c r="J2213" s="19"/>
      <c r="K2213" s="19"/>
      <c r="L2213" s="19"/>
      <c r="M2213" s="19"/>
      <c r="N2213" s="19"/>
      <c r="O2213" s="19"/>
      <c r="P2213" s="19"/>
      <c r="Q2213" s="19"/>
      <c r="R2213" s="19"/>
      <c r="S2213" s="19"/>
      <c r="T2213" s="19"/>
      <c r="U2213" s="19"/>
      <c r="V2213" s="19"/>
      <c r="W2213" s="19"/>
    </row>
    <row r="2214" spans="1:23">
      <c r="A2214" s="19"/>
      <c r="B2214" s="19"/>
      <c r="C2214" s="19"/>
      <c r="D2214" s="19"/>
      <c r="E2214" s="19"/>
      <c r="F2214" s="19"/>
      <c r="G2214" s="19"/>
      <c r="H2214" s="19"/>
      <c r="I2214" s="19"/>
      <c r="J2214" s="19"/>
      <c r="K2214" s="19"/>
      <c r="L2214" s="19"/>
      <c r="M2214" s="19"/>
      <c r="N2214" s="19"/>
      <c r="O2214" s="19"/>
      <c r="P2214" s="19"/>
      <c r="Q2214" s="19"/>
      <c r="R2214" s="19"/>
      <c r="S2214" s="19"/>
      <c r="T2214" s="19"/>
      <c r="U2214" s="19"/>
      <c r="V2214" s="19"/>
      <c r="W2214" s="19"/>
    </row>
    <row r="2215" spans="1:23">
      <c r="A2215" s="19"/>
      <c r="B2215" s="19"/>
      <c r="C2215" s="19"/>
      <c r="D2215" s="19"/>
      <c r="E2215" s="19"/>
      <c r="F2215" s="19"/>
      <c r="G2215" s="19"/>
      <c r="H2215" s="19"/>
      <c r="I2215" s="19"/>
      <c r="J2215" s="19"/>
      <c r="K2215" s="19"/>
      <c r="L2215" s="19"/>
      <c r="M2215" s="19"/>
      <c r="N2215" s="19"/>
      <c r="O2215" s="19"/>
      <c r="P2215" s="19"/>
      <c r="Q2215" s="19"/>
      <c r="R2215" s="19"/>
      <c r="S2215" s="19"/>
      <c r="T2215" s="19"/>
      <c r="U2215" s="19"/>
      <c r="V2215" s="19"/>
      <c r="W2215" s="19"/>
    </row>
    <row r="2216" spans="1:23">
      <c r="A2216" s="19"/>
      <c r="B2216" s="19"/>
      <c r="C2216" s="19"/>
      <c r="D2216" s="19"/>
      <c r="E2216" s="19"/>
      <c r="F2216" s="19"/>
      <c r="G2216" s="19"/>
      <c r="H2216" s="19"/>
      <c r="I2216" s="19"/>
      <c r="J2216" s="19"/>
      <c r="K2216" s="19"/>
      <c r="L2216" s="19"/>
      <c r="M2216" s="19"/>
      <c r="N2216" s="19"/>
      <c r="O2216" s="19"/>
      <c r="P2216" s="19"/>
      <c r="Q2216" s="19"/>
      <c r="R2216" s="19"/>
      <c r="S2216" s="19"/>
      <c r="T2216" s="19"/>
      <c r="U2216" s="19"/>
      <c r="V2216" s="19"/>
      <c r="W2216" s="19"/>
    </row>
    <row r="2217" spans="1:23">
      <c r="A2217" s="19"/>
      <c r="B2217" s="19"/>
      <c r="C2217" s="19"/>
      <c r="D2217" s="19"/>
      <c r="E2217" s="19"/>
      <c r="F2217" s="19"/>
      <c r="G2217" s="19"/>
      <c r="H2217" s="19"/>
      <c r="I2217" s="19"/>
      <c r="J2217" s="19"/>
      <c r="K2217" s="19"/>
      <c r="L2217" s="19"/>
      <c r="M2217" s="19"/>
      <c r="N2217" s="19"/>
      <c r="O2217" s="19"/>
      <c r="P2217" s="19"/>
      <c r="Q2217" s="19"/>
      <c r="R2217" s="19"/>
      <c r="S2217" s="19"/>
      <c r="T2217" s="19"/>
      <c r="U2217" s="19"/>
      <c r="V2217" s="19"/>
      <c r="W2217" s="19"/>
    </row>
    <row r="2218" spans="1:23">
      <c r="A2218" s="19"/>
      <c r="B2218" s="19"/>
      <c r="C2218" s="19"/>
      <c r="D2218" s="19"/>
      <c r="E2218" s="19"/>
      <c r="F2218" s="19"/>
      <c r="G2218" s="19"/>
      <c r="H2218" s="19"/>
      <c r="I2218" s="19"/>
      <c r="J2218" s="19"/>
      <c r="K2218" s="19"/>
      <c r="L2218" s="19"/>
      <c r="M2218" s="19"/>
      <c r="N2218" s="19"/>
      <c r="O2218" s="19"/>
      <c r="P2218" s="19"/>
      <c r="Q2218" s="19"/>
      <c r="R2218" s="19"/>
      <c r="S2218" s="19"/>
      <c r="T2218" s="19"/>
      <c r="U2218" s="19"/>
      <c r="V2218" s="19"/>
      <c r="W2218" s="19"/>
    </row>
    <row r="2219" spans="1:23">
      <c r="A2219" s="19"/>
      <c r="B2219" s="19"/>
      <c r="C2219" s="19"/>
      <c r="D2219" s="19"/>
      <c r="E2219" s="19"/>
      <c r="F2219" s="19"/>
      <c r="G2219" s="19"/>
      <c r="H2219" s="19"/>
      <c r="I2219" s="19"/>
      <c r="J2219" s="19"/>
      <c r="K2219" s="19"/>
      <c r="L2219" s="19"/>
      <c r="M2219" s="19"/>
      <c r="N2219" s="19"/>
      <c r="O2219" s="19"/>
      <c r="P2219" s="19"/>
      <c r="Q2219" s="19"/>
      <c r="R2219" s="19"/>
      <c r="S2219" s="19"/>
      <c r="T2219" s="19"/>
      <c r="U2219" s="19"/>
      <c r="V2219" s="19"/>
      <c r="W2219" s="19"/>
    </row>
    <row r="2220" spans="1:23">
      <c r="A2220" s="19"/>
      <c r="B2220" s="19"/>
      <c r="C2220" s="19"/>
      <c r="D2220" s="19"/>
      <c r="E2220" s="19"/>
      <c r="F2220" s="19"/>
      <c r="G2220" s="19"/>
      <c r="H2220" s="19"/>
      <c r="I2220" s="19"/>
      <c r="J2220" s="19"/>
      <c r="K2220" s="19"/>
      <c r="L2220" s="19"/>
      <c r="M2220" s="19"/>
      <c r="N2220" s="19"/>
      <c r="O2220" s="19"/>
      <c r="P2220" s="19"/>
      <c r="Q2220" s="19"/>
      <c r="R2220" s="19"/>
      <c r="S2220" s="19"/>
      <c r="T2220" s="19"/>
      <c r="U2220" s="19"/>
      <c r="V2220" s="19"/>
      <c r="W2220" s="19"/>
    </row>
    <row r="2221" spans="1:23">
      <c r="A2221" s="19"/>
      <c r="B2221" s="19"/>
      <c r="C2221" s="19"/>
      <c r="D2221" s="19"/>
      <c r="E2221" s="19"/>
      <c r="F2221" s="19"/>
      <c r="G2221" s="19"/>
      <c r="H2221" s="19"/>
      <c r="I2221" s="19"/>
      <c r="J2221" s="19"/>
      <c r="K2221" s="19"/>
      <c r="L2221" s="19"/>
      <c r="M2221" s="19"/>
      <c r="N2221" s="19"/>
      <c r="O2221" s="19"/>
      <c r="P2221" s="19"/>
      <c r="Q2221" s="19"/>
      <c r="R2221" s="19"/>
      <c r="S2221" s="19"/>
      <c r="T2221" s="19"/>
      <c r="U2221" s="19"/>
      <c r="V2221" s="19"/>
      <c r="W2221" s="19"/>
    </row>
    <row r="2222" spans="1:23">
      <c r="A2222" s="19"/>
      <c r="B2222" s="19"/>
      <c r="C2222" s="19"/>
      <c r="D2222" s="19"/>
      <c r="E2222" s="19"/>
      <c r="F2222" s="19"/>
      <c r="G2222" s="19"/>
      <c r="H2222" s="19"/>
      <c r="I2222" s="19"/>
      <c r="J2222" s="19"/>
      <c r="K2222" s="19"/>
      <c r="L2222" s="19"/>
      <c r="M2222" s="19"/>
      <c r="N2222" s="19"/>
      <c r="O2222" s="19"/>
      <c r="P2222" s="19"/>
      <c r="Q2222" s="19"/>
      <c r="R2222" s="19"/>
      <c r="S2222" s="19"/>
      <c r="T2222" s="19"/>
      <c r="U2222" s="19"/>
      <c r="V2222" s="19"/>
      <c r="W2222" s="19"/>
    </row>
    <row r="2223" spans="1:23">
      <c r="A2223" s="19"/>
      <c r="B2223" s="19"/>
      <c r="C2223" s="19"/>
      <c r="D2223" s="19"/>
      <c r="E2223" s="19"/>
      <c r="F2223" s="19"/>
      <c r="G2223" s="19"/>
      <c r="H2223" s="19"/>
      <c r="I2223" s="19"/>
      <c r="J2223" s="19"/>
      <c r="K2223" s="19"/>
      <c r="L2223" s="19"/>
      <c r="M2223" s="19"/>
      <c r="N2223" s="19"/>
      <c r="O2223" s="19"/>
      <c r="P2223" s="19"/>
      <c r="Q2223" s="19"/>
      <c r="R2223" s="19"/>
      <c r="S2223" s="19"/>
      <c r="T2223" s="19"/>
      <c r="U2223" s="19"/>
      <c r="V2223" s="19"/>
      <c r="W2223" s="19"/>
    </row>
    <row r="2224" spans="1:23">
      <c r="A2224" s="19"/>
      <c r="B2224" s="19"/>
      <c r="C2224" s="19"/>
      <c r="D2224" s="19"/>
      <c r="E2224" s="19"/>
      <c r="F2224" s="19"/>
      <c r="G2224" s="19"/>
      <c r="H2224" s="19"/>
      <c r="I2224" s="19"/>
      <c r="J2224" s="19"/>
      <c r="K2224" s="19"/>
      <c r="L2224" s="19"/>
      <c r="M2224" s="19"/>
      <c r="N2224" s="19"/>
      <c r="O2224" s="19"/>
      <c r="P2224" s="19"/>
      <c r="Q2224" s="19"/>
      <c r="R2224" s="19"/>
      <c r="S2224" s="19"/>
      <c r="T2224" s="19"/>
      <c r="U2224" s="19"/>
      <c r="V2224" s="19"/>
      <c r="W2224" s="19"/>
    </row>
    <row r="2225" spans="1:23">
      <c r="A2225" s="19"/>
      <c r="B2225" s="19"/>
      <c r="C2225" s="19"/>
      <c r="D2225" s="19"/>
      <c r="E2225" s="19"/>
      <c r="F2225" s="19"/>
      <c r="G2225" s="19"/>
      <c r="H2225" s="19"/>
      <c r="I2225" s="19"/>
      <c r="J2225" s="19"/>
      <c r="K2225" s="19"/>
      <c r="L2225" s="19"/>
      <c r="M2225" s="19"/>
      <c r="N2225" s="19"/>
      <c r="O2225" s="19"/>
      <c r="P2225" s="19"/>
      <c r="Q2225" s="19"/>
      <c r="R2225" s="19"/>
      <c r="S2225" s="19"/>
      <c r="T2225" s="19"/>
      <c r="U2225" s="19"/>
      <c r="V2225" s="19"/>
      <c r="W2225" s="19"/>
    </row>
    <row r="2226" spans="1:23">
      <c r="A2226" s="19"/>
      <c r="B2226" s="19"/>
      <c r="C2226" s="19"/>
      <c r="D2226" s="19"/>
      <c r="E2226" s="19"/>
      <c r="F2226" s="19"/>
      <c r="G2226" s="19"/>
      <c r="H2226" s="19"/>
      <c r="I2226" s="19"/>
      <c r="J2226" s="19"/>
      <c r="K2226" s="19"/>
      <c r="L2226" s="19"/>
      <c r="M2226" s="19"/>
      <c r="N2226" s="19"/>
      <c r="O2226" s="19"/>
      <c r="P2226" s="19"/>
      <c r="Q2226" s="19"/>
      <c r="R2226" s="19"/>
      <c r="S2226" s="19"/>
      <c r="T2226" s="19"/>
      <c r="U2226" s="19"/>
      <c r="V2226" s="19"/>
      <c r="W2226" s="19"/>
    </row>
    <row r="2227" spans="1:23">
      <c r="A2227" s="19"/>
      <c r="B2227" s="19"/>
      <c r="C2227" s="19"/>
      <c r="D2227" s="19"/>
      <c r="E2227" s="19"/>
      <c r="F2227" s="19"/>
      <c r="G2227" s="19"/>
      <c r="H2227" s="19"/>
      <c r="I2227" s="19"/>
      <c r="J2227" s="19"/>
      <c r="K2227" s="19"/>
      <c r="L2227" s="19"/>
      <c r="M2227" s="19"/>
      <c r="N2227" s="19"/>
      <c r="O2227" s="19"/>
      <c r="P2227" s="19"/>
      <c r="Q2227" s="19"/>
      <c r="R2227" s="19"/>
      <c r="S2227" s="19"/>
      <c r="T2227" s="19"/>
      <c r="U2227" s="19"/>
      <c r="V2227" s="19"/>
      <c r="W2227" s="19"/>
    </row>
    <row r="2228" spans="1:23">
      <c r="A2228" s="19"/>
      <c r="B2228" s="19"/>
      <c r="C2228" s="19"/>
      <c r="D2228" s="19"/>
      <c r="E2228" s="19"/>
      <c r="F2228" s="19"/>
      <c r="G2228" s="19"/>
      <c r="H2228" s="19"/>
      <c r="I2228" s="19"/>
      <c r="J2228" s="19"/>
      <c r="K2228" s="19"/>
      <c r="L2228" s="19"/>
      <c r="M2228" s="19"/>
      <c r="N2228" s="19"/>
      <c r="O2228" s="19"/>
      <c r="P2228" s="19"/>
      <c r="Q2228" s="19"/>
      <c r="R2228" s="19"/>
      <c r="S2228" s="19"/>
      <c r="T2228" s="19"/>
      <c r="U2228" s="19"/>
      <c r="V2228" s="19"/>
      <c r="W2228" s="19"/>
    </row>
    <row r="2229" spans="1:23">
      <c r="A2229" s="19"/>
      <c r="B2229" s="19"/>
      <c r="C2229" s="19"/>
      <c r="D2229" s="19"/>
      <c r="E2229" s="19"/>
      <c r="F2229" s="19"/>
      <c r="G2229" s="19"/>
      <c r="H2229" s="19"/>
      <c r="I2229" s="19"/>
      <c r="J2229" s="19"/>
      <c r="K2229" s="19"/>
      <c r="L2229" s="19"/>
      <c r="M2229" s="19"/>
      <c r="N2229" s="19"/>
      <c r="O2229" s="19"/>
      <c r="P2229" s="19"/>
      <c r="Q2229" s="19"/>
      <c r="R2229" s="19"/>
      <c r="S2229" s="19"/>
      <c r="T2229" s="19"/>
      <c r="U2229" s="19"/>
      <c r="V2229" s="19"/>
      <c r="W2229" s="19"/>
    </row>
    <row r="2230" spans="1:23">
      <c r="A2230" s="19"/>
      <c r="B2230" s="19"/>
      <c r="C2230" s="19"/>
      <c r="D2230" s="19"/>
      <c r="E2230" s="19"/>
      <c r="F2230" s="19"/>
      <c r="G2230" s="19"/>
      <c r="H2230" s="19"/>
      <c r="I2230" s="19"/>
      <c r="J2230" s="19"/>
      <c r="K2230" s="19"/>
      <c r="L2230" s="19"/>
      <c r="M2230" s="19"/>
      <c r="N2230" s="19"/>
      <c r="O2230" s="19"/>
      <c r="P2230" s="19"/>
      <c r="Q2230" s="19"/>
      <c r="R2230" s="19"/>
      <c r="S2230" s="19"/>
      <c r="T2230" s="19"/>
      <c r="U2230" s="19"/>
      <c r="V2230" s="19"/>
      <c r="W2230" s="19"/>
    </row>
    <row r="2231" spans="1:23">
      <c r="A2231" s="19"/>
      <c r="B2231" s="19"/>
      <c r="C2231" s="19"/>
      <c r="D2231" s="19"/>
      <c r="E2231" s="19"/>
      <c r="F2231" s="19"/>
      <c r="G2231" s="19"/>
      <c r="H2231" s="19"/>
      <c r="I2231" s="19"/>
      <c r="J2231" s="19"/>
      <c r="K2231" s="19"/>
      <c r="L2231" s="19"/>
      <c r="M2231" s="19"/>
      <c r="N2231" s="19"/>
      <c r="O2231" s="19"/>
      <c r="P2231" s="19"/>
      <c r="Q2231" s="19"/>
      <c r="R2231" s="19"/>
      <c r="S2231" s="19"/>
      <c r="T2231" s="19"/>
      <c r="U2231" s="19"/>
      <c r="V2231" s="19"/>
      <c r="W2231" s="19"/>
    </row>
    <row r="2232" spans="1:23">
      <c r="A2232" s="19"/>
      <c r="B2232" s="19"/>
      <c r="C2232" s="19"/>
      <c r="D2232" s="19"/>
      <c r="E2232" s="19"/>
      <c r="F2232" s="19"/>
      <c r="G2232" s="19"/>
      <c r="H2232" s="19"/>
      <c r="I2232" s="19"/>
      <c r="J2232" s="19"/>
      <c r="K2232" s="19"/>
      <c r="L2232" s="19"/>
      <c r="M2232" s="19"/>
      <c r="N2232" s="19"/>
      <c r="O2232" s="19"/>
      <c r="P2232" s="19"/>
      <c r="Q2232" s="19"/>
      <c r="R2232" s="19"/>
      <c r="S2232" s="19"/>
      <c r="T2232" s="19"/>
      <c r="U2232" s="19"/>
      <c r="V2232" s="19"/>
      <c r="W2232" s="19"/>
    </row>
    <row r="2233" spans="1:23">
      <c r="A2233" s="19"/>
      <c r="B2233" s="19"/>
      <c r="C2233" s="19"/>
      <c r="D2233" s="19"/>
      <c r="E2233" s="19"/>
      <c r="F2233" s="19"/>
      <c r="G2233" s="19"/>
      <c r="H2233" s="19"/>
      <c r="I2233" s="19"/>
      <c r="J2233" s="19"/>
      <c r="K2233" s="19"/>
      <c r="L2233" s="19"/>
      <c r="M2233" s="19"/>
      <c r="N2233" s="19"/>
      <c r="O2233" s="19"/>
      <c r="P2233" s="19"/>
      <c r="Q2233" s="19"/>
      <c r="R2233" s="19"/>
      <c r="S2233" s="19"/>
      <c r="T2233" s="19"/>
      <c r="U2233" s="19"/>
      <c r="V2233" s="19"/>
      <c r="W2233" s="19"/>
    </row>
    <row r="2234" spans="1:23">
      <c r="A2234" s="19"/>
      <c r="B2234" s="19"/>
      <c r="C2234" s="19"/>
      <c r="D2234" s="19"/>
      <c r="E2234" s="19"/>
      <c r="F2234" s="19"/>
      <c r="G2234" s="19"/>
      <c r="H2234" s="19"/>
      <c r="I2234" s="19"/>
      <c r="J2234" s="19"/>
      <c r="K2234" s="19"/>
      <c r="L2234" s="19"/>
      <c r="M2234" s="19"/>
      <c r="N2234" s="19"/>
      <c r="O2234" s="19"/>
      <c r="P2234" s="19"/>
      <c r="Q2234" s="19"/>
      <c r="R2234" s="19"/>
      <c r="S2234" s="19"/>
      <c r="T2234" s="19"/>
      <c r="U2234" s="19"/>
      <c r="V2234" s="19"/>
      <c r="W2234" s="19"/>
    </row>
    <row r="2235" spans="1:23">
      <c r="A2235" s="19"/>
      <c r="B2235" s="19"/>
      <c r="C2235" s="19"/>
      <c r="D2235" s="19"/>
      <c r="E2235" s="19"/>
      <c r="F2235" s="19"/>
      <c r="G2235" s="19"/>
      <c r="H2235" s="19"/>
      <c r="I2235" s="19"/>
      <c r="J2235" s="19"/>
      <c r="K2235" s="19"/>
      <c r="L2235" s="19"/>
      <c r="M2235" s="19"/>
      <c r="N2235" s="19"/>
      <c r="O2235" s="19"/>
      <c r="P2235" s="19"/>
      <c r="Q2235" s="19"/>
      <c r="R2235" s="19"/>
      <c r="S2235" s="19"/>
      <c r="T2235" s="19"/>
      <c r="U2235" s="19"/>
      <c r="V2235" s="19"/>
      <c r="W2235" s="19"/>
    </row>
    <row r="2236" spans="1:23">
      <c r="A2236" s="19"/>
      <c r="B2236" s="19"/>
      <c r="C2236" s="19"/>
      <c r="D2236" s="19"/>
      <c r="E2236" s="19"/>
      <c r="F2236" s="19"/>
      <c r="G2236" s="19"/>
      <c r="H2236" s="19"/>
      <c r="I2236" s="19"/>
      <c r="J2236" s="19"/>
      <c r="K2236" s="19"/>
      <c r="L2236" s="19"/>
      <c r="M2236" s="19"/>
      <c r="N2236" s="19"/>
      <c r="O2236" s="19"/>
      <c r="P2236" s="19"/>
      <c r="Q2236" s="19"/>
      <c r="R2236" s="19"/>
      <c r="S2236" s="19"/>
      <c r="T2236" s="19"/>
      <c r="U2236" s="19"/>
      <c r="V2236" s="19"/>
      <c r="W2236" s="19"/>
    </row>
    <row r="2237" spans="1:23">
      <c r="A2237" s="19"/>
      <c r="B2237" s="19"/>
      <c r="C2237" s="19"/>
      <c r="D2237" s="19"/>
      <c r="E2237" s="19"/>
      <c r="F2237" s="19"/>
      <c r="G2237" s="19"/>
      <c r="H2237" s="19"/>
      <c r="I2237" s="19"/>
      <c r="J2237" s="19"/>
      <c r="K2237" s="19"/>
      <c r="L2237" s="19"/>
      <c r="M2237" s="19"/>
      <c r="N2237" s="19"/>
      <c r="O2237" s="19"/>
      <c r="P2237" s="19"/>
      <c r="Q2237" s="19"/>
      <c r="R2237" s="19"/>
      <c r="S2237" s="19"/>
      <c r="T2237" s="19"/>
      <c r="U2237" s="19"/>
      <c r="V2237" s="19"/>
      <c r="W2237" s="19"/>
    </row>
    <row r="2238" spans="1:23">
      <c r="A2238" s="19"/>
      <c r="B2238" s="19"/>
      <c r="C2238" s="19"/>
      <c r="D2238" s="19"/>
      <c r="E2238" s="19"/>
      <c r="F2238" s="19"/>
      <c r="G2238" s="19"/>
      <c r="H2238" s="19"/>
      <c r="I2238" s="19"/>
      <c r="J2238" s="19"/>
      <c r="K2238" s="19"/>
      <c r="L2238" s="19"/>
      <c r="M2238" s="19"/>
      <c r="N2238" s="19"/>
      <c r="O2238" s="19"/>
      <c r="P2238" s="19"/>
      <c r="Q2238" s="19"/>
      <c r="R2238" s="19"/>
      <c r="S2238" s="19"/>
      <c r="T2238" s="19"/>
      <c r="U2238" s="19"/>
      <c r="V2238" s="19"/>
      <c r="W2238" s="19"/>
    </row>
    <row r="2239" spans="1:23">
      <c r="A2239" s="19"/>
      <c r="B2239" s="19"/>
      <c r="C2239" s="19"/>
      <c r="D2239" s="19"/>
      <c r="E2239" s="19"/>
      <c r="F2239" s="19"/>
      <c r="G2239" s="19"/>
      <c r="H2239" s="19"/>
      <c r="I2239" s="19"/>
      <c r="J2239" s="19"/>
      <c r="K2239" s="19"/>
      <c r="L2239" s="19"/>
      <c r="M2239" s="19"/>
      <c r="N2239" s="19"/>
      <c r="O2239" s="19"/>
      <c r="P2239" s="19"/>
      <c r="Q2239" s="19"/>
      <c r="R2239" s="19"/>
      <c r="S2239" s="19"/>
      <c r="T2239" s="19"/>
      <c r="U2239" s="19"/>
      <c r="V2239" s="19"/>
      <c r="W2239" s="19"/>
    </row>
    <row r="2240" spans="1:23">
      <c r="A2240" s="19"/>
      <c r="B2240" s="19"/>
      <c r="C2240" s="19"/>
      <c r="D2240" s="19"/>
      <c r="E2240" s="19"/>
      <c r="F2240" s="19"/>
      <c r="G2240" s="19"/>
      <c r="H2240" s="19"/>
      <c r="I2240" s="19"/>
      <c r="J2240" s="19"/>
      <c r="K2240" s="19"/>
      <c r="L2240" s="19"/>
      <c r="M2240" s="19"/>
      <c r="N2240" s="19"/>
      <c r="O2240" s="19"/>
      <c r="P2240" s="19"/>
      <c r="Q2240" s="19"/>
      <c r="R2240" s="19"/>
      <c r="S2240" s="19"/>
      <c r="T2240" s="19"/>
      <c r="U2240" s="19"/>
      <c r="V2240" s="19"/>
      <c r="W2240" s="19"/>
    </row>
    <row r="2241" spans="1:23">
      <c r="A2241" s="19"/>
      <c r="B2241" s="19"/>
      <c r="C2241" s="19"/>
      <c r="D2241" s="19"/>
      <c r="E2241" s="19"/>
      <c r="F2241" s="19"/>
      <c r="G2241" s="19"/>
      <c r="H2241" s="19"/>
      <c r="I2241" s="19"/>
      <c r="J2241" s="19"/>
      <c r="K2241" s="19"/>
      <c r="L2241" s="19"/>
      <c r="M2241" s="19"/>
      <c r="N2241" s="19"/>
      <c r="O2241" s="19"/>
      <c r="P2241" s="19"/>
      <c r="Q2241" s="19"/>
      <c r="R2241" s="19"/>
      <c r="S2241" s="19"/>
      <c r="T2241" s="19"/>
      <c r="U2241" s="19"/>
      <c r="V2241" s="19"/>
      <c r="W2241" s="19"/>
    </row>
    <row r="2242" spans="1:23">
      <c r="A2242" s="19"/>
      <c r="B2242" s="19"/>
      <c r="C2242" s="19"/>
      <c r="D2242" s="19"/>
      <c r="E2242" s="19"/>
      <c r="F2242" s="19"/>
      <c r="G2242" s="19"/>
      <c r="H2242" s="19"/>
      <c r="I2242" s="19"/>
      <c r="J2242" s="19"/>
      <c r="K2242" s="19"/>
      <c r="L2242" s="19"/>
      <c r="M2242" s="19"/>
      <c r="N2242" s="19"/>
      <c r="O2242" s="19"/>
      <c r="P2242" s="19"/>
      <c r="Q2242" s="19"/>
      <c r="R2242" s="19"/>
      <c r="S2242" s="19"/>
      <c r="T2242" s="19"/>
      <c r="U2242" s="19"/>
      <c r="V2242" s="19"/>
      <c r="W2242" s="19"/>
    </row>
    <row r="2243" spans="1:23">
      <c r="A2243" s="19"/>
      <c r="B2243" s="19"/>
      <c r="C2243" s="19"/>
      <c r="D2243" s="19"/>
      <c r="E2243" s="19"/>
      <c r="F2243" s="19"/>
      <c r="G2243" s="19"/>
      <c r="H2243" s="19"/>
      <c r="I2243" s="19"/>
      <c r="J2243" s="19"/>
      <c r="K2243" s="19"/>
      <c r="L2243" s="19"/>
      <c r="M2243" s="19"/>
      <c r="N2243" s="19"/>
      <c r="O2243" s="19"/>
      <c r="P2243" s="19"/>
      <c r="Q2243" s="19"/>
      <c r="R2243" s="19"/>
      <c r="S2243" s="19"/>
      <c r="T2243" s="19"/>
      <c r="U2243" s="19"/>
      <c r="V2243" s="19"/>
      <c r="W2243" s="19"/>
    </row>
    <row r="2244" spans="1:23">
      <c r="A2244" s="19"/>
      <c r="B2244" s="19"/>
      <c r="C2244" s="19"/>
      <c r="D2244" s="19"/>
      <c r="E2244" s="19"/>
      <c r="F2244" s="19"/>
      <c r="G2244" s="19"/>
      <c r="H2244" s="19"/>
      <c r="I2244" s="19"/>
      <c r="J2244" s="19"/>
      <c r="K2244" s="19"/>
      <c r="L2244" s="19"/>
      <c r="M2244" s="19"/>
      <c r="N2244" s="19"/>
      <c r="O2244" s="19"/>
      <c r="P2244" s="19"/>
      <c r="Q2244" s="19"/>
      <c r="R2244" s="19"/>
      <c r="S2244" s="19"/>
      <c r="T2244" s="19"/>
      <c r="U2244" s="19"/>
      <c r="V2244" s="19"/>
      <c r="W2244" s="19"/>
    </row>
    <row r="2245" spans="1:23">
      <c r="A2245" s="19"/>
      <c r="B2245" s="19"/>
      <c r="C2245" s="19"/>
      <c r="D2245" s="19"/>
      <c r="E2245" s="19"/>
      <c r="F2245" s="19"/>
      <c r="G2245" s="19"/>
      <c r="H2245" s="19"/>
      <c r="I2245" s="19"/>
      <c r="J2245" s="19"/>
      <c r="K2245" s="19"/>
      <c r="L2245" s="19"/>
      <c r="M2245" s="19"/>
      <c r="N2245" s="19"/>
      <c r="O2245" s="19"/>
      <c r="P2245" s="19"/>
      <c r="Q2245" s="19"/>
      <c r="R2245" s="19"/>
      <c r="S2245" s="19"/>
      <c r="T2245" s="19"/>
      <c r="U2245" s="19"/>
      <c r="V2245" s="19"/>
      <c r="W2245" s="19"/>
    </row>
    <row r="2246" spans="1:23">
      <c r="A2246" s="19"/>
      <c r="B2246" s="19"/>
      <c r="C2246" s="19"/>
      <c r="D2246" s="19"/>
      <c r="E2246" s="19"/>
      <c r="F2246" s="19"/>
      <c r="G2246" s="19"/>
      <c r="H2246" s="19"/>
      <c r="I2246" s="19"/>
      <c r="J2246" s="19"/>
      <c r="K2246" s="19"/>
      <c r="L2246" s="19"/>
      <c r="M2246" s="19"/>
      <c r="N2246" s="19"/>
      <c r="O2246" s="19"/>
      <c r="P2246" s="19"/>
      <c r="Q2246" s="19"/>
      <c r="R2246" s="19"/>
      <c r="S2246" s="19"/>
      <c r="T2246" s="19"/>
      <c r="U2246" s="19"/>
      <c r="V2246" s="19"/>
      <c r="W2246" s="19"/>
    </row>
    <row r="2247" spans="1:23">
      <c r="A2247" s="19"/>
      <c r="B2247" s="19"/>
      <c r="C2247" s="19"/>
      <c r="D2247" s="19"/>
      <c r="E2247" s="19"/>
      <c r="F2247" s="19"/>
      <c r="G2247" s="19"/>
      <c r="H2247" s="19"/>
      <c r="I2247" s="19"/>
      <c r="J2247" s="19"/>
      <c r="K2247" s="19"/>
      <c r="L2247" s="19"/>
      <c r="M2247" s="19"/>
      <c r="N2247" s="19"/>
      <c r="O2247" s="19"/>
      <c r="P2247" s="19"/>
      <c r="Q2247" s="19"/>
      <c r="R2247" s="19"/>
      <c r="S2247" s="19"/>
      <c r="T2247" s="19"/>
      <c r="U2247" s="19"/>
      <c r="V2247" s="19"/>
      <c r="W2247" s="19"/>
    </row>
    <row r="2248" spans="1:23">
      <c r="A2248" s="19"/>
      <c r="B2248" s="19"/>
      <c r="C2248" s="19"/>
      <c r="D2248" s="19"/>
      <c r="E2248" s="19"/>
      <c r="F2248" s="19"/>
      <c r="G2248" s="19"/>
      <c r="H2248" s="19"/>
      <c r="I2248" s="19"/>
      <c r="J2248" s="19"/>
      <c r="K2248" s="19"/>
      <c r="L2248" s="19"/>
      <c r="M2248" s="19"/>
      <c r="N2248" s="19"/>
      <c r="O2248" s="19"/>
      <c r="P2248" s="19"/>
      <c r="Q2248" s="19"/>
      <c r="R2248" s="19"/>
      <c r="S2248" s="19"/>
      <c r="T2248" s="19"/>
      <c r="U2248" s="19"/>
      <c r="V2248" s="19"/>
      <c r="W2248" s="19"/>
    </row>
    <row r="2249" spans="1:23">
      <c r="A2249" s="19"/>
      <c r="B2249" s="19"/>
      <c r="C2249" s="19"/>
      <c r="D2249" s="19"/>
      <c r="E2249" s="19"/>
      <c r="F2249" s="19"/>
      <c r="G2249" s="19"/>
      <c r="H2249" s="19"/>
      <c r="I2249" s="19"/>
      <c r="J2249" s="19"/>
      <c r="K2249" s="19"/>
      <c r="L2249" s="19"/>
      <c r="M2249" s="19"/>
      <c r="N2249" s="19"/>
      <c r="O2249" s="19"/>
      <c r="P2249" s="19"/>
      <c r="Q2249" s="19"/>
      <c r="R2249" s="19"/>
      <c r="S2249" s="19"/>
      <c r="T2249" s="19"/>
      <c r="U2249" s="19"/>
      <c r="V2249" s="19"/>
      <c r="W2249" s="19"/>
    </row>
    <row r="2250" spans="1:23">
      <c r="A2250" s="19"/>
      <c r="B2250" s="19"/>
      <c r="C2250" s="19"/>
      <c r="D2250" s="19"/>
      <c r="E2250" s="19"/>
      <c r="F2250" s="19"/>
      <c r="G2250" s="19"/>
      <c r="H2250" s="19"/>
      <c r="I2250" s="19"/>
      <c r="J2250" s="19"/>
      <c r="K2250" s="19"/>
      <c r="L2250" s="19"/>
      <c r="M2250" s="19"/>
      <c r="N2250" s="19"/>
      <c r="O2250" s="19"/>
      <c r="P2250" s="19"/>
      <c r="Q2250" s="19"/>
      <c r="R2250" s="19"/>
      <c r="S2250" s="19"/>
      <c r="T2250" s="19"/>
      <c r="U2250" s="19"/>
      <c r="V2250" s="19"/>
      <c r="W2250" s="19"/>
    </row>
    <row r="2251" spans="1:23">
      <c r="A2251" s="19"/>
      <c r="B2251" s="19"/>
      <c r="C2251" s="19"/>
      <c r="D2251" s="19"/>
      <c r="E2251" s="19"/>
      <c r="F2251" s="19"/>
      <c r="G2251" s="19"/>
      <c r="H2251" s="19"/>
      <c r="I2251" s="19"/>
      <c r="J2251" s="19"/>
      <c r="K2251" s="19"/>
      <c r="L2251" s="19"/>
      <c r="M2251" s="19"/>
      <c r="N2251" s="19"/>
      <c r="O2251" s="19"/>
      <c r="P2251" s="19"/>
      <c r="Q2251" s="19"/>
      <c r="R2251" s="19"/>
      <c r="S2251" s="19"/>
      <c r="T2251" s="19"/>
      <c r="U2251" s="19"/>
      <c r="V2251" s="19"/>
      <c r="W2251" s="19"/>
    </row>
    <row r="2252" spans="1:23">
      <c r="A2252" s="19"/>
      <c r="B2252" s="19"/>
      <c r="C2252" s="19"/>
      <c r="D2252" s="19"/>
      <c r="E2252" s="19"/>
      <c r="F2252" s="19"/>
      <c r="G2252" s="19"/>
      <c r="H2252" s="19"/>
      <c r="I2252" s="19"/>
      <c r="J2252" s="19"/>
      <c r="K2252" s="19"/>
      <c r="L2252" s="19"/>
      <c r="M2252" s="19"/>
      <c r="N2252" s="19"/>
      <c r="O2252" s="19"/>
      <c r="P2252" s="19"/>
      <c r="Q2252" s="19"/>
      <c r="R2252" s="19"/>
      <c r="S2252" s="19"/>
      <c r="T2252" s="19"/>
      <c r="U2252" s="19"/>
      <c r="V2252" s="19"/>
      <c r="W2252" s="19"/>
    </row>
    <row r="2253" spans="1:23">
      <c r="A2253" s="19"/>
      <c r="B2253" s="19"/>
      <c r="C2253" s="19"/>
      <c r="D2253" s="19"/>
      <c r="E2253" s="19"/>
      <c r="F2253" s="19"/>
      <c r="G2253" s="19"/>
      <c r="H2253" s="19"/>
      <c r="I2253" s="19"/>
      <c r="J2253" s="19"/>
      <c r="K2253" s="19"/>
      <c r="L2253" s="19"/>
      <c r="M2253" s="19"/>
      <c r="N2253" s="19"/>
      <c r="O2253" s="19"/>
      <c r="P2253" s="19"/>
      <c r="Q2253" s="19"/>
      <c r="R2253" s="19"/>
      <c r="S2253" s="19"/>
      <c r="T2253" s="19"/>
      <c r="U2253" s="19"/>
      <c r="V2253" s="19"/>
      <c r="W2253" s="19"/>
    </row>
    <row r="2254" spans="1:23">
      <c r="A2254" s="19"/>
      <c r="B2254" s="19"/>
      <c r="C2254" s="19"/>
      <c r="D2254" s="19"/>
      <c r="E2254" s="19"/>
      <c r="F2254" s="19"/>
      <c r="G2254" s="19"/>
      <c r="H2254" s="19"/>
      <c r="I2254" s="19"/>
      <c r="J2254" s="19"/>
      <c r="K2254" s="19"/>
      <c r="L2254" s="19"/>
      <c r="M2254" s="19"/>
      <c r="N2254" s="19"/>
      <c r="O2254" s="19"/>
      <c r="P2254" s="19"/>
      <c r="Q2254" s="19"/>
      <c r="R2254" s="19"/>
      <c r="S2254" s="19"/>
      <c r="T2254" s="19"/>
      <c r="U2254" s="19"/>
      <c r="V2254" s="19"/>
      <c r="W2254" s="19"/>
    </row>
    <row r="2255" spans="1:23">
      <c r="A2255" s="19"/>
      <c r="B2255" s="19"/>
      <c r="C2255" s="19"/>
      <c r="D2255" s="19"/>
      <c r="E2255" s="19"/>
      <c r="F2255" s="19"/>
      <c r="G2255" s="19"/>
      <c r="H2255" s="19"/>
      <c r="I2255" s="19"/>
      <c r="J2255" s="19"/>
      <c r="K2255" s="19"/>
      <c r="L2255" s="19"/>
      <c r="M2255" s="19"/>
      <c r="N2255" s="19"/>
      <c r="O2255" s="19"/>
      <c r="P2255" s="19"/>
      <c r="Q2255" s="19"/>
      <c r="R2255" s="19"/>
      <c r="S2255" s="19"/>
      <c r="T2255" s="19"/>
      <c r="U2255" s="19"/>
      <c r="V2255" s="19"/>
      <c r="W2255" s="19"/>
    </row>
    <row r="2256" spans="1:23">
      <c r="A2256" s="19"/>
      <c r="B2256" s="19"/>
      <c r="C2256" s="19"/>
      <c r="D2256" s="19"/>
      <c r="E2256" s="19"/>
      <c r="F2256" s="19"/>
      <c r="G2256" s="19"/>
      <c r="H2256" s="19"/>
      <c r="I2256" s="19"/>
      <c r="J2256" s="19"/>
      <c r="K2256" s="19"/>
      <c r="L2256" s="19"/>
      <c r="M2256" s="19"/>
      <c r="N2256" s="19"/>
      <c r="O2256" s="19"/>
      <c r="P2256" s="19"/>
      <c r="Q2256" s="19"/>
      <c r="R2256" s="19"/>
      <c r="S2256" s="19"/>
      <c r="T2256" s="19"/>
      <c r="U2256" s="19"/>
      <c r="V2256" s="19"/>
      <c r="W2256" s="19"/>
    </row>
    <row r="2257" spans="1:23">
      <c r="A2257" s="19"/>
      <c r="B2257" s="19"/>
      <c r="C2257" s="19"/>
      <c r="D2257" s="19"/>
      <c r="E2257" s="19"/>
      <c r="F2257" s="19"/>
      <c r="G2257" s="19"/>
      <c r="H2257" s="19"/>
      <c r="I2257" s="19"/>
      <c r="J2257" s="19"/>
      <c r="K2257" s="19"/>
      <c r="L2257" s="19"/>
      <c r="M2257" s="19"/>
      <c r="N2257" s="19"/>
      <c r="O2257" s="19"/>
      <c r="P2257" s="19"/>
      <c r="Q2257" s="19"/>
      <c r="R2257" s="19"/>
      <c r="S2257" s="19"/>
      <c r="T2257" s="19"/>
      <c r="U2257" s="19"/>
      <c r="V2257" s="19"/>
      <c r="W2257" s="19"/>
    </row>
    <row r="2258" spans="1:23">
      <c r="A2258" s="19"/>
      <c r="B2258" s="19"/>
      <c r="C2258" s="19"/>
      <c r="D2258" s="19"/>
      <c r="E2258" s="19"/>
      <c r="F2258" s="19"/>
      <c r="G2258" s="19"/>
      <c r="H2258" s="19"/>
      <c r="I2258" s="19"/>
      <c r="J2258" s="19"/>
      <c r="K2258" s="19"/>
      <c r="L2258" s="19"/>
      <c r="M2258" s="19"/>
      <c r="N2258" s="19"/>
      <c r="O2258" s="19"/>
      <c r="P2258" s="19"/>
      <c r="Q2258" s="19"/>
      <c r="R2258" s="19"/>
      <c r="S2258" s="19"/>
      <c r="T2258" s="19"/>
      <c r="U2258" s="19"/>
      <c r="V2258" s="19"/>
      <c r="W2258" s="19"/>
    </row>
    <row r="2259" spans="1:23">
      <c r="A2259" s="19"/>
      <c r="B2259" s="19"/>
      <c r="C2259" s="19"/>
      <c r="D2259" s="19"/>
      <c r="E2259" s="19"/>
      <c r="F2259" s="19"/>
      <c r="G2259" s="19"/>
      <c r="H2259" s="19"/>
      <c r="I2259" s="19"/>
      <c r="J2259" s="19"/>
      <c r="K2259" s="19"/>
      <c r="L2259" s="19"/>
      <c r="M2259" s="19"/>
      <c r="N2259" s="19"/>
      <c r="O2259" s="19"/>
      <c r="P2259" s="19"/>
      <c r="Q2259" s="19"/>
      <c r="R2259" s="19"/>
      <c r="S2259" s="19"/>
      <c r="T2259" s="19"/>
      <c r="U2259" s="19"/>
      <c r="V2259" s="19"/>
      <c r="W2259" s="19"/>
    </row>
    <row r="2260" spans="1:23">
      <c r="A2260" s="19"/>
      <c r="B2260" s="19"/>
      <c r="C2260" s="19"/>
      <c r="D2260" s="19"/>
      <c r="E2260" s="19"/>
      <c r="F2260" s="19"/>
      <c r="G2260" s="19"/>
      <c r="H2260" s="19"/>
      <c r="I2260" s="19"/>
      <c r="J2260" s="19"/>
      <c r="K2260" s="19"/>
      <c r="L2260" s="19"/>
      <c r="M2260" s="19"/>
      <c r="N2260" s="19"/>
      <c r="O2260" s="19"/>
      <c r="P2260" s="19"/>
      <c r="Q2260" s="19"/>
      <c r="R2260" s="19"/>
      <c r="S2260" s="19"/>
      <c r="T2260" s="19"/>
      <c r="U2260" s="19"/>
      <c r="V2260" s="19"/>
      <c r="W2260" s="19"/>
    </row>
    <row r="2261" spans="1:23">
      <c r="A2261" s="19"/>
      <c r="B2261" s="19"/>
      <c r="C2261" s="19"/>
      <c r="D2261" s="19"/>
      <c r="E2261" s="19"/>
      <c r="F2261" s="19"/>
      <c r="G2261" s="19"/>
      <c r="H2261" s="19"/>
      <c r="I2261" s="19"/>
      <c r="J2261" s="19"/>
      <c r="K2261" s="19"/>
      <c r="L2261" s="19"/>
      <c r="M2261" s="19"/>
      <c r="N2261" s="19"/>
      <c r="O2261" s="19"/>
      <c r="P2261" s="19"/>
      <c r="Q2261" s="19"/>
      <c r="R2261" s="19"/>
      <c r="S2261" s="19"/>
      <c r="T2261" s="19"/>
      <c r="U2261" s="19"/>
      <c r="V2261" s="19"/>
      <c r="W2261" s="19"/>
    </row>
    <row r="2262" spans="1:23">
      <c r="A2262" s="19"/>
      <c r="B2262" s="19"/>
      <c r="C2262" s="19"/>
      <c r="D2262" s="19"/>
      <c r="E2262" s="19"/>
      <c r="F2262" s="19"/>
      <c r="G2262" s="19"/>
      <c r="H2262" s="19"/>
      <c r="I2262" s="19"/>
      <c r="J2262" s="19"/>
      <c r="K2262" s="19"/>
      <c r="L2262" s="19"/>
      <c r="M2262" s="19"/>
      <c r="N2262" s="19"/>
      <c r="O2262" s="19"/>
      <c r="P2262" s="19"/>
      <c r="Q2262" s="19"/>
      <c r="R2262" s="19"/>
      <c r="S2262" s="19"/>
      <c r="T2262" s="19"/>
      <c r="U2262" s="19"/>
      <c r="V2262" s="19"/>
      <c r="W2262" s="19"/>
    </row>
    <row r="2263" spans="1:23">
      <c r="A2263" s="19"/>
      <c r="B2263" s="19"/>
      <c r="C2263" s="19"/>
      <c r="D2263" s="19"/>
      <c r="E2263" s="19"/>
      <c r="F2263" s="19"/>
      <c r="G2263" s="19"/>
      <c r="H2263" s="19"/>
      <c r="I2263" s="19"/>
      <c r="J2263" s="19"/>
      <c r="K2263" s="19"/>
      <c r="L2263" s="19"/>
      <c r="M2263" s="19"/>
      <c r="N2263" s="19"/>
      <c r="O2263" s="19"/>
      <c r="P2263" s="19"/>
      <c r="Q2263" s="19"/>
      <c r="R2263" s="19"/>
      <c r="S2263" s="19"/>
      <c r="T2263" s="19"/>
      <c r="U2263" s="19"/>
      <c r="V2263" s="19"/>
      <c r="W2263" s="19"/>
    </row>
    <row r="2264" spans="1:23">
      <c r="A2264" s="19"/>
      <c r="B2264" s="19"/>
      <c r="C2264" s="19"/>
      <c r="D2264" s="19"/>
      <c r="E2264" s="19"/>
      <c r="F2264" s="19"/>
      <c r="G2264" s="19"/>
      <c r="H2264" s="19"/>
      <c r="I2264" s="19"/>
      <c r="J2264" s="19"/>
      <c r="K2264" s="19"/>
      <c r="L2264" s="19"/>
      <c r="M2264" s="19"/>
      <c r="N2264" s="19"/>
      <c r="O2264" s="19"/>
      <c r="P2264" s="19"/>
      <c r="Q2264" s="19"/>
      <c r="R2264" s="19"/>
      <c r="S2264" s="19"/>
      <c r="T2264" s="19"/>
      <c r="U2264" s="19"/>
      <c r="V2264" s="19"/>
      <c r="W2264" s="19"/>
    </row>
    <row r="2265" spans="1:23">
      <c r="A2265" s="19"/>
      <c r="B2265" s="19"/>
      <c r="C2265" s="19"/>
      <c r="D2265" s="19"/>
      <c r="E2265" s="19"/>
      <c r="F2265" s="19"/>
      <c r="G2265" s="19"/>
      <c r="H2265" s="19"/>
      <c r="I2265" s="19"/>
      <c r="J2265" s="19"/>
      <c r="K2265" s="19"/>
      <c r="L2265" s="19"/>
      <c r="M2265" s="19"/>
      <c r="N2265" s="19"/>
      <c r="O2265" s="19"/>
      <c r="P2265" s="19"/>
      <c r="Q2265" s="19"/>
      <c r="R2265" s="19"/>
      <c r="S2265" s="19"/>
      <c r="T2265" s="19"/>
      <c r="U2265" s="19"/>
      <c r="V2265" s="19"/>
      <c r="W2265" s="19"/>
    </row>
    <row r="2266" spans="1:23">
      <c r="A2266" s="19"/>
      <c r="B2266" s="19"/>
      <c r="C2266" s="19"/>
      <c r="D2266" s="19"/>
      <c r="E2266" s="19"/>
      <c r="F2266" s="19"/>
      <c r="G2266" s="19"/>
      <c r="H2266" s="19"/>
      <c r="I2266" s="19"/>
      <c r="J2266" s="19"/>
      <c r="K2266" s="19"/>
      <c r="L2266" s="19"/>
      <c r="M2266" s="19"/>
      <c r="N2266" s="19"/>
      <c r="O2266" s="19"/>
      <c r="P2266" s="19"/>
      <c r="Q2266" s="19"/>
      <c r="R2266" s="19"/>
      <c r="S2266" s="19"/>
      <c r="T2266" s="19"/>
      <c r="U2266" s="19"/>
      <c r="V2266" s="19"/>
      <c r="W2266" s="19"/>
    </row>
    <row r="2267" spans="1:23">
      <c r="A2267" s="19"/>
      <c r="B2267" s="19"/>
      <c r="C2267" s="19"/>
      <c r="D2267" s="19"/>
      <c r="E2267" s="19"/>
      <c r="F2267" s="19"/>
      <c r="G2267" s="19"/>
      <c r="H2267" s="19"/>
      <c r="I2267" s="19"/>
      <c r="J2267" s="19"/>
      <c r="K2267" s="19"/>
      <c r="L2267" s="19"/>
      <c r="M2267" s="19"/>
      <c r="N2267" s="19"/>
      <c r="O2267" s="19"/>
      <c r="P2267" s="19"/>
      <c r="Q2267" s="19"/>
      <c r="R2267" s="19"/>
      <c r="S2267" s="19"/>
      <c r="T2267" s="19"/>
      <c r="U2267" s="19"/>
      <c r="V2267" s="19"/>
      <c r="W2267" s="19"/>
    </row>
    <row r="2268" spans="1:23">
      <c r="A2268" s="19"/>
      <c r="B2268" s="19"/>
      <c r="C2268" s="19"/>
      <c r="D2268" s="19"/>
      <c r="E2268" s="19"/>
      <c r="F2268" s="19"/>
      <c r="G2268" s="19"/>
      <c r="H2268" s="19"/>
      <c r="I2268" s="19"/>
      <c r="J2268" s="19"/>
      <c r="K2268" s="19"/>
      <c r="L2268" s="19"/>
      <c r="M2268" s="19"/>
      <c r="N2268" s="19"/>
      <c r="O2268" s="19"/>
      <c r="P2268" s="19"/>
      <c r="Q2268" s="19"/>
      <c r="R2268" s="19"/>
      <c r="S2268" s="19"/>
      <c r="T2268" s="19"/>
      <c r="U2268" s="19"/>
      <c r="V2268" s="19"/>
      <c r="W2268" s="19"/>
    </row>
    <row r="2269" spans="1:23">
      <c r="A2269" s="19"/>
      <c r="B2269" s="19"/>
      <c r="C2269" s="19"/>
      <c r="D2269" s="19"/>
      <c r="E2269" s="19"/>
      <c r="F2269" s="19"/>
      <c r="G2269" s="19"/>
      <c r="H2269" s="19"/>
      <c r="I2269" s="19"/>
      <c r="J2269" s="19"/>
      <c r="K2269" s="19"/>
      <c r="L2269" s="19"/>
      <c r="M2269" s="19"/>
      <c r="N2269" s="19"/>
      <c r="O2269" s="19"/>
      <c r="P2269" s="19"/>
      <c r="Q2269" s="19"/>
      <c r="R2269" s="19"/>
      <c r="S2269" s="19"/>
      <c r="T2269" s="19"/>
      <c r="U2269" s="19"/>
      <c r="V2269" s="19"/>
      <c r="W2269" s="19"/>
    </row>
    <row r="2270" spans="1:23">
      <c r="A2270" s="19"/>
      <c r="B2270" s="19"/>
      <c r="C2270" s="19"/>
      <c r="D2270" s="19"/>
      <c r="E2270" s="19"/>
      <c r="F2270" s="19"/>
      <c r="G2270" s="19"/>
      <c r="H2270" s="19"/>
      <c r="I2270" s="19"/>
      <c r="J2270" s="19"/>
      <c r="K2270" s="19"/>
      <c r="L2270" s="19"/>
      <c r="M2270" s="19"/>
      <c r="N2270" s="19"/>
      <c r="O2270" s="19"/>
      <c r="P2270" s="19"/>
      <c r="Q2270" s="19"/>
      <c r="R2270" s="19"/>
      <c r="S2270" s="19"/>
      <c r="T2270" s="19"/>
      <c r="U2270" s="19"/>
      <c r="V2270" s="19"/>
      <c r="W2270" s="19"/>
    </row>
    <row r="2271" spans="1:23">
      <c r="A2271" s="19"/>
      <c r="B2271" s="19"/>
      <c r="C2271" s="19"/>
      <c r="D2271" s="19"/>
      <c r="E2271" s="19"/>
      <c r="F2271" s="19"/>
      <c r="G2271" s="19"/>
      <c r="H2271" s="19"/>
      <c r="I2271" s="19"/>
      <c r="J2271" s="19"/>
      <c r="K2271" s="19"/>
      <c r="L2271" s="19"/>
      <c r="M2271" s="19"/>
      <c r="N2271" s="19"/>
      <c r="O2271" s="19"/>
      <c r="P2271" s="19"/>
      <c r="Q2271" s="19"/>
      <c r="R2271" s="19"/>
      <c r="S2271" s="19"/>
      <c r="T2271" s="19"/>
      <c r="U2271" s="19"/>
      <c r="V2271" s="19"/>
      <c r="W2271" s="19"/>
    </row>
    <row r="2272" spans="1:23">
      <c r="A2272" s="19"/>
      <c r="B2272" s="19"/>
      <c r="C2272" s="19"/>
      <c r="D2272" s="19"/>
      <c r="E2272" s="19"/>
      <c r="F2272" s="19"/>
      <c r="G2272" s="19"/>
      <c r="H2272" s="19"/>
      <c r="I2272" s="19"/>
      <c r="J2272" s="19"/>
      <c r="K2272" s="19"/>
      <c r="L2272" s="19"/>
      <c r="M2272" s="19"/>
      <c r="N2272" s="19"/>
      <c r="O2272" s="19"/>
      <c r="P2272" s="19"/>
      <c r="Q2272" s="19"/>
      <c r="R2272" s="19"/>
      <c r="S2272" s="19"/>
      <c r="T2272" s="19"/>
      <c r="U2272" s="19"/>
      <c r="V2272" s="19"/>
      <c r="W2272" s="19"/>
    </row>
    <row r="2273" spans="1:23">
      <c r="A2273" s="19"/>
      <c r="B2273" s="19"/>
      <c r="C2273" s="19"/>
      <c r="D2273" s="19"/>
      <c r="E2273" s="19"/>
      <c r="F2273" s="19"/>
      <c r="G2273" s="19"/>
      <c r="H2273" s="19"/>
      <c r="I2273" s="19"/>
      <c r="J2273" s="19"/>
      <c r="K2273" s="19"/>
      <c r="L2273" s="19"/>
      <c r="M2273" s="19"/>
      <c r="N2273" s="19"/>
      <c r="O2273" s="19"/>
      <c r="P2273" s="19"/>
      <c r="Q2273" s="19"/>
      <c r="R2273" s="19"/>
      <c r="S2273" s="19"/>
      <c r="T2273" s="19"/>
      <c r="U2273" s="19"/>
      <c r="V2273" s="19"/>
      <c r="W2273" s="19"/>
    </row>
    <row r="2274" spans="1:23">
      <c r="A2274" s="19"/>
      <c r="B2274" s="19"/>
      <c r="C2274" s="19"/>
      <c r="D2274" s="19"/>
      <c r="E2274" s="19"/>
      <c r="F2274" s="19"/>
      <c r="G2274" s="19"/>
      <c r="H2274" s="19"/>
      <c r="I2274" s="19"/>
      <c r="J2274" s="19"/>
      <c r="K2274" s="19"/>
      <c r="L2274" s="19"/>
      <c r="M2274" s="19"/>
      <c r="N2274" s="19"/>
      <c r="O2274" s="19"/>
      <c r="P2274" s="19"/>
      <c r="Q2274" s="19"/>
      <c r="R2274" s="19"/>
      <c r="S2274" s="19"/>
      <c r="T2274" s="19"/>
      <c r="U2274" s="19"/>
      <c r="V2274" s="19"/>
      <c r="W2274" s="19"/>
    </row>
    <row r="2275" spans="1:23">
      <c r="A2275" s="19"/>
      <c r="B2275" s="19"/>
      <c r="C2275" s="19"/>
      <c r="D2275" s="19"/>
      <c r="E2275" s="19"/>
      <c r="F2275" s="19"/>
      <c r="G2275" s="19"/>
      <c r="H2275" s="19"/>
      <c r="I2275" s="19"/>
      <c r="J2275" s="19"/>
      <c r="K2275" s="19"/>
      <c r="L2275" s="19"/>
      <c r="M2275" s="19"/>
      <c r="N2275" s="19"/>
      <c r="O2275" s="19"/>
      <c r="P2275" s="19"/>
      <c r="Q2275" s="19"/>
      <c r="R2275" s="19"/>
      <c r="S2275" s="19"/>
      <c r="T2275" s="19"/>
      <c r="U2275" s="19"/>
      <c r="V2275" s="19"/>
      <c r="W2275" s="19"/>
    </row>
    <row r="2276" spans="1:23">
      <c r="A2276" s="19"/>
      <c r="B2276" s="19"/>
      <c r="C2276" s="19"/>
      <c r="D2276" s="19"/>
      <c r="E2276" s="19"/>
      <c r="F2276" s="19"/>
      <c r="G2276" s="19"/>
      <c r="H2276" s="19"/>
      <c r="I2276" s="19"/>
      <c r="J2276" s="19"/>
      <c r="K2276" s="19"/>
      <c r="L2276" s="19"/>
      <c r="M2276" s="19"/>
      <c r="N2276" s="19"/>
      <c r="O2276" s="19"/>
      <c r="P2276" s="19"/>
      <c r="Q2276" s="19"/>
      <c r="R2276" s="19"/>
      <c r="S2276" s="19"/>
      <c r="T2276" s="19"/>
      <c r="U2276" s="19"/>
      <c r="V2276" s="19"/>
      <c r="W2276" s="19"/>
    </row>
    <row r="2277" spans="1:23">
      <c r="A2277" s="19"/>
      <c r="B2277" s="19"/>
      <c r="C2277" s="19"/>
      <c r="D2277" s="19"/>
      <c r="E2277" s="19"/>
      <c r="F2277" s="19"/>
      <c r="G2277" s="19"/>
      <c r="H2277" s="19"/>
      <c r="I2277" s="19"/>
      <c r="J2277" s="19"/>
      <c r="K2277" s="19"/>
      <c r="L2277" s="19"/>
      <c r="M2277" s="19"/>
      <c r="N2277" s="19"/>
      <c r="O2277" s="19"/>
      <c r="P2277" s="19"/>
      <c r="Q2277" s="19"/>
      <c r="R2277" s="19"/>
      <c r="S2277" s="19"/>
      <c r="T2277" s="19"/>
      <c r="U2277" s="19"/>
      <c r="V2277" s="19"/>
      <c r="W2277" s="19"/>
    </row>
    <row r="2278" spans="1:23">
      <c r="A2278" s="19"/>
      <c r="B2278" s="19"/>
      <c r="C2278" s="19"/>
      <c r="D2278" s="19"/>
      <c r="E2278" s="19"/>
      <c r="F2278" s="19"/>
      <c r="G2278" s="19"/>
      <c r="H2278" s="19"/>
      <c r="I2278" s="19"/>
      <c r="J2278" s="19"/>
      <c r="K2278" s="19"/>
      <c r="L2278" s="19"/>
      <c r="M2278" s="19"/>
      <c r="N2278" s="19"/>
      <c r="O2278" s="19"/>
      <c r="P2278" s="19"/>
      <c r="Q2278" s="19"/>
      <c r="R2278" s="19"/>
      <c r="S2278" s="19"/>
      <c r="T2278" s="19"/>
      <c r="U2278" s="19"/>
      <c r="V2278" s="19"/>
      <c r="W2278" s="19"/>
    </row>
    <row r="2279" spans="1:23">
      <c r="A2279" s="19"/>
      <c r="B2279" s="19"/>
      <c r="C2279" s="19"/>
      <c r="D2279" s="19"/>
      <c r="E2279" s="19"/>
      <c r="F2279" s="19"/>
      <c r="G2279" s="19"/>
      <c r="H2279" s="19"/>
      <c r="I2279" s="19"/>
      <c r="J2279" s="19"/>
      <c r="K2279" s="19"/>
      <c r="L2279" s="19"/>
      <c r="M2279" s="19"/>
      <c r="N2279" s="19"/>
      <c r="O2279" s="19"/>
      <c r="P2279" s="19"/>
      <c r="Q2279" s="19"/>
      <c r="R2279" s="19"/>
      <c r="S2279" s="19"/>
      <c r="T2279" s="19"/>
      <c r="U2279" s="19"/>
      <c r="V2279" s="19"/>
      <c r="W2279" s="19"/>
    </row>
    <row r="2280" spans="1:23">
      <c r="A2280" s="19"/>
      <c r="B2280" s="19"/>
      <c r="C2280" s="19"/>
      <c r="D2280" s="19"/>
      <c r="E2280" s="19"/>
      <c r="F2280" s="19"/>
      <c r="G2280" s="19"/>
      <c r="H2280" s="19"/>
      <c r="I2280" s="19"/>
      <c r="J2280" s="19"/>
      <c r="K2280" s="19"/>
      <c r="L2280" s="19"/>
      <c r="M2280" s="19"/>
      <c r="N2280" s="19"/>
      <c r="O2280" s="19"/>
      <c r="P2280" s="19"/>
      <c r="Q2280" s="19"/>
      <c r="R2280" s="19"/>
      <c r="S2280" s="19"/>
      <c r="T2280" s="19"/>
      <c r="U2280" s="19"/>
      <c r="V2280" s="19"/>
      <c r="W2280" s="19"/>
    </row>
    <row r="2281" spans="1:23">
      <c r="A2281" s="19"/>
      <c r="B2281" s="19"/>
      <c r="C2281" s="19"/>
      <c r="D2281" s="19"/>
      <c r="E2281" s="19"/>
      <c r="F2281" s="19"/>
      <c r="G2281" s="19"/>
      <c r="H2281" s="19"/>
      <c r="I2281" s="19"/>
      <c r="J2281" s="19"/>
      <c r="K2281" s="19"/>
      <c r="L2281" s="19"/>
      <c r="M2281" s="19"/>
      <c r="N2281" s="19"/>
      <c r="O2281" s="19"/>
      <c r="P2281" s="19"/>
      <c r="Q2281" s="19"/>
      <c r="R2281" s="19"/>
      <c r="S2281" s="19"/>
      <c r="T2281" s="19"/>
      <c r="U2281" s="19"/>
      <c r="V2281" s="19"/>
      <c r="W2281" s="19"/>
    </row>
    <row r="2282" spans="1:23">
      <c r="A2282" s="19"/>
      <c r="B2282" s="19"/>
      <c r="C2282" s="19"/>
      <c r="D2282" s="19"/>
      <c r="E2282" s="19"/>
      <c r="F2282" s="19"/>
      <c r="G2282" s="19"/>
      <c r="H2282" s="19"/>
      <c r="I2282" s="19"/>
      <c r="J2282" s="19"/>
      <c r="K2282" s="19"/>
      <c r="L2282" s="19"/>
      <c r="M2282" s="19"/>
      <c r="N2282" s="19"/>
      <c r="O2282" s="19"/>
      <c r="P2282" s="19"/>
      <c r="Q2282" s="19"/>
      <c r="R2282" s="19"/>
      <c r="S2282" s="19"/>
      <c r="T2282" s="19"/>
      <c r="U2282" s="19"/>
      <c r="V2282" s="19"/>
      <c r="W2282" s="19"/>
    </row>
    <row r="2283" spans="1:23">
      <c r="A2283" s="19"/>
      <c r="B2283" s="19"/>
      <c r="C2283" s="19"/>
      <c r="D2283" s="19"/>
      <c r="E2283" s="19"/>
      <c r="F2283" s="19"/>
      <c r="G2283" s="19"/>
      <c r="H2283" s="19"/>
      <c r="I2283" s="19"/>
      <c r="J2283" s="19"/>
      <c r="K2283" s="19"/>
      <c r="L2283" s="19"/>
      <c r="M2283" s="19"/>
      <c r="N2283" s="19"/>
      <c r="O2283" s="19"/>
      <c r="P2283" s="19"/>
      <c r="Q2283" s="19"/>
      <c r="R2283" s="19"/>
      <c r="S2283" s="19"/>
      <c r="T2283" s="19"/>
      <c r="U2283" s="19"/>
      <c r="V2283" s="19"/>
      <c r="W2283" s="19"/>
    </row>
    <row r="2284" spans="1:23">
      <c r="A2284" s="19"/>
      <c r="B2284" s="19"/>
      <c r="C2284" s="19"/>
      <c r="D2284" s="19"/>
      <c r="E2284" s="19"/>
      <c r="F2284" s="19"/>
      <c r="G2284" s="19"/>
      <c r="H2284" s="19"/>
      <c r="I2284" s="19"/>
      <c r="J2284" s="19"/>
      <c r="K2284" s="19"/>
      <c r="L2284" s="19"/>
      <c r="M2284" s="19"/>
      <c r="N2284" s="19"/>
      <c r="O2284" s="19"/>
      <c r="P2284" s="19"/>
      <c r="Q2284" s="19"/>
      <c r="R2284" s="19"/>
      <c r="S2284" s="19"/>
      <c r="T2284" s="19"/>
      <c r="U2284" s="19"/>
      <c r="V2284" s="19"/>
      <c r="W2284" s="19"/>
    </row>
    <row r="2285" spans="1:23">
      <c r="A2285" s="19"/>
      <c r="B2285" s="19"/>
      <c r="C2285" s="19"/>
      <c r="D2285" s="19"/>
      <c r="E2285" s="19"/>
      <c r="F2285" s="19"/>
      <c r="G2285" s="19"/>
      <c r="H2285" s="19"/>
      <c r="I2285" s="19"/>
      <c r="J2285" s="19"/>
      <c r="K2285" s="19"/>
      <c r="L2285" s="19"/>
      <c r="M2285" s="19"/>
      <c r="N2285" s="19"/>
      <c r="O2285" s="19"/>
      <c r="P2285" s="19"/>
      <c r="Q2285" s="19"/>
      <c r="R2285" s="19"/>
      <c r="S2285" s="19"/>
      <c r="T2285" s="19"/>
      <c r="U2285" s="19"/>
      <c r="V2285" s="19"/>
      <c r="W2285" s="19"/>
    </row>
    <row r="2286" spans="1:23">
      <c r="A2286" s="19"/>
      <c r="B2286" s="19"/>
      <c r="C2286" s="19"/>
      <c r="D2286" s="19"/>
      <c r="E2286" s="19"/>
      <c r="F2286" s="19"/>
      <c r="G2286" s="19"/>
      <c r="H2286" s="19"/>
      <c r="I2286" s="19"/>
      <c r="J2286" s="19"/>
      <c r="K2286" s="19"/>
      <c r="L2286" s="19"/>
      <c r="M2286" s="19"/>
      <c r="N2286" s="19"/>
      <c r="O2286" s="19"/>
      <c r="P2286" s="19"/>
      <c r="Q2286" s="19"/>
      <c r="R2286" s="19"/>
      <c r="S2286" s="19"/>
      <c r="T2286" s="19"/>
      <c r="U2286" s="19"/>
      <c r="V2286" s="19"/>
      <c r="W2286" s="19"/>
    </row>
    <row r="2287" spans="1:23">
      <c r="A2287" s="19"/>
      <c r="B2287" s="19"/>
      <c r="C2287" s="19"/>
      <c r="D2287" s="19"/>
      <c r="E2287" s="19"/>
      <c r="F2287" s="19"/>
      <c r="G2287" s="19"/>
      <c r="H2287" s="19"/>
      <c r="I2287" s="19"/>
      <c r="J2287" s="19"/>
      <c r="K2287" s="19"/>
      <c r="L2287" s="19"/>
      <c r="M2287" s="19"/>
      <c r="N2287" s="19"/>
      <c r="O2287" s="19"/>
      <c r="P2287" s="19"/>
      <c r="Q2287" s="19"/>
      <c r="R2287" s="19"/>
      <c r="S2287" s="19"/>
      <c r="T2287" s="19"/>
      <c r="U2287" s="19"/>
      <c r="V2287" s="19"/>
      <c r="W2287" s="19"/>
    </row>
    <row r="2288" spans="1:23">
      <c r="A2288" s="19"/>
      <c r="B2288" s="19"/>
      <c r="C2288" s="19"/>
      <c r="D2288" s="19"/>
      <c r="E2288" s="19"/>
      <c r="F2288" s="19"/>
      <c r="G2288" s="19"/>
      <c r="H2288" s="19"/>
      <c r="I2288" s="19"/>
      <c r="J2288" s="19"/>
      <c r="K2288" s="19"/>
      <c r="L2288" s="19"/>
      <c r="M2288" s="19"/>
      <c r="N2288" s="19"/>
      <c r="O2288" s="19"/>
      <c r="P2288" s="19"/>
      <c r="Q2288" s="19"/>
      <c r="R2288" s="19"/>
      <c r="S2288" s="19"/>
      <c r="T2288" s="19"/>
      <c r="U2288" s="19"/>
      <c r="V2288" s="19"/>
      <c r="W2288" s="19"/>
    </row>
    <row r="2289" spans="1:23">
      <c r="A2289" s="19"/>
      <c r="B2289" s="19"/>
      <c r="C2289" s="19"/>
      <c r="D2289" s="19"/>
      <c r="E2289" s="19"/>
      <c r="F2289" s="19"/>
      <c r="G2289" s="19"/>
      <c r="H2289" s="19"/>
      <c r="I2289" s="19"/>
      <c r="J2289" s="19"/>
      <c r="K2289" s="19"/>
      <c r="L2289" s="19"/>
      <c r="M2289" s="19"/>
      <c r="N2289" s="19"/>
      <c r="O2289" s="19"/>
      <c r="P2289" s="19"/>
      <c r="Q2289" s="19"/>
      <c r="R2289" s="19"/>
      <c r="S2289" s="19"/>
      <c r="T2289" s="19"/>
      <c r="U2289" s="19"/>
      <c r="V2289" s="19"/>
      <c r="W2289" s="19"/>
    </row>
    <row r="2290" spans="1:23">
      <c r="A2290" s="19"/>
      <c r="B2290" s="19"/>
      <c r="C2290" s="19"/>
      <c r="D2290" s="19"/>
      <c r="E2290" s="19"/>
      <c r="F2290" s="19"/>
      <c r="G2290" s="19"/>
      <c r="H2290" s="19"/>
      <c r="I2290" s="19"/>
      <c r="J2290" s="19"/>
      <c r="K2290" s="19"/>
      <c r="L2290" s="19"/>
      <c r="M2290" s="19"/>
      <c r="N2290" s="19"/>
      <c r="O2290" s="19"/>
      <c r="P2290" s="19"/>
      <c r="Q2290" s="19"/>
      <c r="R2290" s="19"/>
      <c r="S2290" s="19"/>
      <c r="T2290" s="19"/>
      <c r="U2290" s="19"/>
      <c r="V2290" s="19"/>
      <c r="W2290" s="19"/>
    </row>
    <row r="2291" spans="1:23">
      <c r="A2291" s="19"/>
      <c r="B2291" s="19"/>
      <c r="C2291" s="19"/>
      <c r="D2291" s="19"/>
      <c r="E2291" s="19"/>
      <c r="F2291" s="19"/>
      <c r="G2291" s="19"/>
      <c r="H2291" s="19"/>
      <c r="I2291" s="19"/>
      <c r="J2291" s="19"/>
      <c r="K2291" s="19"/>
      <c r="L2291" s="19"/>
      <c r="M2291" s="19"/>
      <c r="N2291" s="19"/>
      <c r="O2291" s="19"/>
      <c r="P2291" s="19"/>
      <c r="Q2291" s="19"/>
      <c r="R2291" s="19"/>
      <c r="S2291" s="19"/>
      <c r="T2291" s="19"/>
      <c r="U2291" s="19"/>
      <c r="V2291" s="19"/>
      <c r="W2291" s="19"/>
    </row>
    <row r="2292" spans="1:23">
      <c r="A2292" s="19"/>
      <c r="B2292" s="19"/>
      <c r="C2292" s="19"/>
      <c r="D2292" s="19"/>
      <c r="E2292" s="19"/>
      <c r="F2292" s="19"/>
      <c r="G2292" s="19"/>
      <c r="H2292" s="19"/>
      <c r="I2292" s="19"/>
      <c r="J2292" s="19"/>
      <c r="K2292" s="19"/>
      <c r="L2292" s="19"/>
      <c r="M2292" s="19"/>
      <c r="N2292" s="19"/>
      <c r="O2292" s="19"/>
      <c r="P2292" s="19"/>
      <c r="Q2292" s="19"/>
      <c r="R2292" s="19"/>
      <c r="S2292" s="19"/>
      <c r="T2292" s="19"/>
      <c r="U2292" s="19"/>
      <c r="V2292" s="19"/>
      <c r="W2292" s="19"/>
    </row>
    <row r="2293" spans="1:23">
      <c r="A2293" s="19"/>
      <c r="B2293" s="19"/>
      <c r="C2293" s="19"/>
      <c r="D2293" s="19"/>
      <c r="E2293" s="19"/>
      <c r="F2293" s="19"/>
      <c r="G2293" s="19"/>
      <c r="H2293" s="19"/>
      <c r="I2293" s="19"/>
      <c r="J2293" s="19"/>
      <c r="K2293" s="19"/>
      <c r="L2293" s="19"/>
      <c r="M2293" s="19"/>
      <c r="N2293" s="19"/>
      <c r="O2293" s="19"/>
      <c r="P2293" s="19"/>
      <c r="Q2293" s="19"/>
      <c r="R2293" s="19"/>
      <c r="S2293" s="19"/>
      <c r="T2293" s="19"/>
      <c r="U2293" s="19"/>
      <c r="V2293" s="19"/>
      <c r="W2293" s="19"/>
    </row>
    <row r="2294" spans="1:23">
      <c r="A2294" s="19"/>
      <c r="B2294" s="19"/>
      <c r="C2294" s="19"/>
      <c r="D2294" s="19"/>
      <c r="E2294" s="19"/>
      <c r="F2294" s="19"/>
      <c r="G2294" s="19"/>
      <c r="H2294" s="19"/>
      <c r="I2294" s="19"/>
      <c r="J2294" s="19"/>
      <c r="K2294" s="19"/>
      <c r="L2294" s="19"/>
      <c r="M2294" s="19"/>
      <c r="N2294" s="19"/>
      <c r="O2294" s="19"/>
      <c r="P2294" s="19"/>
      <c r="Q2294" s="19"/>
      <c r="R2294" s="19"/>
      <c r="S2294" s="19"/>
      <c r="T2294" s="19"/>
      <c r="U2294" s="19"/>
      <c r="V2294" s="19"/>
      <c r="W2294" s="19"/>
    </row>
    <row r="2295" spans="1:23">
      <c r="A2295" s="19"/>
      <c r="B2295" s="19"/>
      <c r="C2295" s="19"/>
      <c r="D2295" s="19"/>
      <c r="E2295" s="19"/>
      <c r="F2295" s="19"/>
      <c r="G2295" s="19"/>
      <c r="H2295" s="19"/>
      <c r="I2295" s="19"/>
      <c r="J2295" s="19"/>
      <c r="K2295" s="19"/>
      <c r="L2295" s="19"/>
      <c r="M2295" s="19"/>
      <c r="N2295" s="19"/>
      <c r="O2295" s="19"/>
      <c r="P2295" s="19"/>
      <c r="Q2295" s="19"/>
      <c r="R2295" s="19"/>
      <c r="S2295" s="19"/>
      <c r="T2295" s="19"/>
      <c r="U2295" s="19"/>
      <c r="V2295" s="19"/>
      <c r="W2295" s="19"/>
    </row>
    <row r="2296" spans="1:23">
      <c r="A2296" s="19"/>
      <c r="B2296" s="19"/>
      <c r="C2296" s="19"/>
      <c r="D2296" s="19"/>
      <c r="E2296" s="19"/>
      <c r="F2296" s="19"/>
      <c r="G2296" s="19"/>
      <c r="H2296" s="19"/>
      <c r="I2296" s="19"/>
      <c r="J2296" s="19"/>
      <c r="K2296" s="19"/>
      <c r="L2296" s="19"/>
      <c r="M2296" s="19"/>
      <c r="N2296" s="19"/>
      <c r="O2296" s="19"/>
      <c r="P2296" s="19"/>
      <c r="Q2296" s="19"/>
      <c r="R2296" s="19"/>
      <c r="S2296" s="19"/>
      <c r="T2296" s="19"/>
      <c r="U2296" s="19"/>
      <c r="V2296" s="19"/>
      <c r="W2296" s="19"/>
    </row>
    <row r="2297" spans="1:23">
      <c r="A2297" s="19"/>
      <c r="B2297" s="19"/>
      <c r="C2297" s="19"/>
      <c r="D2297" s="19"/>
      <c r="E2297" s="19"/>
      <c r="F2297" s="19"/>
      <c r="G2297" s="19"/>
      <c r="H2297" s="19"/>
      <c r="I2297" s="19"/>
      <c r="J2297" s="19"/>
      <c r="K2297" s="19"/>
      <c r="L2297" s="19"/>
      <c r="M2297" s="19"/>
      <c r="N2297" s="19"/>
      <c r="O2297" s="19"/>
      <c r="P2297" s="19"/>
      <c r="Q2297" s="19"/>
      <c r="R2297" s="19"/>
      <c r="S2297" s="19"/>
      <c r="T2297" s="19"/>
      <c r="U2297" s="19"/>
      <c r="V2297" s="19"/>
      <c r="W2297" s="19"/>
    </row>
    <row r="2298" spans="1:23">
      <c r="A2298" s="19"/>
      <c r="B2298" s="19"/>
      <c r="C2298" s="19"/>
      <c r="D2298" s="19"/>
      <c r="E2298" s="19"/>
      <c r="F2298" s="19"/>
      <c r="G2298" s="19"/>
      <c r="H2298" s="19"/>
      <c r="I2298" s="19"/>
      <c r="J2298" s="19"/>
      <c r="K2298" s="19"/>
      <c r="L2298" s="19"/>
      <c r="M2298" s="19"/>
      <c r="N2298" s="19"/>
      <c r="O2298" s="19"/>
      <c r="P2298" s="19"/>
      <c r="Q2298" s="19"/>
      <c r="R2298" s="19"/>
      <c r="S2298" s="19"/>
      <c r="T2298" s="19"/>
      <c r="U2298" s="19"/>
      <c r="V2298" s="19"/>
      <c r="W2298" s="19"/>
    </row>
    <row r="2299" spans="1:23">
      <c r="A2299" s="19"/>
      <c r="B2299" s="19"/>
      <c r="C2299" s="19"/>
      <c r="D2299" s="19"/>
      <c r="E2299" s="19"/>
      <c r="F2299" s="19"/>
      <c r="G2299" s="19"/>
      <c r="H2299" s="19"/>
      <c r="I2299" s="19"/>
      <c r="J2299" s="19"/>
      <c r="K2299" s="19"/>
      <c r="L2299" s="19"/>
      <c r="M2299" s="19"/>
      <c r="N2299" s="19"/>
      <c r="O2299" s="19"/>
      <c r="P2299" s="19"/>
      <c r="Q2299" s="19"/>
      <c r="R2299" s="19"/>
      <c r="S2299" s="19"/>
      <c r="T2299" s="19"/>
      <c r="U2299" s="19"/>
      <c r="V2299" s="19"/>
      <c r="W2299" s="19"/>
    </row>
    <row r="2300" spans="1:23">
      <c r="A2300" s="19"/>
      <c r="B2300" s="19"/>
      <c r="C2300" s="19"/>
      <c r="D2300" s="19"/>
      <c r="E2300" s="19"/>
      <c r="F2300" s="19"/>
      <c r="G2300" s="19"/>
      <c r="H2300" s="19"/>
      <c r="I2300" s="19"/>
      <c r="J2300" s="19"/>
      <c r="K2300" s="19"/>
      <c r="L2300" s="19"/>
      <c r="M2300" s="19"/>
      <c r="N2300" s="19"/>
      <c r="O2300" s="19"/>
      <c r="P2300" s="19"/>
      <c r="Q2300" s="19"/>
      <c r="R2300" s="19"/>
      <c r="S2300" s="19"/>
      <c r="T2300" s="19"/>
      <c r="U2300" s="19"/>
      <c r="V2300" s="19"/>
      <c r="W2300" s="19"/>
    </row>
    <row r="2301" spans="1:23">
      <c r="A2301" s="19"/>
      <c r="B2301" s="19"/>
      <c r="C2301" s="19"/>
      <c r="D2301" s="19"/>
      <c r="E2301" s="19"/>
      <c r="F2301" s="19"/>
      <c r="G2301" s="19"/>
      <c r="H2301" s="19"/>
      <c r="I2301" s="19"/>
      <c r="J2301" s="19"/>
      <c r="K2301" s="19"/>
      <c r="L2301" s="19"/>
      <c r="M2301" s="19"/>
      <c r="N2301" s="19"/>
      <c r="O2301" s="19"/>
      <c r="P2301" s="19"/>
      <c r="Q2301" s="19"/>
      <c r="R2301" s="19"/>
      <c r="S2301" s="19"/>
      <c r="T2301" s="19"/>
      <c r="U2301" s="19"/>
      <c r="V2301" s="19"/>
      <c r="W2301" s="19"/>
    </row>
    <row r="2302" spans="1:23">
      <c r="A2302" s="19"/>
      <c r="B2302" s="19"/>
      <c r="C2302" s="19"/>
      <c r="D2302" s="19"/>
      <c r="E2302" s="19"/>
      <c r="F2302" s="19"/>
      <c r="G2302" s="19"/>
      <c r="H2302" s="19"/>
      <c r="I2302" s="19"/>
      <c r="J2302" s="19"/>
      <c r="K2302" s="19"/>
      <c r="L2302" s="19"/>
      <c r="M2302" s="19"/>
      <c r="N2302" s="19"/>
      <c r="O2302" s="19"/>
      <c r="P2302" s="19"/>
      <c r="Q2302" s="19"/>
      <c r="R2302" s="19"/>
      <c r="S2302" s="19"/>
      <c r="T2302" s="19"/>
      <c r="U2302" s="19"/>
      <c r="V2302" s="19"/>
      <c r="W2302" s="19"/>
    </row>
    <row r="2303" spans="1:23">
      <c r="A2303" s="19"/>
      <c r="B2303" s="19"/>
      <c r="C2303" s="19"/>
      <c r="D2303" s="19"/>
      <c r="E2303" s="19"/>
      <c r="F2303" s="19"/>
      <c r="G2303" s="19"/>
      <c r="H2303" s="19"/>
      <c r="I2303" s="19"/>
      <c r="J2303" s="19"/>
      <c r="K2303" s="19"/>
      <c r="L2303" s="19"/>
      <c r="M2303" s="19"/>
      <c r="N2303" s="19"/>
      <c r="O2303" s="19"/>
      <c r="P2303" s="19"/>
      <c r="Q2303" s="19"/>
      <c r="R2303" s="19"/>
      <c r="S2303" s="19"/>
      <c r="T2303" s="19"/>
      <c r="U2303" s="19"/>
      <c r="V2303" s="19"/>
      <c r="W2303" s="19"/>
    </row>
    <row r="2304" spans="1:23">
      <c r="A2304" s="19"/>
      <c r="B2304" s="19"/>
      <c r="C2304" s="19"/>
      <c r="D2304" s="19"/>
      <c r="E2304" s="19"/>
      <c r="F2304" s="19"/>
      <c r="G2304" s="19"/>
      <c r="H2304" s="19"/>
      <c r="I2304" s="19"/>
      <c r="J2304" s="19"/>
      <c r="K2304" s="19"/>
      <c r="L2304" s="19"/>
      <c r="M2304" s="19"/>
      <c r="N2304" s="19"/>
      <c r="O2304" s="19"/>
      <c r="P2304" s="19"/>
      <c r="Q2304" s="19"/>
      <c r="R2304" s="19"/>
      <c r="S2304" s="19"/>
      <c r="T2304" s="19"/>
      <c r="U2304" s="19"/>
      <c r="V2304" s="19"/>
      <c r="W2304" s="19"/>
    </row>
    <row r="2305" spans="1:23">
      <c r="A2305" s="19"/>
      <c r="B2305" s="19"/>
      <c r="C2305" s="19"/>
      <c r="D2305" s="19"/>
      <c r="E2305" s="19"/>
      <c r="F2305" s="19"/>
      <c r="G2305" s="19"/>
      <c r="H2305" s="19"/>
      <c r="I2305" s="19"/>
      <c r="J2305" s="19"/>
      <c r="K2305" s="19"/>
      <c r="L2305" s="19"/>
      <c r="M2305" s="19"/>
      <c r="N2305" s="19"/>
      <c r="O2305" s="19"/>
      <c r="P2305" s="19"/>
      <c r="Q2305" s="19"/>
      <c r="R2305" s="19"/>
      <c r="S2305" s="19"/>
      <c r="T2305" s="19"/>
      <c r="U2305" s="19"/>
      <c r="V2305" s="19"/>
      <c r="W2305" s="19"/>
    </row>
    <row r="2306" spans="1:23">
      <c r="A2306" s="19"/>
      <c r="B2306" s="19"/>
      <c r="C2306" s="19"/>
      <c r="D2306" s="19"/>
      <c r="E2306" s="19"/>
      <c r="F2306" s="19"/>
      <c r="G2306" s="19"/>
      <c r="H2306" s="19"/>
      <c r="I2306" s="19"/>
      <c r="J2306" s="19"/>
      <c r="K2306" s="19"/>
      <c r="L2306" s="19"/>
      <c r="M2306" s="19"/>
      <c r="N2306" s="19"/>
      <c r="O2306" s="19"/>
      <c r="P2306" s="19"/>
      <c r="Q2306" s="19"/>
      <c r="R2306" s="19"/>
      <c r="S2306" s="19"/>
      <c r="T2306" s="19"/>
      <c r="U2306" s="19"/>
      <c r="V2306" s="19"/>
      <c r="W2306" s="19"/>
    </row>
    <row r="2307" spans="1:23">
      <c r="A2307" s="19"/>
      <c r="B2307" s="19"/>
      <c r="C2307" s="19"/>
      <c r="D2307" s="19"/>
      <c r="E2307" s="19"/>
      <c r="F2307" s="19"/>
      <c r="G2307" s="19"/>
      <c r="H2307" s="19"/>
      <c r="I2307" s="19"/>
      <c r="J2307" s="19"/>
      <c r="K2307" s="19"/>
      <c r="L2307" s="19"/>
      <c r="M2307" s="19"/>
      <c r="N2307" s="19"/>
      <c r="O2307" s="19"/>
      <c r="P2307" s="19"/>
      <c r="Q2307" s="19"/>
      <c r="R2307" s="19"/>
      <c r="S2307" s="19"/>
      <c r="T2307" s="19"/>
      <c r="U2307" s="19"/>
      <c r="V2307" s="19"/>
      <c r="W2307" s="19"/>
    </row>
    <row r="2308" spans="1:23">
      <c r="A2308" s="19"/>
      <c r="B2308" s="19"/>
      <c r="C2308" s="19"/>
      <c r="D2308" s="19"/>
      <c r="E2308" s="19"/>
      <c r="F2308" s="19"/>
      <c r="G2308" s="19"/>
      <c r="H2308" s="19"/>
      <c r="I2308" s="19"/>
      <c r="J2308" s="19"/>
      <c r="K2308" s="19"/>
      <c r="L2308" s="19"/>
      <c r="M2308" s="19"/>
      <c r="N2308" s="19"/>
      <c r="O2308" s="19"/>
      <c r="P2308" s="19"/>
      <c r="Q2308" s="19"/>
      <c r="R2308" s="19"/>
      <c r="S2308" s="19"/>
      <c r="T2308" s="19"/>
      <c r="U2308" s="19"/>
      <c r="V2308" s="19"/>
      <c r="W2308" s="19"/>
    </row>
    <row r="2309" spans="1:23">
      <c r="A2309" s="19"/>
      <c r="B2309" s="19"/>
      <c r="C2309" s="19"/>
      <c r="D2309" s="19"/>
      <c r="E2309" s="19"/>
      <c r="F2309" s="19"/>
      <c r="G2309" s="19"/>
      <c r="H2309" s="19"/>
      <c r="I2309" s="19"/>
      <c r="J2309" s="19"/>
      <c r="K2309" s="19"/>
      <c r="L2309" s="19"/>
      <c r="M2309" s="19"/>
      <c r="N2309" s="19"/>
      <c r="O2309" s="19"/>
      <c r="P2309" s="19"/>
      <c r="Q2309" s="19"/>
      <c r="R2309" s="19"/>
      <c r="S2309" s="19"/>
      <c r="T2309" s="19"/>
      <c r="U2309" s="19"/>
      <c r="V2309" s="19"/>
      <c r="W2309" s="19"/>
    </row>
    <row r="2310" spans="1:23">
      <c r="A2310" s="19"/>
      <c r="B2310" s="19"/>
      <c r="C2310" s="19"/>
      <c r="D2310" s="19"/>
      <c r="E2310" s="19"/>
      <c r="F2310" s="19"/>
      <c r="G2310" s="19"/>
      <c r="H2310" s="19"/>
      <c r="I2310" s="19"/>
      <c r="J2310" s="19"/>
      <c r="K2310" s="19"/>
      <c r="L2310" s="19"/>
      <c r="M2310" s="19"/>
      <c r="N2310" s="19"/>
      <c r="O2310" s="19"/>
      <c r="P2310" s="19"/>
      <c r="Q2310" s="19"/>
      <c r="R2310" s="19"/>
      <c r="S2310" s="19"/>
      <c r="T2310" s="19"/>
      <c r="U2310" s="19"/>
      <c r="V2310" s="19"/>
      <c r="W2310" s="19"/>
    </row>
    <row r="2311" spans="1:23">
      <c r="A2311" s="19"/>
      <c r="B2311" s="19"/>
      <c r="C2311" s="19"/>
      <c r="D2311" s="19"/>
      <c r="E2311" s="19"/>
      <c r="F2311" s="19"/>
      <c r="G2311" s="19"/>
      <c r="H2311" s="19"/>
      <c r="I2311" s="19"/>
      <c r="J2311" s="19"/>
      <c r="K2311" s="19"/>
      <c r="L2311" s="19"/>
      <c r="M2311" s="19"/>
      <c r="N2311" s="19"/>
      <c r="O2311" s="19"/>
      <c r="P2311" s="19"/>
      <c r="Q2311" s="19"/>
      <c r="R2311" s="19"/>
      <c r="S2311" s="19"/>
      <c r="T2311" s="19"/>
      <c r="U2311" s="19"/>
      <c r="V2311" s="19"/>
      <c r="W2311" s="19"/>
    </row>
    <row r="2312" spans="1:23">
      <c r="A2312" s="19"/>
      <c r="B2312" s="19"/>
      <c r="C2312" s="19"/>
      <c r="D2312" s="19"/>
      <c r="E2312" s="19"/>
      <c r="F2312" s="19"/>
      <c r="G2312" s="19"/>
      <c r="H2312" s="19"/>
      <c r="I2312" s="19"/>
      <c r="J2312" s="19"/>
      <c r="K2312" s="19"/>
      <c r="L2312" s="19"/>
      <c r="M2312" s="19"/>
      <c r="N2312" s="19"/>
      <c r="O2312" s="19"/>
      <c r="P2312" s="19"/>
      <c r="Q2312" s="19"/>
      <c r="R2312" s="19"/>
      <c r="S2312" s="19"/>
      <c r="T2312" s="19"/>
      <c r="U2312" s="19"/>
      <c r="V2312" s="19"/>
      <c r="W2312" s="19"/>
    </row>
    <row r="2313" spans="1:23">
      <c r="A2313" s="19"/>
      <c r="B2313" s="19"/>
      <c r="C2313" s="19"/>
      <c r="D2313" s="19"/>
      <c r="E2313" s="19"/>
      <c r="F2313" s="19"/>
      <c r="G2313" s="19"/>
      <c r="H2313" s="19"/>
      <c r="I2313" s="19"/>
      <c r="J2313" s="19"/>
      <c r="K2313" s="19"/>
      <c r="L2313" s="19"/>
      <c r="M2313" s="19"/>
      <c r="N2313" s="19"/>
      <c r="O2313" s="19"/>
      <c r="P2313" s="19"/>
      <c r="Q2313" s="19"/>
      <c r="R2313" s="19"/>
      <c r="S2313" s="19"/>
      <c r="T2313" s="19"/>
      <c r="U2313" s="19"/>
      <c r="V2313" s="19"/>
      <c r="W2313" s="19"/>
    </row>
    <row r="2314" spans="1:23">
      <c r="A2314" s="19"/>
      <c r="B2314" s="19"/>
      <c r="C2314" s="19"/>
      <c r="D2314" s="19"/>
      <c r="E2314" s="19"/>
      <c r="F2314" s="19"/>
      <c r="G2314" s="19"/>
      <c r="H2314" s="19"/>
      <c r="I2314" s="19"/>
      <c r="J2314" s="19"/>
      <c r="K2314" s="19"/>
      <c r="L2314" s="19"/>
      <c r="M2314" s="19"/>
      <c r="N2314" s="19"/>
      <c r="O2314" s="19"/>
      <c r="P2314" s="19"/>
      <c r="Q2314" s="19"/>
      <c r="R2314" s="19"/>
      <c r="S2314" s="19"/>
      <c r="T2314" s="19"/>
      <c r="U2314" s="19"/>
      <c r="V2314" s="19"/>
      <c r="W2314" s="19"/>
    </row>
    <row r="2315" spans="1:23">
      <c r="A2315" s="19"/>
      <c r="B2315" s="19"/>
      <c r="C2315" s="19"/>
      <c r="D2315" s="19"/>
      <c r="E2315" s="19"/>
      <c r="F2315" s="19"/>
      <c r="G2315" s="19"/>
      <c r="H2315" s="19"/>
      <c r="I2315" s="19"/>
      <c r="J2315" s="19"/>
      <c r="K2315" s="19"/>
      <c r="L2315" s="19"/>
      <c r="M2315" s="19"/>
      <c r="N2315" s="19"/>
      <c r="O2315" s="19"/>
      <c r="P2315" s="19"/>
      <c r="Q2315" s="19"/>
      <c r="R2315" s="19"/>
      <c r="S2315" s="19"/>
      <c r="T2315" s="19"/>
      <c r="U2315" s="19"/>
      <c r="V2315" s="19"/>
      <c r="W2315" s="19"/>
    </row>
    <row r="2316" spans="1:23">
      <c r="A2316" s="19"/>
      <c r="B2316" s="19"/>
      <c r="C2316" s="19"/>
      <c r="D2316" s="19"/>
      <c r="E2316" s="19"/>
      <c r="F2316" s="19"/>
      <c r="G2316" s="19"/>
      <c r="H2316" s="19"/>
      <c r="I2316" s="19"/>
      <c r="J2316" s="19"/>
      <c r="K2316" s="19"/>
      <c r="L2316" s="19"/>
      <c r="M2316" s="19"/>
      <c r="N2316" s="19"/>
      <c r="O2316" s="19"/>
      <c r="P2316" s="19"/>
      <c r="Q2316" s="19"/>
      <c r="R2316" s="19"/>
      <c r="S2316" s="19"/>
      <c r="T2316" s="19"/>
      <c r="U2316" s="19"/>
      <c r="V2316" s="19"/>
      <c r="W2316" s="19"/>
    </row>
    <row r="2317" spans="1:23">
      <c r="A2317" s="19"/>
      <c r="B2317" s="19"/>
      <c r="C2317" s="19"/>
      <c r="D2317" s="19"/>
      <c r="E2317" s="19"/>
      <c r="F2317" s="19"/>
      <c r="G2317" s="19"/>
      <c r="H2317" s="19"/>
      <c r="I2317" s="19"/>
      <c r="J2317" s="19"/>
      <c r="K2317" s="19"/>
      <c r="L2317" s="19"/>
      <c r="M2317" s="19"/>
      <c r="N2317" s="19"/>
      <c r="O2317" s="19"/>
      <c r="P2317" s="19"/>
      <c r="Q2317" s="19"/>
      <c r="R2317" s="19"/>
      <c r="S2317" s="19"/>
      <c r="T2317" s="19"/>
      <c r="U2317" s="19"/>
      <c r="V2317" s="19"/>
      <c r="W2317" s="19"/>
    </row>
    <row r="2318" spans="1:23">
      <c r="A2318" s="19"/>
      <c r="B2318" s="19"/>
      <c r="C2318" s="19"/>
      <c r="D2318" s="19"/>
      <c r="E2318" s="19"/>
      <c r="F2318" s="19"/>
      <c r="G2318" s="19"/>
      <c r="H2318" s="19"/>
      <c r="I2318" s="19"/>
      <c r="J2318" s="19"/>
      <c r="K2318" s="19"/>
      <c r="L2318" s="19"/>
      <c r="M2318" s="19"/>
      <c r="N2318" s="19"/>
      <c r="O2318" s="19"/>
      <c r="P2318" s="19"/>
      <c r="Q2318" s="19"/>
      <c r="R2318" s="19"/>
      <c r="S2318" s="19"/>
      <c r="T2318" s="19"/>
      <c r="U2318" s="19"/>
      <c r="V2318" s="19"/>
      <c r="W2318" s="19"/>
    </row>
    <row r="2319" spans="1:23">
      <c r="A2319" s="19"/>
      <c r="B2319" s="19"/>
      <c r="C2319" s="19"/>
      <c r="D2319" s="19"/>
      <c r="E2319" s="19"/>
      <c r="F2319" s="19"/>
      <c r="G2319" s="19"/>
      <c r="H2319" s="19"/>
      <c r="I2319" s="19"/>
      <c r="J2319" s="19"/>
      <c r="K2319" s="19"/>
      <c r="L2319" s="19"/>
      <c r="M2319" s="19"/>
      <c r="N2319" s="19"/>
      <c r="O2319" s="19"/>
      <c r="P2319" s="19"/>
      <c r="Q2319" s="19"/>
      <c r="R2319" s="19"/>
      <c r="S2319" s="19"/>
      <c r="T2319" s="19"/>
      <c r="U2319" s="19"/>
      <c r="V2319" s="19"/>
      <c r="W2319" s="19"/>
    </row>
    <row r="2320" spans="1:23">
      <c r="A2320" s="19"/>
      <c r="B2320" s="19"/>
      <c r="C2320" s="19"/>
      <c r="D2320" s="19"/>
      <c r="E2320" s="19"/>
      <c r="F2320" s="19"/>
      <c r="G2320" s="19"/>
      <c r="H2320" s="19"/>
      <c r="I2320" s="19"/>
      <c r="J2320" s="19"/>
      <c r="K2320" s="19"/>
      <c r="L2320" s="19"/>
      <c r="M2320" s="19"/>
      <c r="N2320" s="19"/>
      <c r="O2320" s="19"/>
      <c r="P2320" s="19"/>
      <c r="Q2320" s="19"/>
      <c r="R2320" s="19"/>
      <c r="S2320" s="19"/>
      <c r="T2320" s="19"/>
      <c r="U2320" s="19"/>
      <c r="V2320" s="19"/>
      <c r="W2320" s="19"/>
    </row>
    <row r="2321" spans="1:23">
      <c r="A2321" s="19"/>
      <c r="B2321" s="19"/>
      <c r="C2321" s="19"/>
      <c r="D2321" s="19"/>
      <c r="E2321" s="19"/>
      <c r="F2321" s="19"/>
      <c r="G2321" s="19"/>
      <c r="H2321" s="19"/>
      <c r="I2321" s="19"/>
      <c r="J2321" s="19"/>
      <c r="K2321" s="19"/>
      <c r="L2321" s="19"/>
      <c r="M2321" s="19"/>
      <c r="N2321" s="19"/>
      <c r="O2321" s="19"/>
      <c r="P2321" s="19"/>
      <c r="Q2321" s="19"/>
      <c r="R2321" s="19"/>
      <c r="S2321" s="19"/>
      <c r="T2321" s="19"/>
      <c r="U2321" s="19"/>
      <c r="V2321" s="19"/>
      <c r="W2321" s="19"/>
    </row>
    <row r="2322" spans="1:23">
      <c r="A2322" s="19"/>
      <c r="B2322" s="19"/>
      <c r="C2322" s="19"/>
      <c r="D2322" s="19"/>
      <c r="E2322" s="19"/>
      <c r="F2322" s="19"/>
      <c r="G2322" s="19"/>
      <c r="H2322" s="19"/>
      <c r="I2322" s="19"/>
      <c r="J2322" s="19"/>
      <c r="K2322" s="19"/>
      <c r="L2322" s="19"/>
      <c r="M2322" s="19"/>
      <c r="N2322" s="19"/>
      <c r="O2322" s="19"/>
      <c r="P2322" s="19"/>
      <c r="Q2322" s="19"/>
      <c r="R2322" s="19"/>
      <c r="S2322" s="19"/>
      <c r="T2322" s="19"/>
      <c r="U2322" s="19"/>
      <c r="V2322" s="19"/>
      <c r="W2322" s="19"/>
    </row>
    <row r="2323" spans="1:23">
      <c r="A2323" s="19"/>
      <c r="B2323" s="19"/>
      <c r="C2323" s="19"/>
      <c r="D2323" s="19"/>
      <c r="E2323" s="19"/>
      <c r="F2323" s="19"/>
      <c r="G2323" s="19"/>
      <c r="H2323" s="19"/>
      <c r="I2323" s="19"/>
      <c r="J2323" s="19"/>
      <c r="K2323" s="19"/>
      <c r="L2323" s="19"/>
      <c r="M2323" s="19"/>
      <c r="N2323" s="19"/>
      <c r="O2323" s="19"/>
      <c r="P2323" s="19"/>
      <c r="Q2323" s="19"/>
      <c r="R2323" s="19"/>
      <c r="S2323" s="19"/>
      <c r="T2323" s="19"/>
      <c r="U2323" s="19"/>
      <c r="V2323" s="19"/>
      <c r="W2323" s="19"/>
    </row>
    <row r="2324" spans="1:23">
      <c r="A2324" s="19"/>
      <c r="B2324" s="19"/>
      <c r="C2324" s="19"/>
      <c r="D2324" s="19"/>
      <c r="E2324" s="19"/>
      <c r="F2324" s="19"/>
      <c r="G2324" s="19"/>
      <c r="H2324" s="19"/>
      <c r="I2324" s="19"/>
      <c r="J2324" s="19"/>
      <c r="K2324" s="19"/>
      <c r="L2324" s="19"/>
      <c r="M2324" s="19"/>
      <c r="N2324" s="19"/>
      <c r="O2324" s="19"/>
      <c r="P2324" s="19"/>
      <c r="Q2324" s="19"/>
      <c r="R2324" s="19"/>
      <c r="S2324" s="19"/>
      <c r="T2324" s="19"/>
      <c r="U2324" s="19"/>
      <c r="V2324" s="19"/>
      <c r="W2324" s="19"/>
    </row>
    <row r="2325" spans="1:23">
      <c r="A2325" s="19"/>
      <c r="B2325" s="19"/>
      <c r="C2325" s="19"/>
      <c r="D2325" s="19"/>
      <c r="E2325" s="19"/>
      <c r="F2325" s="19"/>
      <c r="G2325" s="19"/>
      <c r="H2325" s="19"/>
      <c r="I2325" s="19"/>
      <c r="J2325" s="19"/>
      <c r="K2325" s="19"/>
      <c r="L2325" s="19"/>
      <c r="M2325" s="19"/>
      <c r="N2325" s="19"/>
      <c r="O2325" s="19"/>
      <c r="P2325" s="19"/>
      <c r="Q2325" s="19"/>
      <c r="R2325" s="19"/>
      <c r="S2325" s="19"/>
      <c r="T2325" s="19"/>
      <c r="U2325" s="19"/>
      <c r="V2325" s="19"/>
      <c r="W2325" s="19"/>
    </row>
    <row r="2326" spans="1:23">
      <c r="A2326" s="19"/>
      <c r="B2326" s="19"/>
      <c r="C2326" s="19"/>
      <c r="D2326" s="19"/>
      <c r="E2326" s="19"/>
      <c r="F2326" s="19"/>
      <c r="G2326" s="19"/>
      <c r="H2326" s="19"/>
      <c r="I2326" s="19"/>
      <c r="J2326" s="19"/>
      <c r="K2326" s="19"/>
      <c r="L2326" s="19"/>
      <c r="M2326" s="19"/>
      <c r="N2326" s="19"/>
      <c r="O2326" s="19"/>
      <c r="P2326" s="19"/>
      <c r="Q2326" s="19"/>
      <c r="R2326" s="19"/>
      <c r="S2326" s="19"/>
      <c r="T2326" s="19"/>
      <c r="U2326" s="19"/>
      <c r="V2326" s="19"/>
      <c r="W2326" s="19"/>
    </row>
    <row r="2327" spans="1:23">
      <c r="A2327" s="19"/>
      <c r="B2327" s="19"/>
      <c r="C2327" s="19"/>
      <c r="D2327" s="19"/>
      <c r="E2327" s="19"/>
      <c r="F2327" s="19"/>
      <c r="G2327" s="19"/>
      <c r="H2327" s="19"/>
      <c r="I2327" s="19"/>
      <c r="J2327" s="19"/>
      <c r="K2327" s="19"/>
      <c r="L2327" s="19"/>
      <c r="M2327" s="19"/>
      <c r="N2327" s="19"/>
      <c r="O2327" s="19"/>
      <c r="P2327" s="19"/>
      <c r="Q2327" s="19"/>
      <c r="R2327" s="19"/>
      <c r="S2327" s="19"/>
      <c r="T2327" s="19"/>
      <c r="U2327" s="19"/>
      <c r="V2327" s="19"/>
      <c r="W2327" s="19"/>
    </row>
    <row r="2328" spans="1:23">
      <c r="A2328" s="19"/>
      <c r="B2328" s="19"/>
      <c r="C2328" s="19"/>
      <c r="D2328" s="19"/>
      <c r="E2328" s="19"/>
      <c r="F2328" s="19"/>
      <c r="G2328" s="19"/>
      <c r="H2328" s="19"/>
      <c r="I2328" s="19"/>
      <c r="J2328" s="19"/>
      <c r="K2328" s="19"/>
      <c r="L2328" s="19"/>
      <c r="M2328" s="19"/>
      <c r="N2328" s="19"/>
      <c r="O2328" s="19"/>
      <c r="P2328" s="19"/>
      <c r="Q2328" s="19"/>
      <c r="R2328" s="19"/>
      <c r="S2328" s="19"/>
      <c r="T2328" s="19"/>
      <c r="U2328" s="19"/>
      <c r="V2328" s="19"/>
      <c r="W2328" s="19"/>
    </row>
    <row r="2329" spans="1:23">
      <c r="A2329" s="19"/>
      <c r="B2329" s="19"/>
      <c r="C2329" s="19"/>
      <c r="D2329" s="19"/>
      <c r="E2329" s="19"/>
      <c r="F2329" s="19"/>
      <c r="G2329" s="19"/>
      <c r="H2329" s="19"/>
      <c r="I2329" s="19"/>
      <c r="J2329" s="19"/>
      <c r="K2329" s="19"/>
      <c r="L2329" s="19"/>
      <c r="M2329" s="19"/>
      <c r="N2329" s="19"/>
      <c r="O2329" s="19"/>
      <c r="P2329" s="19"/>
      <c r="Q2329" s="19"/>
      <c r="R2329" s="19"/>
      <c r="S2329" s="19"/>
      <c r="T2329" s="19"/>
      <c r="U2329" s="19"/>
      <c r="V2329" s="19"/>
      <c r="W2329" s="19"/>
    </row>
    <row r="2330" spans="1:23">
      <c r="A2330" s="19"/>
      <c r="B2330" s="19"/>
      <c r="C2330" s="19"/>
      <c r="D2330" s="19"/>
      <c r="E2330" s="19"/>
      <c r="F2330" s="19"/>
      <c r="G2330" s="19"/>
      <c r="H2330" s="19"/>
      <c r="I2330" s="19"/>
      <c r="J2330" s="19"/>
      <c r="K2330" s="19"/>
      <c r="L2330" s="19"/>
      <c r="M2330" s="19"/>
      <c r="N2330" s="19"/>
      <c r="O2330" s="19"/>
      <c r="P2330" s="19"/>
      <c r="Q2330" s="19"/>
      <c r="R2330" s="19"/>
      <c r="S2330" s="19"/>
      <c r="T2330" s="19"/>
      <c r="U2330" s="19"/>
      <c r="V2330" s="19"/>
      <c r="W2330" s="19"/>
    </row>
    <row r="2331" spans="1:23">
      <c r="A2331" s="19"/>
      <c r="B2331" s="19"/>
      <c r="C2331" s="19"/>
      <c r="D2331" s="19"/>
      <c r="E2331" s="19"/>
      <c r="F2331" s="19"/>
      <c r="G2331" s="19"/>
      <c r="H2331" s="19"/>
      <c r="I2331" s="19"/>
      <c r="J2331" s="19"/>
      <c r="K2331" s="19"/>
      <c r="L2331" s="19"/>
      <c r="M2331" s="19"/>
      <c r="N2331" s="19"/>
      <c r="O2331" s="19"/>
      <c r="P2331" s="19"/>
      <c r="Q2331" s="19"/>
      <c r="R2331" s="19"/>
      <c r="S2331" s="19"/>
      <c r="T2331" s="19"/>
      <c r="U2331" s="19"/>
      <c r="V2331" s="19"/>
      <c r="W2331" s="19"/>
    </row>
    <row r="2332" spans="1:23">
      <c r="A2332" s="19"/>
      <c r="B2332" s="19"/>
      <c r="C2332" s="19"/>
      <c r="D2332" s="19"/>
      <c r="E2332" s="19"/>
      <c r="F2332" s="19"/>
      <c r="G2332" s="19"/>
      <c r="H2332" s="19"/>
      <c r="I2332" s="19"/>
      <c r="J2332" s="19"/>
      <c r="K2332" s="19"/>
      <c r="L2332" s="19"/>
      <c r="M2332" s="19"/>
      <c r="N2332" s="19"/>
      <c r="O2332" s="19"/>
      <c r="P2332" s="19"/>
      <c r="Q2332" s="19"/>
      <c r="R2332" s="19"/>
      <c r="S2332" s="19"/>
      <c r="T2332" s="19"/>
      <c r="U2332" s="19"/>
      <c r="V2332" s="19"/>
      <c r="W2332" s="19"/>
    </row>
    <row r="2333" spans="1:23">
      <c r="A2333" s="19"/>
      <c r="B2333" s="19"/>
      <c r="C2333" s="19"/>
      <c r="D2333" s="19"/>
      <c r="E2333" s="19"/>
      <c r="F2333" s="19"/>
      <c r="G2333" s="19"/>
      <c r="H2333" s="19"/>
      <c r="I2333" s="19"/>
      <c r="J2333" s="19"/>
      <c r="K2333" s="19"/>
      <c r="L2333" s="19"/>
      <c r="M2333" s="19"/>
      <c r="N2333" s="19"/>
      <c r="O2333" s="19"/>
      <c r="P2333" s="19"/>
      <c r="Q2333" s="19"/>
      <c r="R2333" s="19"/>
      <c r="S2333" s="19"/>
      <c r="T2333" s="19"/>
      <c r="U2333" s="19"/>
      <c r="V2333" s="19"/>
      <c r="W2333" s="19"/>
    </row>
    <row r="2334" spans="1:23">
      <c r="A2334" s="19"/>
      <c r="B2334" s="19"/>
      <c r="C2334" s="19"/>
      <c r="D2334" s="19"/>
      <c r="E2334" s="19"/>
      <c r="F2334" s="19"/>
      <c r="G2334" s="19"/>
      <c r="H2334" s="19"/>
      <c r="I2334" s="19"/>
      <c r="J2334" s="19"/>
      <c r="K2334" s="19"/>
      <c r="L2334" s="19"/>
      <c r="M2334" s="19"/>
      <c r="N2334" s="19"/>
      <c r="O2334" s="19"/>
      <c r="P2334" s="19"/>
      <c r="Q2334" s="19"/>
      <c r="R2334" s="19"/>
      <c r="S2334" s="19"/>
      <c r="T2334" s="19"/>
      <c r="U2334" s="19"/>
      <c r="V2334" s="19"/>
      <c r="W2334" s="19"/>
    </row>
    <row r="2335" spans="1:23">
      <c r="A2335" s="19"/>
      <c r="B2335" s="19"/>
      <c r="C2335" s="19"/>
      <c r="D2335" s="19"/>
      <c r="E2335" s="19"/>
      <c r="F2335" s="19"/>
      <c r="G2335" s="19"/>
      <c r="H2335" s="19"/>
      <c r="I2335" s="19"/>
      <c r="J2335" s="19"/>
      <c r="K2335" s="19"/>
      <c r="L2335" s="19"/>
      <c r="M2335" s="19"/>
      <c r="N2335" s="19"/>
      <c r="O2335" s="19"/>
      <c r="P2335" s="19"/>
      <c r="Q2335" s="19"/>
      <c r="R2335" s="19"/>
      <c r="S2335" s="19"/>
      <c r="T2335" s="19"/>
      <c r="U2335" s="19"/>
      <c r="V2335" s="19"/>
      <c r="W2335" s="19"/>
    </row>
    <row r="2336" spans="1:23">
      <c r="A2336" s="19"/>
      <c r="B2336" s="19"/>
      <c r="C2336" s="19"/>
      <c r="D2336" s="19"/>
      <c r="E2336" s="19"/>
      <c r="F2336" s="19"/>
      <c r="G2336" s="19"/>
      <c r="H2336" s="19"/>
      <c r="I2336" s="19"/>
      <c r="J2336" s="19"/>
      <c r="K2336" s="19"/>
      <c r="L2336" s="19"/>
      <c r="M2336" s="19"/>
      <c r="N2336" s="19"/>
      <c r="O2336" s="19"/>
      <c r="P2336" s="19"/>
      <c r="Q2336" s="19"/>
      <c r="R2336" s="19"/>
      <c r="S2336" s="19"/>
      <c r="T2336" s="19"/>
      <c r="U2336" s="19"/>
      <c r="V2336" s="19"/>
      <c r="W2336" s="19"/>
    </row>
    <row r="2337" spans="1:23">
      <c r="A2337" s="19"/>
      <c r="B2337" s="19"/>
      <c r="C2337" s="19"/>
      <c r="D2337" s="19"/>
      <c r="E2337" s="19"/>
      <c r="F2337" s="19"/>
      <c r="G2337" s="19"/>
      <c r="H2337" s="19"/>
      <c r="I2337" s="19"/>
      <c r="J2337" s="19"/>
      <c r="K2337" s="19"/>
      <c r="L2337" s="19"/>
      <c r="M2337" s="19"/>
      <c r="N2337" s="19"/>
      <c r="O2337" s="19"/>
      <c r="P2337" s="19"/>
      <c r="Q2337" s="19"/>
      <c r="R2337" s="19"/>
      <c r="S2337" s="19"/>
      <c r="T2337" s="19"/>
      <c r="U2337" s="19"/>
      <c r="V2337" s="19"/>
      <c r="W2337" s="19"/>
    </row>
    <row r="2338" spans="1:23">
      <c r="A2338" s="19"/>
      <c r="B2338" s="19"/>
      <c r="C2338" s="19"/>
      <c r="D2338" s="19"/>
      <c r="E2338" s="19"/>
      <c r="F2338" s="19"/>
      <c r="G2338" s="19"/>
      <c r="H2338" s="19"/>
      <c r="I2338" s="19"/>
      <c r="J2338" s="19"/>
      <c r="K2338" s="19"/>
      <c r="L2338" s="19"/>
      <c r="M2338" s="19"/>
      <c r="N2338" s="19"/>
      <c r="O2338" s="19"/>
      <c r="P2338" s="19"/>
      <c r="Q2338" s="19"/>
      <c r="R2338" s="19"/>
      <c r="S2338" s="19"/>
      <c r="T2338" s="19"/>
      <c r="U2338" s="19"/>
      <c r="V2338" s="19"/>
      <c r="W2338" s="19"/>
    </row>
    <row r="2339" spans="1:23">
      <c r="A2339" s="19"/>
      <c r="B2339" s="19"/>
      <c r="C2339" s="19"/>
      <c r="D2339" s="19"/>
      <c r="E2339" s="19"/>
      <c r="F2339" s="19"/>
      <c r="G2339" s="19"/>
      <c r="H2339" s="19"/>
      <c r="I2339" s="19"/>
      <c r="J2339" s="19"/>
      <c r="K2339" s="19"/>
      <c r="L2339" s="19"/>
      <c r="M2339" s="19"/>
      <c r="N2339" s="19"/>
      <c r="O2339" s="19"/>
      <c r="P2339" s="19"/>
      <c r="Q2339" s="19"/>
      <c r="R2339" s="19"/>
      <c r="S2339" s="19"/>
      <c r="T2339" s="19"/>
      <c r="U2339" s="19"/>
      <c r="V2339" s="19"/>
      <c r="W2339" s="19"/>
    </row>
    <row r="2340" spans="1:23">
      <c r="A2340" s="19"/>
      <c r="B2340" s="19"/>
      <c r="C2340" s="19"/>
      <c r="D2340" s="19"/>
      <c r="E2340" s="19"/>
      <c r="F2340" s="19"/>
      <c r="G2340" s="19"/>
      <c r="H2340" s="19"/>
      <c r="I2340" s="19"/>
      <c r="J2340" s="19"/>
      <c r="K2340" s="19"/>
      <c r="L2340" s="19"/>
      <c r="M2340" s="19"/>
      <c r="N2340" s="19"/>
      <c r="O2340" s="19"/>
      <c r="P2340" s="19"/>
      <c r="Q2340" s="19"/>
      <c r="R2340" s="19"/>
      <c r="S2340" s="19"/>
      <c r="T2340" s="19"/>
      <c r="U2340" s="19"/>
      <c r="V2340" s="19"/>
      <c r="W2340" s="19"/>
    </row>
    <row r="2341" spans="1:23">
      <c r="A2341" s="19"/>
      <c r="B2341" s="19"/>
      <c r="C2341" s="19"/>
      <c r="D2341" s="19"/>
      <c r="E2341" s="19"/>
      <c r="F2341" s="19"/>
      <c r="G2341" s="19"/>
      <c r="H2341" s="19"/>
      <c r="I2341" s="19"/>
      <c r="J2341" s="19"/>
      <c r="K2341" s="19"/>
      <c r="L2341" s="19"/>
      <c r="M2341" s="19"/>
      <c r="N2341" s="19"/>
      <c r="O2341" s="19"/>
      <c r="P2341" s="19"/>
      <c r="Q2341" s="19"/>
      <c r="R2341" s="19"/>
      <c r="S2341" s="19"/>
      <c r="T2341" s="19"/>
      <c r="U2341" s="19"/>
      <c r="V2341" s="19"/>
      <c r="W2341" s="19"/>
    </row>
    <row r="2342" spans="1:23">
      <c r="A2342" s="19"/>
      <c r="B2342" s="19"/>
      <c r="C2342" s="19"/>
      <c r="D2342" s="19"/>
      <c r="E2342" s="19"/>
      <c r="F2342" s="19"/>
      <c r="G2342" s="19"/>
      <c r="H2342" s="19"/>
      <c r="I2342" s="19"/>
      <c r="J2342" s="19"/>
      <c r="K2342" s="19"/>
      <c r="L2342" s="19"/>
      <c r="M2342" s="19"/>
      <c r="N2342" s="19"/>
      <c r="O2342" s="19"/>
      <c r="P2342" s="19"/>
      <c r="Q2342" s="19"/>
      <c r="R2342" s="19"/>
      <c r="S2342" s="19"/>
      <c r="T2342" s="19"/>
      <c r="U2342" s="19"/>
      <c r="V2342" s="19"/>
      <c r="W2342" s="19"/>
    </row>
    <row r="2343" spans="1:23">
      <c r="A2343" s="19"/>
      <c r="B2343" s="19"/>
      <c r="C2343" s="19"/>
      <c r="D2343" s="19"/>
      <c r="E2343" s="19"/>
      <c r="F2343" s="19"/>
      <c r="G2343" s="19"/>
      <c r="H2343" s="19"/>
      <c r="I2343" s="19"/>
      <c r="J2343" s="19"/>
      <c r="K2343" s="19"/>
      <c r="L2343" s="19"/>
      <c r="M2343" s="19"/>
      <c r="N2343" s="19"/>
      <c r="O2343" s="19"/>
      <c r="P2343" s="19"/>
      <c r="Q2343" s="19"/>
      <c r="R2343" s="19"/>
      <c r="S2343" s="19"/>
      <c r="T2343" s="19"/>
      <c r="U2343" s="19"/>
      <c r="V2343" s="19"/>
      <c r="W2343" s="19"/>
    </row>
    <row r="2344" spans="1:23">
      <c r="A2344" s="19"/>
      <c r="B2344" s="19"/>
      <c r="C2344" s="19"/>
      <c r="D2344" s="19"/>
      <c r="E2344" s="19"/>
      <c r="F2344" s="19"/>
      <c r="G2344" s="19"/>
      <c r="H2344" s="19"/>
      <c r="I2344" s="19"/>
      <c r="J2344" s="19"/>
      <c r="K2344" s="19"/>
      <c r="L2344" s="19"/>
      <c r="M2344" s="19"/>
      <c r="N2344" s="19"/>
      <c r="O2344" s="19"/>
      <c r="P2344" s="19"/>
      <c r="Q2344" s="19"/>
      <c r="R2344" s="19"/>
      <c r="S2344" s="19"/>
      <c r="T2344" s="19"/>
      <c r="U2344" s="19"/>
      <c r="V2344" s="19"/>
      <c r="W2344" s="19"/>
    </row>
    <row r="2345" spans="1:23">
      <c r="A2345" s="19"/>
      <c r="B2345" s="19"/>
      <c r="C2345" s="19"/>
      <c r="D2345" s="19"/>
      <c r="E2345" s="19"/>
      <c r="F2345" s="19"/>
      <c r="G2345" s="19"/>
      <c r="H2345" s="19"/>
      <c r="I2345" s="19"/>
      <c r="J2345" s="19"/>
      <c r="K2345" s="19"/>
      <c r="L2345" s="19"/>
      <c r="M2345" s="19"/>
      <c r="N2345" s="19"/>
      <c r="O2345" s="19"/>
      <c r="P2345" s="19"/>
      <c r="Q2345" s="19"/>
      <c r="R2345" s="19"/>
      <c r="S2345" s="19"/>
      <c r="T2345" s="19"/>
      <c r="U2345" s="19"/>
      <c r="V2345" s="19"/>
      <c r="W2345" s="19"/>
    </row>
    <row r="2346" spans="1:23">
      <c r="A2346" s="19"/>
      <c r="B2346" s="19"/>
      <c r="C2346" s="19"/>
      <c r="D2346" s="19"/>
      <c r="E2346" s="19"/>
      <c r="F2346" s="19"/>
      <c r="G2346" s="19"/>
      <c r="H2346" s="19"/>
      <c r="I2346" s="19"/>
      <c r="J2346" s="19"/>
      <c r="K2346" s="19"/>
      <c r="L2346" s="19"/>
      <c r="M2346" s="19"/>
      <c r="N2346" s="19"/>
      <c r="O2346" s="19"/>
      <c r="P2346" s="19"/>
      <c r="Q2346" s="19"/>
      <c r="R2346" s="19"/>
      <c r="S2346" s="19"/>
      <c r="T2346" s="19"/>
      <c r="U2346" s="19"/>
      <c r="V2346" s="19"/>
      <c r="W2346" s="19"/>
    </row>
    <row r="2347" spans="1:23">
      <c r="A2347" s="19"/>
      <c r="B2347" s="19"/>
      <c r="C2347" s="19"/>
      <c r="D2347" s="19"/>
      <c r="E2347" s="19"/>
      <c r="F2347" s="19"/>
      <c r="G2347" s="19"/>
      <c r="H2347" s="19"/>
      <c r="I2347" s="19"/>
      <c r="J2347" s="19"/>
      <c r="K2347" s="19"/>
      <c r="L2347" s="19"/>
      <c r="M2347" s="19"/>
      <c r="N2347" s="19"/>
      <c r="O2347" s="19"/>
      <c r="P2347" s="19"/>
      <c r="Q2347" s="19"/>
      <c r="R2347" s="19"/>
      <c r="S2347" s="19"/>
      <c r="T2347" s="19"/>
      <c r="U2347" s="19"/>
      <c r="V2347" s="19"/>
      <c r="W2347" s="19"/>
    </row>
    <row r="2348" spans="1:23">
      <c r="A2348" s="19"/>
      <c r="B2348" s="19"/>
      <c r="C2348" s="19"/>
      <c r="D2348" s="19"/>
      <c r="E2348" s="19"/>
      <c r="F2348" s="19"/>
      <c r="G2348" s="19"/>
      <c r="H2348" s="19"/>
      <c r="I2348" s="19"/>
      <c r="J2348" s="19"/>
      <c r="K2348" s="19"/>
      <c r="L2348" s="19"/>
      <c r="M2348" s="19"/>
      <c r="N2348" s="19"/>
      <c r="O2348" s="19"/>
      <c r="P2348" s="19"/>
      <c r="Q2348" s="19"/>
      <c r="R2348" s="19"/>
      <c r="S2348" s="19"/>
      <c r="T2348" s="19"/>
      <c r="U2348" s="19"/>
      <c r="V2348" s="19"/>
      <c r="W2348" s="19"/>
    </row>
    <row r="2349" spans="1:23">
      <c r="A2349" s="19"/>
      <c r="B2349" s="19"/>
      <c r="C2349" s="19"/>
      <c r="D2349" s="19"/>
      <c r="E2349" s="19"/>
      <c r="F2349" s="19"/>
      <c r="G2349" s="19"/>
      <c r="H2349" s="19"/>
      <c r="I2349" s="19"/>
      <c r="J2349" s="19"/>
      <c r="K2349" s="19"/>
      <c r="L2349" s="19"/>
      <c r="M2349" s="19"/>
      <c r="N2349" s="19"/>
      <c r="O2349" s="19"/>
      <c r="P2349" s="19"/>
      <c r="Q2349" s="19"/>
      <c r="R2349" s="19"/>
      <c r="S2349" s="19"/>
      <c r="T2349" s="19"/>
      <c r="U2349" s="19"/>
      <c r="V2349" s="19"/>
      <c r="W2349" s="19"/>
    </row>
    <row r="2350" spans="1:23">
      <c r="A2350" s="19"/>
      <c r="B2350" s="19"/>
      <c r="C2350" s="19"/>
      <c r="D2350" s="19"/>
      <c r="E2350" s="19"/>
      <c r="F2350" s="19"/>
      <c r="G2350" s="19"/>
      <c r="H2350" s="19"/>
      <c r="I2350" s="19"/>
      <c r="J2350" s="19"/>
      <c r="K2350" s="19"/>
      <c r="L2350" s="19"/>
      <c r="M2350" s="19"/>
      <c r="N2350" s="19"/>
      <c r="O2350" s="19"/>
      <c r="P2350" s="19"/>
      <c r="Q2350" s="19"/>
      <c r="R2350" s="19"/>
      <c r="S2350" s="19"/>
      <c r="T2350" s="19"/>
      <c r="U2350" s="19"/>
      <c r="V2350" s="19"/>
      <c r="W2350" s="19"/>
    </row>
    <row r="2351" spans="1:23">
      <c r="A2351" s="19"/>
      <c r="B2351" s="19"/>
      <c r="C2351" s="19"/>
      <c r="D2351" s="19"/>
      <c r="E2351" s="19"/>
      <c r="F2351" s="19"/>
      <c r="G2351" s="19"/>
      <c r="H2351" s="19"/>
      <c r="I2351" s="19"/>
      <c r="J2351" s="19"/>
      <c r="K2351" s="19"/>
      <c r="L2351" s="19"/>
      <c r="M2351" s="19"/>
      <c r="N2351" s="19"/>
      <c r="O2351" s="19"/>
      <c r="P2351" s="19"/>
      <c r="Q2351" s="19"/>
      <c r="R2351" s="19"/>
      <c r="S2351" s="19"/>
      <c r="T2351" s="19"/>
      <c r="U2351" s="19"/>
      <c r="V2351" s="19"/>
      <c r="W2351" s="19"/>
    </row>
    <row r="2352" spans="1:23">
      <c r="A2352" s="19"/>
      <c r="B2352" s="19"/>
      <c r="C2352" s="19"/>
      <c r="D2352" s="19"/>
      <c r="E2352" s="19"/>
      <c r="F2352" s="19"/>
      <c r="G2352" s="19"/>
      <c r="H2352" s="19"/>
      <c r="I2352" s="19"/>
      <c r="J2352" s="19"/>
      <c r="K2352" s="19"/>
      <c r="L2352" s="19"/>
      <c r="M2352" s="19"/>
      <c r="N2352" s="19"/>
      <c r="O2352" s="19"/>
      <c r="P2352" s="19"/>
      <c r="Q2352" s="19"/>
      <c r="R2352" s="19"/>
      <c r="S2352" s="19"/>
      <c r="T2352" s="19"/>
      <c r="U2352" s="19"/>
      <c r="V2352" s="19"/>
      <c r="W2352" s="19"/>
    </row>
    <row r="2353" spans="1:23">
      <c r="A2353" s="19"/>
      <c r="B2353" s="19"/>
      <c r="C2353" s="19"/>
      <c r="D2353" s="19"/>
      <c r="E2353" s="19"/>
      <c r="F2353" s="19"/>
      <c r="G2353" s="19"/>
      <c r="H2353" s="19"/>
      <c r="I2353" s="19"/>
      <c r="J2353" s="19"/>
      <c r="K2353" s="19"/>
      <c r="L2353" s="19"/>
      <c r="M2353" s="19"/>
      <c r="N2353" s="19"/>
      <c r="O2353" s="19"/>
      <c r="P2353" s="19"/>
      <c r="Q2353" s="19"/>
      <c r="R2353" s="19"/>
      <c r="S2353" s="19"/>
      <c r="T2353" s="19"/>
      <c r="U2353" s="19"/>
      <c r="V2353" s="19"/>
      <c r="W2353" s="19"/>
    </row>
    <row r="2354" spans="1:23">
      <c r="A2354" s="19"/>
      <c r="B2354" s="19"/>
      <c r="C2354" s="19"/>
      <c r="D2354" s="19"/>
      <c r="E2354" s="19"/>
      <c r="F2354" s="19"/>
      <c r="G2354" s="19"/>
      <c r="H2354" s="19"/>
      <c r="I2354" s="19"/>
      <c r="J2354" s="19"/>
      <c r="K2354" s="19"/>
      <c r="L2354" s="19"/>
      <c r="M2354" s="19"/>
      <c r="N2354" s="19"/>
      <c r="O2354" s="19"/>
      <c r="P2354" s="19"/>
      <c r="Q2354" s="19"/>
      <c r="R2354" s="19"/>
      <c r="S2354" s="19"/>
      <c r="T2354" s="19"/>
      <c r="U2354" s="19"/>
      <c r="V2354" s="19"/>
      <c r="W2354" s="19"/>
    </row>
    <row r="2355" spans="1:23">
      <c r="A2355" s="19"/>
      <c r="B2355" s="19"/>
      <c r="C2355" s="19"/>
      <c r="D2355" s="19"/>
      <c r="E2355" s="19"/>
      <c r="F2355" s="19"/>
      <c r="G2355" s="19"/>
      <c r="H2355" s="19"/>
      <c r="I2355" s="19"/>
      <c r="J2355" s="19"/>
      <c r="K2355" s="19"/>
      <c r="L2355" s="19"/>
      <c r="M2355" s="19"/>
      <c r="N2355" s="19"/>
      <c r="O2355" s="19"/>
      <c r="P2355" s="19"/>
      <c r="Q2355" s="19"/>
      <c r="R2355" s="19"/>
      <c r="S2355" s="19"/>
      <c r="T2355" s="19"/>
      <c r="U2355" s="19"/>
      <c r="V2355" s="19"/>
      <c r="W2355" s="19"/>
    </row>
    <row r="2356" spans="1:23">
      <c r="A2356" s="19"/>
      <c r="B2356" s="19"/>
      <c r="C2356" s="19"/>
      <c r="D2356" s="19"/>
      <c r="E2356" s="19"/>
      <c r="F2356" s="19"/>
      <c r="G2356" s="19"/>
      <c r="H2356" s="19"/>
      <c r="I2356" s="19"/>
      <c r="J2356" s="19"/>
      <c r="K2356" s="19"/>
      <c r="L2356" s="19"/>
      <c r="M2356" s="19"/>
      <c r="N2356" s="19"/>
      <c r="O2356" s="19"/>
      <c r="P2356" s="19"/>
      <c r="Q2356" s="19"/>
      <c r="R2356" s="19"/>
      <c r="S2356" s="19"/>
      <c r="T2356" s="19"/>
      <c r="U2356" s="19"/>
      <c r="V2356" s="19"/>
      <c r="W2356" s="19"/>
    </row>
    <row r="2357" spans="1:23">
      <c r="A2357" s="19"/>
      <c r="B2357" s="19"/>
      <c r="C2357" s="19"/>
      <c r="D2357" s="19"/>
      <c r="E2357" s="19"/>
      <c r="F2357" s="19"/>
      <c r="G2357" s="19"/>
      <c r="H2357" s="19"/>
      <c r="I2357" s="19"/>
      <c r="J2357" s="19"/>
      <c r="K2357" s="19"/>
      <c r="L2357" s="19"/>
      <c r="M2357" s="19"/>
      <c r="N2357" s="19"/>
      <c r="O2357" s="19"/>
      <c r="P2357" s="19"/>
      <c r="Q2357" s="19"/>
      <c r="R2357" s="19"/>
      <c r="S2357" s="19"/>
      <c r="T2357" s="19"/>
      <c r="U2357" s="19"/>
      <c r="V2357" s="19"/>
      <c r="W2357" s="19"/>
    </row>
    <row r="2358" spans="1:23">
      <c r="A2358" s="19"/>
      <c r="B2358" s="19"/>
      <c r="C2358" s="19"/>
      <c r="D2358" s="19"/>
      <c r="E2358" s="19"/>
      <c r="F2358" s="19"/>
      <c r="G2358" s="19"/>
      <c r="H2358" s="19"/>
      <c r="I2358" s="19"/>
      <c r="J2358" s="19"/>
      <c r="K2358" s="19"/>
      <c r="L2358" s="19"/>
      <c r="M2358" s="19"/>
      <c r="N2358" s="19"/>
      <c r="O2358" s="19"/>
      <c r="P2358" s="19"/>
      <c r="Q2358" s="19"/>
      <c r="R2358" s="19"/>
      <c r="S2358" s="19"/>
      <c r="T2358" s="19"/>
      <c r="U2358" s="19"/>
      <c r="V2358" s="19"/>
      <c r="W2358" s="19"/>
    </row>
    <row r="2359" spans="1:23">
      <c r="A2359" s="19"/>
      <c r="B2359" s="19"/>
      <c r="C2359" s="19"/>
      <c r="D2359" s="19"/>
      <c r="E2359" s="19"/>
      <c r="F2359" s="19"/>
      <c r="G2359" s="19"/>
      <c r="H2359" s="19"/>
      <c r="I2359" s="19"/>
      <c r="J2359" s="19"/>
      <c r="K2359" s="19"/>
      <c r="L2359" s="19"/>
      <c r="M2359" s="19"/>
      <c r="N2359" s="19"/>
      <c r="O2359" s="19"/>
      <c r="P2359" s="19"/>
      <c r="Q2359" s="19"/>
      <c r="R2359" s="19"/>
      <c r="S2359" s="19"/>
      <c r="T2359" s="19"/>
      <c r="U2359" s="19"/>
      <c r="V2359" s="19"/>
      <c r="W2359" s="19"/>
    </row>
    <row r="2360" spans="1:23">
      <c r="A2360" s="19"/>
      <c r="B2360" s="19"/>
      <c r="C2360" s="19"/>
      <c r="D2360" s="19"/>
      <c r="E2360" s="19"/>
      <c r="F2360" s="19"/>
      <c r="G2360" s="19"/>
      <c r="H2360" s="19"/>
      <c r="I2360" s="19"/>
      <c r="J2360" s="19"/>
      <c r="K2360" s="19"/>
      <c r="L2360" s="19"/>
      <c r="M2360" s="19"/>
      <c r="N2360" s="19"/>
      <c r="O2360" s="19"/>
      <c r="P2360" s="19"/>
      <c r="Q2360" s="19"/>
      <c r="R2360" s="19"/>
      <c r="S2360" s="19"/>
      <c r="T2360" s="19"/>
      <c r="U2360" s="19"/>
      <c r="V2360" s="19"/>
      <c r="W2360" s="19"/>
    </row>
    <row r="2361" spans="1:23">
      <c r="A2361" s="19"/>
      <c r="B2361" s="19"/>
      <c r="C2361" s="19"/>
      <c r="D2361" s="19"/>
      <c r="E2361" s="19"/>
      <c r="F2361" s="19"/>
      <c r="G2361" s="19"/>
      <c r="H2361" s="19"/>
      <c r="I2361" s="19"/>
      <c r="J2361" s="19"/>
      <c r="K2361" s="19"/>
      <c r="L2361" s="19"/>
      <c r="M2361" s="19"/>
      <c r="N2361" s="19"/>
      <c r="O2361" s="19"/>
      <c r="P2361" s="19"/>
      <c r="Q2361" s="19"/>
      <c r="R2361" s="19"/>
      <c r="S2361" s="19"/>
      <c r="T2361" s="19"/>
      <c r="U2361" s="19"/>
      <c r="V2361" s="19"/>
      <c r="W2361" s="19"/>
    </row>
    <row r="2362" spans="1:23">
      <c r="A2362" s="19"/>
      <c r="B2362" s="19"/>
      <c r="C2362" s="19"/>
      <c r="D2362" s="19"/>
      <c r="E2362" s="19"/>
      <c r="F2362" s="19"/>
      <c r="G2362" s="19"/>
      <c r="H2362" s="19"/>
      <c r="I2362" s="19"/>
      <c r="J2362" s="19"/>
      <c r="K2362" s="19"/>
      <c r="L2362" s="19"/>
      <c r="M2362" s="19"/>
      <c r="N2362" s="19"/>
      <c r="O2362" s="19"/>
      <c r="P2362" s="19"/>
      <c r="Q2362" s="19"/>
      <c r="R2362" s="19"/>
      <c r="S2362" s="19"/>
      <c r="T2362" s="19"/>
      <c r="U2362" s="19"/>
      <c r="V2362" s="19"/>
      <c r="W2362" s="19"/>
    </row>
    <row r="2363" spans="1:23">
      <c r="A2363" s="19"/>
      <c r="B2363" s="19"/>
      <c r="C2363" s="19"/>
      <c r="D2363" s="19"/>
      <c r="E2363" s="19"/>
      <c r="F2363" s="19"/>
      <c r="G2363" s="19"/>
      <c r="H2363" s="19"/>
      <c r="I2363" s="19"/>
      <c r="J2363" s="19"/>
      <c r="K2363" s="19"/>
      <c r="L2363" s="19"/>
      <c r="M2363" s="19"/>
      <c r="N2363" s="19"/>
      <c r="O2363" s="19"/>
      <c r="P2363" s="19"/>
      <c r="Q2363" s="19"/>
      <c r="R2363" s="19"/>
      <c r="S2363" s="19"/>
      <c r="T2363" s="19"/>
      <c r="U2363" s="19"/>
      <c r="V2363" s="19"/>
      <c r="W2363" s="19"/>
    </row>
    <row r="2364" spans="1:23">
      <c r="A2364" s="19"/>
      <c r="B2364" s="19"/>
      <c r="C2364" s="19"/>
      <c r="D2364" s="19"/>
      <c r="E2364" s="19"/>
      <c r="F2364" s="19"/>
      <c r="G2364" s="19"/>
      <c r="H2364" s="19"/>
      <c r="I2364" s="19"/>
      <c r="J2364" s="19"/>
      <c r="K2364" s="19"/>
      <c r="L2364" s="19"/>
      <c r="M2364" s="19"/>
      <c r="N2364" s="19"/>
      <c r="O2364" s="19"/>
      <c r="P2364" s="19"/>
      <c r="Q2364" s="19"/>
      <c r="R2364" s="19"/>
      <c r="S2364" s="19"/>
      <c r="T2364" s="19"/>
      <c r="U2364" s="19"/>
      <c r="V2364" s="19"/>
      <c r="W2364" s="19"/>
    </row>
    <row r="2365" spans="1:23">
      <c r="A2365" s="19"/>
      <c r="B2365" s="19"/>
      <c r="C2365" s="19"/>
      <c r="D2365" s="19"/>
      <c r="E2365" s="19"/>
      <c r="F2365" s="19"/>
      <c r="G2365" s="19"/>
      <c r="H2365" s="19"/>
      <c r="I2365" s="19"/>
      <c r="J2365" s="19"/>
      <c r="K2365" s="19"/>
      <c r="L2365" s="19"/>
      <c r="M2365" s="19"/>
      <c r="N2365" s="19"/>
      <c r="O2365" s="19"/>
      <c r="P2365" s="19"/>
      <c r="Q2365" s="19"/>
      <c r="R2365" s="19"/>
      <c r="S2365" s="19"/>
      <c r="T2365" s="19"/>
      <c r="U2365" s="19"/>
      <c r="V2365" s="19"/>
      <c r="W2365" s="19"/>
    </row>
    <row r="2366" spans="1:23">
      <c r="A2366" s="19"/>
      <c r="B2366" s="19"/>
      <c r="C2366" s="19"/>
      <c r="D2366" s="19"/>
      <c r="E2366" s="19"/>
      <c r="F2366" s="19"/>
      <c r="G2366" s="19"/>
      <c r="H2366" s="19"/>
      <c r="I2366" s="19"/>
      <c r="J2366" s="19"/>
      <c r="K2366" s="19"/>
      <c r="L2366" s="19"/>
      <c r="M2366" s="19"/>
      <c r="N2366" s="19"/>
      <c r="O2366" s="19"/>
      <c r="P2366" s="19"/>
      <c r="Q2366" s="19"/>
      <c r="R2366" s="19"/>
      <c r="S2366" s="19"/>
      <c r="T2366" s="19"/>
      <c r="U2366" s="19"/>
      <c r="V2366" s="19"/>
      <c r="W2366" s="19"/>
    </row>
    <row r="2367" spans="1:23">
      <c r="A2367" s="19"/>
      <c r="B2367" s="19"/>
      <c r="C2367" s="19"/>
      <c r="D2367" s="19"/>
      <c r="E2367" s="19"/>
      <c r="F2367" s="19"/>
      <c r="G2367" s="19"/>
      <c r="H2367" s="19"/>
      <c r="I2367" s="19"/>
      <c r="J2367" s="19"/>
      <c r="K2367" s="19"/>
      <c r="L2367" s="19"/>
      <c r="M2367" s="19"/>
      <c r="N2367" s="19"/>
      <c r="O2367" s="19"/>
      <c r="P2367" s="19"/>
      <c r="Q2367" s="19"/>
      <c r="R2367" s="19"/>
      <c r="S2367" s="19"/>
      <c r="T2367" s="19"/>
      <c r="U2367" s="19"/>
      <c r="V2367" s="19"/>
      <c r="W2367" s="19"/>
    </row>
    <row r="2368" spans="1:23">
      <c r="A2368" s="19"/>
      <c r="B2368" s="19"/>
      <c r="C2368" s="19"/>
      <c r="D2368" s="19"/>
      <c r="E2368" s="19"/>
      <c r="F2368" s="19"/>
      <c r="G2368" s="19"/>
      <c r="H2368" s="19"/>
      <c r="I2368" s="19"/>
      <c r="J2368" s="19"/>
      <c r="K2368" s="19"/>
      <c r="L2368" s="19"/>
      <c r="M2368" s="19"/>
      <c r="N2368" s="19"/>
      <c r="O2368" s="19"/>
      <c r="P2368" s="19"/>
      <c r="Q2368" s="19"/>
      <c r="R2368" s="19"/>
      <c r="S2368" s="19"/>
      <c r="T2368" s="19"/>
      <c r="U2368" s="19"/>
      <c r="V2368" s="19"/>
      <c r="W2368" s="19"/>
    </row>
    <row r="2369" spans="1:23">
      <c r="A2369" s="19"/>
      <c r="B2369" s="19"/>
      <c r="C2369" s="19"/>
      <c r="D2369" s="19"/>
      <c r="E2369" s="19"/>
      <c r="F2369" s="19"/>
      <c r="G2369" s="19"/>
      <c r="H2369" s="19"/>
      <c r="I2369" s="19"/>
      <c r="J2369" s="19"/>
      <c r="K2369" s="19"/>
      <c r="L2369" s="19"/>
      <c r="M2369" s="19"/>
      <c r="N2369" s="19"/>
      <c r="O2369" s="19"/>
      <c r="P2369" s="19"/>
      <c r="Q2369" s="19"/>
      <c r="R2369" s="19"/>
      <c r="S2369" s="19"/>
      <c r="T2369" s="19"/>
      <c r="U2369" s="19"/>
      <c r="V2369" s="19"/>
      <c r="W2369" s="19"/>
    </row>
    <row r="2370" spans="1:23">
      <c r="A2370" s="19"/>
      <c r="B2370" s="19"/>
      <c r="C2370" s="19"/>
      <c r="D2370" s="19"/>
      <c r="E2370" s="19"/>
      <c r="F2370" s="19"/>
      <c r="G2370" s="19"/>
      <c r="H2370" s="19"/>
      <c r="I2370" s="19"/>
      <c r="J2370" s="19"/>
      <c r="K2370" s="19"/>
      <c r="L2370" s="19"/>
      <c r="M2370" s="19"/>
      <c r="N2370" s="19"/>
      <c r="O2370" s="19"/>
      <c r="P2370" s="19"/>
      <c r="Q2370" s="19"/>
      <c r="R2370" s="19"/>
      <c r="S2370" s="19"/>
      <c r="T2370" s="19"/>
      <c r="U2370" s="19"/>
      <c r="V2370" s="19"/>
      <c r="W2370" s="19"/>
    </row>
    <row r="2371" spans="1:23">
      <c r="A2371" s="19"/>
      <c r="B2371" s="19"/>
      <c r="C2371" s="19"/>
      <c r="D2371" s="19"/>
      <c r="E2371" s="19"/>
      <c r="F2371" s="19"/>
      <c r="G2371" s="19"/>
      <c r="H2371" s="19"/>
      <c r="I2371" s="19"/>
      <c r="J2371" s="19"/>
      <c r="K2371" s="19"/>
      <c r="L2371" s="19"/>
      <c r="M2371" s="19"/>
      <c r="N2371" s="19"/>
      <c r="O2371" s="19"/>
      <c r="P2371" s="19"/>
      <c r="Q2371" s="19"/>
      <c r="R2371" s="19"/>
      <c r="S2371" s="19"/>
      <c r="T2371" s="19"/>
      <c r="U2371" s="19"/>
      <c r="V2371" s="19"/>
      <c r="W2371" s="19"/>
    </row>
    <row r="2372" spans="1:23">
      <c r="A2372" s="19"/>
      <c r="B2372" s="19"/>
      <c r="C2372" s="19"/>
      <c r="D2372" s="19"/>
      <c r="E2372" s="19"/>
      <c r="F2372" s="19"/>
      <c r="G2372" s="19"/>
      <c r="H2372" s="19"/>
      <c r="I2372" s="19"/>
      <c r="J2372" s="19"/>
      <c r="K2372" s="19"/>
      <c r="L2372" s="19"/>
      <c r="M2372" s="19"/>
      <c r="N2372" s="19"/>
      <c r="O2372" s="19"/>
      <c r="P2372" s="19"/>
      <c r="Q2372" s="19"/>
      <c r="R2372" s="19"/>
      <c r="S2372" s="19"/>
      <c r="T2372" s="19"/>
      <c r="U2372" s="19"/>
      <c r="V2372" s="19"/>
      <c r="W2372" s="19"/>
    </row>
    <row r="2373" spans="1:23">
      <c r="A2373" s="19"/>
      <c r="B2373" s="19"/>
      <c r="C2373" s="19"/>
      <c r="D2373" s="19"/>
      <c r="E2373" s="19"/>
      <c r="F2373" s="19"/>
      <c r="G2373" s="19"/>
      <c r="H2373" s="19"/>
      <c r="I2373" s="19"/>
      <c r="J2373" s="19"/>
      <c r="K2373" s="19"/>
      <c r="L2373" s="19"/>
      <c r="M2373" s="19"/>
      <c r="N2373" s="19"/>
      <c r="O2373" s="19"/>
      <c r="P2373" s="19"/>
      <c r="Q2373" s="19"/>
      <c r="R2373" s="19"/>
      <c r="S2373" s="19"/>
      <c r="T2373" s="19"/>
      <c r="U2373" s="19"/>
      <c r="V2373" s="19"/>
      <c r="W2373" s="19"/>
    </row>
    <row r="2374" spans="1:23">
      <c r="A2374" s="19"/>
      <c r="B2374" s="19"/>
      <c r="C2374" s="19"/>
      <c r="D2374" s="19"/>
      <c r="E2374" s="19"/>
      <c r="F2374" s="19"/>
      <c r="G2374" s="19"/>
      <c r="H2374" s="19"/>
      <c r="I2374" s="19"/>
      <c r="J2374" s="19"/>
      <c r="K2374" s="19"/>
      <c r="L2374" s="19"/>
      <c r="M2374" s="19"/>
      <c r="N2374" s="19"/>
      <c r="O2374" s="19"/>
      <c r="P2374" s="19"/>
      <c r="Q2374" s="19"/>
      <c r="R2374" s="19"/>
      <c r="S2374" s="19"/>
      <c r="T2374" s="19"/>
      <c r="U2374" s="19"/>
      <c r="V2374" s="19"/>
      <c r="W2374" s="19"/>
    </row>
    <row r="2375" spans="1:23">
      <c r="A2375" s="19"/>
      <c r="B2375" s="19"/>
      <c r="C2375" s="19"/>
      <c r="D2375" s="19"/>
      <c r="E2375" s="19"/>
      <c r="F2375" s="19"/>
      <c r="G2375" s="19"/>
      <c r="H2375" s="19"/>
      <c r="I2375" s="19"/>
      <c r="J2375" s="19"/>
      <c r="K2375" s="19"/>
      <c r="L2375" s="19"/>
      <c r="M2375" s="19"/>
      <c r="N2375" s="19"/>
      <c r="O2375" s="19"/>
      <c r="P2375" s="19"/>
      <c r="Q2375" s="19"/>
      <c r="R2375" s="19"/>
      <c r="S2375" s="19"/>
      <c r="T2375" s="19"/>
      <c r="U2375" s="19"/>
      <c r="V2375" s="19"/>
      <c r="W2375" s="19"/>
    </row>
    <row r="2376" spans="1:23">
      <c r="A2376" s="19"/>
      <c r="B2376" s="19"/>
      <c r="C2376" s="19"/>
      <c r="D2376" s="19"/>
      <c r="E2376" s="19"/>
      <c r="F2376" s="19"/>
      <c r="G2376" s="19"/>
      <c r="H2376" s="19"/>
      <c r="I2376" s="19"/>
      <c r="J2376" s="19"/>
      <c r="K2376" s="19"/>
      <c r="L2376" s="19"/>
      <c r="M2376" s="19"/>
      <c r="N2376" s="19"/>
      <c r="O2376" s="19"/>
      <c r="P2376" s="19"/>
      <c r="Q2376" s="19"/>
      <c r="R2376" s="19"/>
      <c r="S2376" s="19"/>
      <c r="T2376" s="19"/>
      <c r="U2376" s="19"/>
      <c r="V2376" s="19"/>
      <c r="W2376" s="19"/>
    </row>
    <row r="2377" spans="1:23">
      <c r="A2377" s="19"/>
      <c r="B2377" s="19"/>
      <c r="C2377" s="19"/>
      <c r="D2377" s="19"/>
      <c r="E2377" s="19"/>
      <c r="F2377" s="19"/>
      <c r="G2377" s="19"/>
      <c r="H2377" s="19"/>
      <c r="I2377" s="19"/>
      <c r="J2377" s="19"/>
      <c r="K2377" s="19"/>
      <c r="L2377" s="19"/>
      <c r="M2377" s="19"/>
      <c r="N2377" s="19"/>
      <c r="O2377" s="19"/>
      <c r="P2377" s="19"/>
      <c r="Q2377" s="19"/>
      <c r="R2377" s="19"/>
      <c r="S2377" s="19"/>
      <c r="T2377" s="19"/>
      <c r="U2377" s="19"/>
      <c r="V2377" s="19"/>
      <c r="W2377" s="19"/>
    </row>
    <row r="2378" spans="1:23">
      <c r="A2378" s="19"/>
      <c r="B2378" s="19"/>
      <c r="C2378" s="19"/>
      <c r="D2378" s="19"/>
      <c r="E2378" s="19"/>
      <c r="F2378" s="19"/>
      <c r="G2378" s="19"/>
      <c r="H2378" s="19"/>
      <c r="I2378" s="19"/>
      <c r="J2378" s="19"/>
      <c r="K2378" s="19"/>
      <c r="L2378" s="19"/>
      <c r="M2378" s="19"/>
      <c r="N2378" s="19"/>
      <c r="O2378" s="19"/>
      <c r="P2378" s="19"/>
      <c r="Q2378" s="19"/>
      <c r="R2378" s="19"/>
      <c r="S2378" s="19"/>
      <c r="T2378" s="19"/>
      <c r="U2378" s="19"/>
      <c r="V2378" s="19"/>
      <c r="W2378" s="19"/>
    </row>
    <row r="2379" spans="1:23">
      <c r="A2379" s="19"/>
      <c r="B2379" s="19"/>
      <c r="C2379" s="19"/>
      <c r="D2379" s="19"/>
      <c r="E2379" s="19"/>
      <c r="F2379" s="19"/>
      <c r="G2379" s="19"/>
      <c r="H2379" s="19"/>
      <c r="I2379" s="19"/>
      <c r="J2379" s="19"/>
      <c r="K2379" s="19"/>
      <c r="L2379" s="19"/>
      <c r="M2379" s="19"/>
      <c r="N2379" s="19"/>
      <c r="O2379" s="19"/>
      <c r="P2379" s="19"/>
      <c r="Q2379" s="19"/>
      <c r="R2379" s="19"/>
      <c r="S2379" s="19"/>
      <c r="T2379" s="19"/>
      <c r="U2379" s="19"/>
      <c r="V2379" s="19"/>
      <c r="W2379" s="19"/>
    </row>
    <row r="2380" spans="1:23">
      <c r="A2380" s="19"/>
      <c r="B2380" s="19"/>
      <c r="C2380" s="19"/>
      <c r="D2380" s="19"/>
      <c r="E2380" s="19"/>
      <c r="F2380" s="19"/>
      <c r="G2380" s="19"/>
      <c r="H2380" s="19"/>
      <c r="I2380" s="19"/>
      <c r="J2380" s="19"/>
      <c r="K2380" s="19"/>
      <c r="L2380" s="19"/>
      <c r="M2380" s="19"/>
      <c r="N2380" s="19"/>
      <c r="O2380" s="19"/>
      <c r="P2380" s="19"/>
      <c r="Q2380" s="19"/>
      <c r="R2380" s="19"/>
      <c r="S2380" s="19"/>
      <c r="T2380" s="19"/>
      <c r="U2380" s="19"/>
      <c r="V2380" s="19"/>
      <c r="W2380" s="19"/>
    </row>
    <row r="2381" spans="1:23">
      <c r="A2381" s="19"/>
      <c r="B2381" s="19"/>
      <c r="C2381" s="19"/>
      <c r="D2381" s="19"/>
      <c r="E2381" s="19"/>
      <c r="F2381" s="19"/>
      <c r="G2381" s="19"/>
      <c r="H2381" s="19"/>
      <c r="I2381" s="19"/>
      <c r="J2381" s="19"/>
      <c r="K2381" s="19"/>
      <c r="L2381" s="19"/>
      <c r="M2381" s="19"/>
      <c r="N2381" s="19"/>
      <c r="O2381" s="19"/>
      <c r="P2381" s="19"/>
      <c r="Q2381" s="19"/>
      <c r="R2381" s="19"/>
      <c r="S2381" s="19"/>
      <c r="T2381" s="19"/>
      <c r="U2381" s="19"/>
      <c r="V2381" s="19"/>
      <c r="W2381" s="19"/>
    </row>
    <row r="2382" spans="1:23">
      <c r="A2382" s="19"/>
      <c r="B2382" s="19"/>
      <c r="C2382" s="19"/>
      <c r="D2382" s="19"/>
      <c r="E2382" s="19"/>
      <c r="F2382" s="19"/>
      <c r="G2382" s="19"/>
      <c r="H2382" s="19"/>
      <c r="I2382" s="19"/>
      <c r="J2382" s="19"/>
      <c r="K2382" s="19"/>
      <c r="L2382" s="19"/>
      <c r="M2382" s="19"/>
      <c r="N2382" s="19"/>
      <c r="O2382" s="19"/>
      <c r="P2382" s="19"/>
      <c r="Q2382" s="19"/>
      <c r="R2382" s="19"/>
      <c r="S2382" s="19"/>
      <c r="T2382" s="19"/>
      <c r="U2382" s="19"/>
      <c r="V2382" s="19"/>
      <c r="W2382" s="19"/>
    </row>
    <row r="2383" spans="1:23">
      <c r="A2383" s="19"/>
      <c r="B2383" s="19"/>
      <c r="C2383" s="19"/>
      <c r="D2383" s="19"/>
      <c r="E2383" s="19"/>
      <c r="F2383" s="19"/>
      <c r="G2383" s="19"/>
      <c r="H2383" s="19"/>
      <c r="I2383" s="19"/>
      <c r="J2383" s="19"/>
      <c r="K2383" s="19"/>
      <c r="L2383" s="19"/>
      <c r="M2383" s="19"/>
      <c r="N2383" s="19"/>
      <c r="O2383" s="19"/>
      <c r="P2383" s="19"/>
      <c r="Q2383" s="19"/>
      <c r="R2383" s="19"/>
      <c r="S2383" s="19"/>
      <c r="T2383" s="19"/>
      <c r="U2383" s="19"/>
      <c r="V2383" s="19"/>
      <c r="W2383" s="19"/>
    </row>
    <row r="2384" spans="1:23">
      <c r="A2384" s="19"/>
      <c r="B2384" s="19"/>
      <c r="C2384" s="19"/>
      <c r="D2384" s="19"/>
      <c r="E2384" s="19"/>
      <c r="F2384" s="19"/>
      <c r="G2384" s="19"/>
      <c r="H2384" s="19"/>
      <c r="I2384" s="19"/>
      <c r="J2384" s="19"/>
      <c r="K2384" s="19"/>
      <c r="L2384" s="19"/>
      <c r="M2384" s="19"/>
      <c r="N2384" s="19"/>
      <c r="O2384" s="19"/>
      <c r="P2384" s="19"/>
      <c r="Q2384" s="19"/>
      <c r="R2384" s="19"/>
      <c r="S2384" s="19"/>
      <c r="T2384" s="19"/>
      <c r="U2384" s="19"/>
      <c r="V2384" s="19"/>
      <c r="W2384" s="19"/>
    </row>
    <row r="2385" spans="1:23">
      <c r="A2385" s="19"/>
      <c r="B2385" s="19"/>
      <c r="C2385" s="19"/>
      <c r="D2385" s="19"/>
      <c r="E2385" s="19"/>
      <c r="F2385" s="19"/>
      <c r="G2385" s="19"/>
      <c r="H2385" s="19"/>
      <c r="I2385" s="19"/>
      <c r="J2385" s="19"/>
      <c r="K2385" s="19"/>
      <c r="L2385" s="19"/>
      <c r="M2385" s="19"/>
      <c r="N2385" s="19"/>
      <c r="O2385" s="19"/>
      <c r="P2385" s="19"/>
      <c r="Q2385" s="19"/>
      <c r="R2385" s="19"/>
      <c r="S2385" s="19"/>
      <c r="T2385" s="19"/>
      <c r="U2385" s="19"/>
      <c r="V2385" s="19"/>
      <c r="W2385" s="19"/>
    </row>
    <row r="2386" spans="1:23">
      <c r="A2386" s="19"/>
      <c r="B2386" s="19"/>
      <c r="C2386" s="19"/>
      <c r="D2386" s="19"/>
      <c r="E2386" s="19"/>
      <c r="F2386" s="19"/>
      <c r="G2386" s="19"/>
      <c r="H2386" s="19"/>
      <c r="I2386" s="19"/>
      <c r="J2386" s="19"/>
      <c r="K2386" s="19"/>
      <c r="L2386" s="19"/>
      <c r="M2386" s="19"/>
      <c r="N2386" s="19"/>
      <c r="O2386" s="19"/>
      <c r="P2386" s="19"/>
      <c r="Q2386" s="19"/>
      <c r="R2386" s="19"/>
      <c r="S2386" s="19"/>
      <c r="T2386" s="19"/>
      <c r="U2386" s="19"/>
      <c r="V2386" s="19"/>
      <c r="W2386" s="19"/>
    </row>
    <row r="2387" spans="1:23">
      <c r="A2387" s="19"/>
      <c r="B2387" s="19"/>
      <c r="C2387" s="19"/>
      <c r="D2387" s="19"/>
      <c r="E2387" s="19"/>
      <c r="F2387" s="19"/>
      <c r="G2387" s="19"/>
      <c r="H2387" s="19"/>
      <c r="I2387" s="19"/>
      <c r="J2387" s="19"/>
      <c r="K2387" s="19"/>
      <c r="L2387" s="19"/>
      <c r="M2387" s="19"/>
      <c r="N2387" s="19"/>
      <c r="O2387" s="19"/>
      <c r="P2387" s="19"/>
      <c r="Q2387" s="19"/>
      <c r="R2387" s="19"/>
      <c r="S2387" s="19"/>
      <c r="T2387" s="19"/>
      <c r="U2387" s="19"/>
      <c r="V2387" s="19"/>
      <c r="W2387" s="19"/>
    </row>
    <row r="2388" spans="1:23">
      <c r="A2388" s="19"/>
      <c r="B2388" s="19"/>
      <c r="C2388" s="19"/>
      <c r="D2388" s="19"/>
      <c r="E2388" s="19"/>
      <c r="F2388" s="19"/>
      <c r="G2388" s="19"/>
      <c r="H2388" s="19"/>
      <c r="I2388" s="19"/>
      <c r="J2388" s="19"/>
      <c r="K2388" s="19"/>
      <c r="L2388" s="19"/>
      <c r="M2388" s="19"/>
      <c r="N2388" s="19"/>
      <c r="O2388" s="19"/>
      <c r="P2388" s="19"/>
      <c r="Q2388" s="19"/>
      <c r="R2388" s="19"/>
      <c r="S2388" s="19"/>
      <c r="T2388" s="19"/>
      <c r="U2388" s="19"/>
      <c r="V2388" s="19"/>
      <c r="W2388" s="19"/>
    </row>
    <row r="2389" spans="1:23">
      <c r="A2389" s="19"/>
      <c r="B2389" s="19"/>
      <c r="C2389" s="19"/>
      <c r="D2389" s="19"/>
      <c r="E2389" s="19"/>
      <c r="F2389" s="19"/>
      <c r="G2389" s="19"/>
      <c r="H2389" s="19"/>
      <c r="I2389" s="19"/>
      <c r="J2389" s="19"/>
      <c r="K2389" s="19"/>
      <c r="L2389" s="19"/>
      <c r="M2389" s="19"/>
      <c r="N2389" s="19"/>
      <c r="O2389" s="19"/>
      <c r="P2389" s="19"/>
      <c r="Q2389" s="19"/>
      <c r="R2389" s="19"/>
      <c r="S2389" s="19"/>
      <c r="T2389" s="19"/>
      <c r="U2389" s="19"/>
      <c r="V2389" s="19"/>
      <c r="W2389" s="19"/>
    </row>
    <row r="2390" spans="1:23">
      <c r="A2390" s="19"/>
      <c r="B2390" s="19"/>
      <c r="C2390" s="19"/>
      <c r="D2390" s="19"/>
      <c r="E2390" s="19"/>
      <c r="F2390" s="19"/>
      <c r="G2390" s="19"/>
      <c r="H2390" s="19"/>
      <c r="I2390" s="19"/>
      <c r="J2390" s="19"/>
      <c r="K2390" s="19"/>
      <c r="L2390" s="19"/>
      <c r="M2390" s="19"/>
      <c r="N2390" s="19"/>
      <c r="O2390" s="19"/>
      <c r="P2390" s="19"/>
      <c r="Q2390" s="19"/>
      <c r="R2390" s="19"/>
      <c r="S2390" s="19"/>
      <c r="T2390" s="19"/>
      <c r="U2390" s="19"/>
      <c r="V2390" s="19"/>
      <c r="W2390" s="19"/>
    </row>
    <row r="2391" spans="1:23">
      <c r="A2391" s="19"/>
      <c r="B2391" s="19"/>
      <c r="C2391" s="19"/>
      <c r="D2391" s="19"/>
      <c r="E2391" s="19"/>
      <c r="F2391" s="19"/>
      <c r="G2391" s="19"/>
      <c r="H2391" s="19"/>
      <c r="I2391" s="19"/>
      <c r="J2391" s="19"/>
      <c r="K2391" s="19"/>
      <c r="L2391" s="19"/>
      <c r="M2391" s="19"/>
      <c r="N2391" s="19"/>
      <c r="O2391" s="19"/>
      <c r="P2391" s="19"/>
      <c r="Q2391" s="19"/>
      <c r="R2391" s="19"/>
      <c r="S2391" s="19"/>
      <c r="T2391" s="19"/>
      <c r="U2391" s="19"/>
      <c r="V2391" s="19"/>
      <c r="W2391" s="19"/>
    </row>
    <row r="2392" spans="1:23">
      <c r="A2392" s="19"/>
      <c r="B2392" s="19"/>
      <c r="C2392" s="19"/>
      <c r="D2392" s="19"/>
      <c r="E2392" s="19"/>
      <c r="F2392" s="19"/>
      <c r="G2392" s="19"/>
      <c r="H2392" s="19"/>
      <c r="I2392" s="19"/>
      <c r="J2392" s="19"/>
      <c r="K2392" s="19"/>
      <c r="L2392" s="19"/>
      <c r="M2392" s="19"/>
      <c r="N2392" s="19"/>
      <c r="O2392" s="19"/>
      <c r="P2392" s="19"/>
      <c r="Q2392" s="19"/>
      <c r="R2392" s="19"/>
      <c r="S2392" s="19"/>
      <c r="T2392" s="19"/>
      <c r="U2392" s="19"/>
      <c r="V2392" s="19"/>
      <c r="W2392" s="19"/>
    </row>
    <row r="2393" spans="1:23">
      <c r="A2393" s="19"/>
      <c r="B2393" s="19"/>
      <c r="C2393" s="19"/>
      <c r="D2393" s="19"/>
      <c r="E2393" s="19"/>
      <c r="F2393" s="19"/>
      <c r="G2393" s="19"/>
      <c r="H2393" s="19"/>
      <c r="I2393" s="19"/>
      <c r="J2393" s="19"/>
      <c r="K2393" s="19"/>
      <c r="L2393" s="19"/>
      <c r="M2393" s="19"/>
      <c r="N2393" s="19"/>
      <c r="O2393" s="19"/>
      <c r="P2393" s="19"/>
      <c r="Q2393" s="19"/>
      <c r="R2393" s="19"/>
      <c r="S2393" s="19"/>
      <c r="T2393" s="19"/>
      <c r="U2393" s="19"/>
      <c r="V2393" s="19"/>
      <c r="W2393" s="19"/>
    </row>
    <row r="2394" spans="1:23">
      <c r="A2394" s="19"/>
      <c r="B2394" s="19"/>
      <c r="C2394" s="19"/>
      <c r="D2394" s="19"/>
      <c r="E2394" s="19"/>
      <c r="F2394" s="19"/>
      <c r="G2394" s="19"/>
      <c r="H2394" s="19"/>
      <c r="I2394" s="19"/>
      <c r="J2394" s="19"/>
      <c r="K2394" s="19"/>
      <c r="L2394" s="19"/>
      <c r="M2394" s="19"/>
      <c r="N2394" s="19"/>
      <c r="O2394" s="19"/>
      <c r="P2394" s="19"/>
      <c r="Q2394" s="19"/>
      <c r="R2394" s="19"/>
      <c r="S2394" s="19"/>
      <c r="T2394" s="19"/>
      <c r="U2394" s="19"/>
      <c r="V2394" s="19"/>
      <c r="W2394" s="19"/>
    </row>
    <row r="2395" spans="1:23">
      <c r="A2395" s="19"/>
      <c r="B2395" s="19"/>
      <c r="C2395" s="19"/>
      <c r="D2395" s="19"/>
      <c r="E2395" s="19"/>
      <c r="F2395" s="19"/>
      <c r="G2395" s="19"/>
      <c r="H2395" s="19"/>
      <c r="I2395" s="19"/>
      <c r="J2395" s="19"/>
      <c r="K2395" s="19"/>
      <c r="L2395" s="19"/>
      <c r="M2395" s="19"/>
      <c r="N2395" s="19"/>
      <c r="O2395" s="19"/>
      <c r="P2395" s="19"/>
      <c r="Q2395" s="19"/>
      <c r="R2395" s="19"/>
      <c r="S2395" s="19"/>
      <c r="T2395" s="19"/>
      <c r="U2395" s="19"/>
      <c r="V2395" s="19"/>
      <c r="W2395" s="19"/>
    </row>
    <row r="2396" spans="1:23">
      <c r="A2396" s="19"/>
      <c r="B2396" s="19"/>
      <c r="C2396" s="19"/>
      <c r="D2396" s="19"/>
      <c r="E2396" s="19"/>
      <c r="F2396" s="19"/>
      <c r="G2396" s="19"/>
      <c r="H2396" s="19"/>
      <c r="I2396" s="19"/>
      <c r="J2396" s="19"/>
      <c r="K2396" s="19"/>
      <c r="L2396" s="19"/>
      <c r="M2396" s="19"/>
      <c r="N2396" s="19"/>
      <c r="O2396" s="19"/>
      <c r="P2396" s="19"/>
      <c r="Q2396" s="19"/>
      <c r="R2396" s="19"/>
      <c r="S2396" s="19"/>
      <c r="T2396" s="19"/>
      <c r="U2396" s="19"/>
      <c r="V2396" s="19"/>
      <c r="W2396" s="19"/>
    </row>
    <row r="2397" spans="1:23">
      <c r="A2397" s="19"/>
      <c r="B2397" s="19"/>
      <c r="C2397" s="19"/>
      <c r="D2397" s="19"/>
      <c r="E2397" s="19"/>
      <c r="F2397" s="19"/>
      <c r="G2397" s="19"/>
      <c r="H2397" s="19"/>
      <c r="I2397" s="19"/>
      <c r="J2397" s="19"/>
      <c r="K2397" s="19"/>
      <c r="L2397" s="19"/>
      <c r="M2397" s="19"/>
      <c r="N2397" s="19"/>
      <c r="O2397" s="19"/>
      <c r="P2397" s="19"/>
      <c r="Q2397" s="19"/>
      <c r="R2397" s="19"/>
      <c r="S2397" s="19"/>
      <c r="T2397" s="19"/>
      <c r="U2397" s="19"/>
      <c r="V2397" s="19"/>
      <c r="W2397" s="19"/>
    </row>
    <row r="2398" spans="1:23">
      <c r="A2398" s="19"/>
      <c r="B2398" s="19"/>
      <c r="C2398" s="19"/>
      <c r="D2398" s="19"/>
      <c r="E2398" s="19"/>
      <c r="F2398" s="19"/>
      <c r="G2398" s="19"/>
      <c r="H2398" s="19"/>
      <c r="I2398" s="19"/>
      <c r="J2398" s="19"/>
      <c r="K2398" s="19"/>
      <c r="L2398" s="19"/>
      <c r="M2398" s="19"/>
      <c r="N2398" s="19"/>
      <c r="O2398" s="19"/>
      <c r="P2398" s="19"/>
      <c r="Q2398" s="19"/>
      <c r="R2398" s="19"/>
      <c r="S2398" s="19"/>
      <c r="T2398" s="19"/>
      <c r="U2398" s="19"/>
      <c r="V2398" s="19"/>
      <c r="W2398" s="19"/>
    </row>
    <row r="2399" spans="1:23">
      <c r="A2399" s="19"/>
      <c r="B2399" s="19"/>
      <c r="C2399" s="19"/>
      <c r="D2399" s="19"/>
      <c r="E2399" s="19"/>
      <c r="F2399" s="19"/>
      <c r="G2399" s="19"/>
      <c r="H2399" s="19"/>
      <c r="I2399" s="19"/>
      <c r="J2399" s="19"/>
      <c r="K2399" s="19"/>
      <c r="L2399" s="19"/>
      <c r="M2399" s="19"/>
      <c r="N2399" s="19"/>
      <c r="O2399" s="19"/>
      <c r="P2399" s="19"/>
      <c r="Q2399" s="19"/>
      <c r="R2399" s="19"/>
      <c r="S2399" s="19"/>
      <c r="T2399" s="19"/>
      <c r="U2399" s="19"/>
      <c r="V2399" s="19"/>
      <c r="W2399" s="19"/>
    </row>
    <row r="2400" spans="1:23">
      <c r="A2400" s="19"/>
      <c r="B2400" s="19"/>
      <c r="C2400" s="19"/>
      <c r="D2400" s="19"/>
      <c r="E2400" s="19"/>
      <c r="F2400" s="19"/>
      <c r="G2400" s="19"/>
      <c r="H2400" s="19"/>
      <c r="I2400" s="19"/>
      <c r="J2400" s="19"/>
      <c r="K2400" s="19"/>
      <c r="L2400" s="19"/>
      <c r="M2400" s="19"/>
      <c r="N2400" s="19"/>
      <c r="O2400" s="19"/>
      <c r="P2400" s="19"/>
      <c r="Q2400" s="19"/>
      <c r="R2400" s="19"/>
      <c r="S2400" s="19"/>
      <c r="T2400" s="19"/>
      <c r="U2400" s="19"/>
      <c r="V2400" s="19"/>
      <c r="W2400" s="19"/>
    </row>
    <row r="2401" spans="1:23">
      <c r="A2401" s="19"/>
      <c r="B2401" s="19"/>
      <c r="C2401" s="19"/>
      <c r="D2401" s="19"/>
      <c r="E2401" s="19"/>
      <c r="F2401" s="19"/>
      <c r="G2401" s="19"/>
      <c r="H2401" s="19"/>
      <c r="I2401" s="19"/>
      <c r="J2401" s="19"/>
      <c r="K2401" s="19"/>
      <c r="L2401" s="19"/>
      <c r="M2401" s="19"/>
      <c r="N2401" s="19"/>
      <c r="O2401" s="19"/>
      <c r="P2401" s="19"/>
      <c r="Q2401" s="19"/>
      <c r="R2401" s="19"/>
      <c r="S2401" s="19"/>
      <c r="T2401" s="19"/>
      <c r="U2401" s="19"/>
      <c r="V2401" s="19"/>
      <c r="W2401" s="19"/>
    </row>
    <row r="2402" spans="1:23">
      <c r="A2402" s="19"/>
      <c r="B2402" s="19"/>
      <c r="C2402" s="19"/>
      <c r="D2402" s="19"/>
      <c r="E2402" s="19"/>
      <c r="F2402" s="19"/>
      <c r="G2402" s="19"/>
      <c r="H2402" s="19"/>
      <c r="I2402" s="19"/>
      <c r="J2402" s="19"/>
      <c r="K2402" s="19"/>
      <c r="L2402" s="19"/>
      <c r="M2402" s="19"/>
      <c r="N2402" s="19"/>
      <c r="O2402" s="19"/>
      <c r="P2402" s="19"/>
      <c r="Q2402" s="19"/>
      <c r="R2402" s="19"/>
      <c r="S2402" s="19"/>
      <c r="T2402" s="19"/>
      <c r="U2402" s="19"/>
      <c r="V2402" s="19"/>
      <c r="W2402" s="19"/>
    </row>
    <row r="2403" spans="1:23">
      <c r="A2403" s="19"/>
      <c r="B2403" s="19"/>
      <c r="C2403" s="19"/>
      <c r="D2403" s="19"/>
      <c r="E2403" s="19"/>
      <c r="F2403" s="19"/>
      <c r="G2403" s="19"/>
      <c r="H2403" s="19"/>
      <c r="I2403" s="19"/>
      <c r="J2403" s="19"/>
      <c r="K2403" s="19"/>
      <c r="L2403" s="19"/>
      <c r="M2403" s="19"/>
      <c r="N2403" s="19"/>
      <c r="O2403" s="19"/>
      <c r="P2403" s="19"/>
      <c r="Q2403" s="19"/>
      <c r="R2403" s="19"/>
      <c r="S2403" s="19"/>
      <c r="T2403" s="19"/>
      <c r="U2403" s="19"/>
      <c r="V2403" s="19"/>
      <c r="W2403" s="19"/>
    </row>
    <row r="2404" spans="1:23">
      <c r="A2404" s="19"/>
      <c r="B2404" s="19"/>
      <c r="C2404" s="19"/>
      <c r="D2404" s="19"/>
      <c r="E2404" s="19"/>
      <c r="F2404" s="19"/>
      <c r="G2404" s="19"/>
      <c r="H2404" s="19"/>
      <c r="I2404" s="19"/>
      <c r="J2404" s="19"/>
      <c r="K2404" s="19"/>
      <c r="L2404" s="19"/>
      <c r="M2404" s="19"/>
      <c r="N2404" s="19"/>
      <c r="O2404" s="19"/>
      <c r="P2404" s="19"/>
      <c r="Q2404" s="19"/>
      <c r="R2404" s="19"/>
      <c r="S2404" s="19"/>
      <c r="T2404" s="19"/>
      <c r="U2404" s="19"/>
      <c r="V2404" s="19"/>
      <c r="W2404" s="19"/>
    </row>
    <row r="2405" spans="1:23">
      <c r="A2405" s="19"/>
      <c r="B2405" s="19"/>
      <c r="C2405" s="19"/>
      <c r="D2405" s="19"/>
      <c r="E2405" s="19"/>
      <c r="F2405" s="19"/>
      <c r="G2405" s="19"/>
      <c r="H2405" s="19"/>
      <c r="I2405" s="19"/>
      <c r="J2405" s="19"/>
      <c r="K2405" s="19"/>
      <c r="L2405" s="19"/>
      <c r="M2405" s="19"/>
      <c r="N2405" s="19"/>
      <c r="O2405" s="19"/>
      <c r="P2405" s="19"/>
      <c r="Q2405" s="19"/>
      <c r="R2405" s="19"/>
      <c r="S2405" s="19"/>
      <c r="T2405" s="19"/>
      <c r="U2405" s="19"/>
      <c r="V2405" s="19"/>
      <c r="W2405" s="19"/>
    </row>
    <row r="2406" spans="1:23">
      <c r="A2406" s="19"/>
      <c r="B2406" s="19"/>
      <c r="C2406" s="19"/>
      <c r="D2406" s="19"/>
      <c r="E2406" s="19"/>
      <c r="F2406" s="19"/>
      <c r="G2406" s="19"/>
      <c r="H2406" s="19"/>
      <c r="I2406" s="19"/>
      <c r="J2406" s="19"/>
      <c r="K2406" s="19"/>
      <c r="L2406" s="19"/>
      <c r="M2406" s="19"/>
      <c r="N2406" s="19"/>
      <c r="O2406" s="19"/>
      <c r="P2406" s="19"/>
      <c r="Q2406" s="19"/>
      <c r="R2406" s="19"/>
      <c r="S2406" s="19"/>
      <c r="T2406" s="19"/>
      <c r="U2406" s="19"/>
      <c r="V2406" s="19"/>
      <c r="W2406" s="19"/>
    </row>
    <row r="2407" spans="1:23">
      <c r="A2407" s="19"/>
      <c r="B2407" s="19"/>
      <c r="C2407" s="19"/>
      <c r="D2407" s="19"/>
      <c r="E2407" s="19"/>
      <c r="F2407" s="19"/>
      <c r="G2407" s="19"/>
      <c r="H2407" s="19"/>
      <c r="I2407" s="19"/>
      <c r="J2407" s="19"/>
      <c r="K2407" s="19"/>
      <c r="L2407" s="19"/>
      <c r="M2407" s="19"/>
      <c r="N2407" s="19"/>
      <c r="O2407" s="19"/>
      <c r="P2407" s="19"/>
      <c r="Q2407" s="19"/>
      <c r="R2407" s="19"/>
      <c r="S2407" s="19"/>
      <c r="T2407" s="19"/>
      <c r="U2407" s="19"/>
      <c r="V2407" s="19"/>
      <c r="W2407" s="19"/>
    </row>
    <row r="2408" spans="1:23">
      <c r="A2408" s="19"/>
      <c r="B2408" s="19"/>
      <c r="C2408" s="19"/>
      <c r="D2408" s="19"/>
      <c r="E2408" s="19"/>
      <c r="F2408" s="19"/>
      <c r="G2408" s="19"/>
      <c r="H2408" s="19"/>
      <c r="I2408" s="19"/>
      <c r="J2408" s="19"/>
      <c r="K2408" s="19"/>
      <c r="L2408" s="19"/>
      <c r="M2408" s="19"/>
      <c r="N2408" s="19"/>
      <c r="O2408" s="19"/>
      <c r="P2408" s="19"/>
      <c r="Q2408" s="19"/>
      <c r="R2408" s="19"/>
      <c r="S2408" s="19"/>
      <c r="T2408" s="19"/>
      <c r="U2408" s="19"/>
      <c r="V2408" s="19"/>
      <c r="W2408" s="19"/>
    </row>
    <row r="2409" spans="1:23">
      <c r="A2409" s="19"/>
      <c r="B2409" s="19"/>
      <c r="C2409" s="19"/>
      <c r="D2409" s="19"/>
      <c r="E2409" s="19"/>
      <c r="F2409" s="19"/>
      <c r="G2409" s="19"/>
      <c r="H2409" s="19"/>
      <c r="I2409" s="19"/>
      <c r="J2409" s="19"/>
      <c r="K2409" s="19"/>
      <c r="L2409" s="19"/>
      <c r="M2409" s="19"/>
      <c r="N2409" s="19"/>
      <c r="O2409" s="19"/>
      <c r="P2409" s="19"/>
      <c r="Q2409" s="19"/>
      <c r="R2409" s="19"/>
      <c r="S2409" s="19"/>
      <c r="T2409" s="19"/>
      <c r="U2409" s="19"/>
      <c r="V2409" s="19"/>
      <c r="W2409" s="19"/>
    </row>
    <row r="2410" spans="1:23">
      <c r="A2410" s="19"/>
      <c r="B2410" s="19"/>
      <c r="C2410" s="19"/>
      <c r="D2410" s="19"/>
      <c r="E2410" s="19"/>
      <c r="F2410" s="19"/>
      <c r="G2410" s="19"/>
      <c r="H2410" s="19"/>
      <c r="I2410" s="19"/>
      <c r="J2410" s="19"/>
      <c r="K2410" s="19"/>
      <c r="L2410" s="19"/>
      <c r="M2410" s="19"/>
      <c r="N2410" s="19"/>
      <c r="O2410" s="19"/>
      <c r="P2410" s="19"/>
      <c r="Q2410" s="19"/>
      <c r="R2410" s="19"/>
      <c r="S2410" s="19"/>
      <c r="T2410" s="19"/>
      <c r="U2410" s="19"/>
      <c r="V2410" s="19"/>
      <c r="W2410" s="19"/>
    </row>
    <row r="2411" spans="1:23">
      <c r="A2411" s="19"/>
      <c r="B2411" s="19"/>
      <c r="C2411" s="19"/>
      <c r="D2411" s="19"/>
      <c r="E2411" s="19"/>
      <c r="F2411" s="19"/>
      <c r="G2411" s="19"/>
      <c r="H2411" s="19"/>
      <c r="I2411" s="19"/>
      <c r="J2411" s="19"/>
      <c r="K2411" s="19"/>
      <c r="L2411" s="19"/>
      <c r="M2411" s="19"/>
      <c r="N2411" s="19"/>
      <c r="O2411" s="19"/>
      <c r="P2411" s="19"/>
      <c r="Q2411" s="19"/>
      <c r="R2411" s="19"/>
      <c r="S2411" s="19"/>
      <c r="T2411" s="19"/>
      <c r="U2411" s="19"/>
      <c r="V2411" s="19"/>
      <c r="W2411" s="19"/>
    </row>
    <row r="2412" spans="1:23">
      <c r="A2412" s="19"/>
      <c r="B2412" s="19"/>
      <c r="C2412" s="19"/>
      <c r="D2412" s="19"/>
      <c r="E2412" s="19"/>
      <c r="F2412" s="19"/>
      <c r="G2412" s="19"/>
      <c r="H2412" s="19"/>
      <c r="I2412" s="19"/>
      <c r="J2412" s="19"/>
      <c r="K2412" s="19"/>
      <c r="L2412" s="19"/>
      <c r="M2412" s="19"/>
      <c r="N2412" s="19"/>
      <c r="O2412" s="19"/>
      <c r="P2412" s="19"/>
      <c r="Q2412" s="19"/>
      <c r="R2412" s="19"/>
      <c r="S2412" s="19"/>
      <c r="T2412" s="19"/>
      <c r="U2412" s="19"/>
      <c r="V2412" s="19"/>
      <c r="W2412" s="19"/>
    </row>
    <row r="2413" spans="1:23">
      <c r="A2413" s="19"/>
      <c r="B2413" s="19"/>
      <c r="C2413" s="19"/>
      <c r="D2413" s="19"/>
      <c r="E2413" s="19"/>
      <c r="F2413" s="19"/>
      <c r="G2413" s="19"/>
      <c r="H2413" s="19"/>
      <c r="I2413" s="19"/>
      <c r="J2413" s="19"/>
      <c r="K2413" s="19"/>
      <c r="L2413" s="19"/>
      <c r="M2413" s="19"/>
      <c r="N2413" s="19"/>
      <c r="O2413" s="19"/>
      <c r="P2413" s="19"/>
      <c r="Q2413" s="19"/>
      <c r="R2413" s="19"/>
      <c r="S2413" s="19"/>
      <c r="T2413" s="19"/>
      <c r="U2413" s="19"/>
      <c r="V2413" s="19"/>
      <c r="W2413" s="19"/>
    </row>
    <row r="2414" spans="1:23">
      <c r="A2414" s="19"/>
      <c r="B2414" s="19"/>
      <c r="C2414" s="19"/>
      <c r="D2414" s="19"/>
      <c r="E2414" s="19"/>
      <c r="F2414" s="19"/>
      <c r="G2414" s="19"/>
      <c r="H2414" s="19"/>
      <c r="I2414" s="19"/>
      <c r="J2414" s="19"/>
      <c r="K2414" s="19"/>
      <c r="L2414" s="19"/>
      <c r="M2414" s="19"/>
      <c r="N2414" s="19"/>
      <c r="O2414" s="19"/>
      <c r="P2414" s="19"/>
      <c r="Q2414" s="19"/>
      <c r="R2414" s="19"/>
      <c r="S2414" s="19"/>
      <c r="T2414" s="19"/>
      <c r="U2414" s="19"/>
      <c r="V2414" s="19"/>
      <c r="W2414" s="19"/>
    </row>
    <row r="2415" spans="1:23">
      <c r="A2415" s="19"/>
      <c r="B2415" s="19"/>
      <c r="C2415" s="19"/>
      <c r="D2415" s="19"/>
      <c r="E2415" s="19"/>
      <c r="F2415" s="19"/>
      <c r="G2415" s="19"/>
      <c r="H2415" s="19"/>
      <c r="I2415" s="19"/>
      <c r="J2415" s="19"/>
      <c r="K2415" s="19"/>
      <c r="L2415" s="19"/>
      <c r="M2415" s="19"/>
      <c r="N2415" s="19"/>
      <c r="O2415" s="19"/>
      <c r="P2415" s="19"/>
      <c r="Q2415" s="19"/>
      <c r="R2415" s="19"/>
      <c r="S2415" s="19"/>
      <c r="T2415" s="19"/>
      <c r="U2415" s="19"/>
      <c r="V2415" s="19"/>
      <c r="W2415" s="19"/>
    </row>
    <row r="2416" spans="1:23">
      <c r="A2416" s="19"/>
      <c r="B2416" s="19"/>
      <c r="C2416" s="19"/>
      <c r="D2416" s="19"/>
      <c r="E2416" s="19"/>
      <c r="F2416" s="19"/>
      <c r="G2416" s="19"/>
      <c r="H2416" s="19"/>
      <c r="I2416" s="19"/>
      <c r="J2416" s="19"/>
      <c r="K2416" s="19"/>
      <c r="L2416" s="19"/>
      <c r="M2416" s="19"/>
      <c r="N2416" s="19"/>
      <c r="O2416" s="19"/>
      <c r="P2416" s="19"/>
      <c r="Q2416" s="19"/>
      <c r="R2416" s="19"/>
      <c r="S2416" s="19"/>
      <c r="T2416" s="19"/>
      <c r="U2416" s="19"/>
      <c r="V2416" s="19"/>
      <c r="W2416" s="19"/>
    </row>
    <row r="2417" spans="1:23">
      <c r="A2417" s="19"/>
      <c r="B2417" s="19"/>
      <c r="C2417" s="19"/>
      <c r="D2417" s="19"/>
      <c r="E2417" s="19"/>
      <c r="F2417" s="19"/>
      <c r="G2417" s="19"/>
      <c r="H2417" s="19"/>
      <c r="I2417" s="19"/>
      <c r="J2417" s="19"/>
      <c r="K2417" s="19"/>
      <c r="L2417" s="19"/>
      <c r="M2417" s="19"/>
      <c r="N2417" s="19"/>
      <c r="O2417" s="19"/>
      <c r="P2417" s="19"/>
      <c r="Q2417" s="19"/>
      <c r="R2417" s="19"/>
      <c r="S2417" s="19"/>
      <c r="T2417" s="19"/>
      <c r="U2417" s="19"/>
      <c r="V2417" s="19"/>
      <c r="W2417" s="19"/>
    </row>
    <row r="2418" spans="1:23">
      <c r="A2418" s="19"/>
      <c r="B2418" s="19"/>
      <c r="C2418" s="19"/>
      <c r="D2418" s="19"/>
      <c r="E2418" s="19"/>
      <c r="F2418" s="19"/>
      <c r="G2418" s="19"/>
      <c r="H2418" s="19"/>
      <c r="I2418" s="19"/>
      <c r="J2418" s="19"/>
      <c r="K2418" s="19"/>
      <c r="L2418" s="19"/>
      <c r="M2418" s="19"/>
      <c r="N2418" s="19"/>
      <c r="O2418" s="19"/>
      <c r="P2418" s="19"/>
      <c r="Q2418" s="19"/>
      <c r="R2418" s="19"/>
      <c r="S2418" s="19"/>
      <c r="T2418" s="19"/>
      <c r="U2418" s="19"/>
      <c r="V2418" s="19"/>
      <c r="W2418" s="19"/>
    </row>
    <row r="2419" spans="1:23">
      <c r="A2419" s="19"/>
      <c r="B2419" s="19"/>
      <c r="C2419" s="19"/>
      <c r="D2419" s="19"/>
      <c r="E2419" s="19"/>
      <c r="F2419" s="19"/>
      <c r="G2419" s="19"/>
      <c r="H2419" s="19"/>
      <c r="I2419" s="19"/>
      <c r="J2419" s="19"/>
      <c r="K2419" s="19"/>
      <c r="L2419" s="19"/>
      <c r="M2419" s="19"/>
      <c r="N2419" s="19"/>
      <c r="O2419" s="19"/>
      <c r="P2419" s="19"/>
      <c r="Q2419" s="19"/>
      <c r="R2419" s="19"/>
      <c r="S2419" s="19"/>
      <c r="T2419" s="19"/>
      <c r="U2419" s="19"/>
      <c r="V2419" s="19"/>
      <c r="W2419" s="19"/>
    </row>
    <row r="2420" spans="1:23">
      <c r="A2420" s="19"/>
      <c r="B2420" s="19"/>
      <c r="C2420" s="19"/>
      <c r="D2420" s="19"/>
      <c r="E2420" s="19"/>
      <c r="F2420" s="19"/>
      <c r="G2420" s="19"/>
      <c r="H2420" s="19"/>
      <c r="I2420" s="19"/>
      <c r="J2420" s="19"/>
      <c r="K2420" s="19"/>
      <c r="L2420" s="19"/>
      <c r="M2420" s="19"/>
      <c r="N2420" s="19"/>
      <c r="O2420" s="19"/>
      <c r="P2420" s="19"/>
      <c r="Q2420" s="19"/>
      <c r="R2420" s="19"/>
      <c r="S2420" s="19"/>
      <c r="T2420" s="19"/>
      <c r="U2420" s="19"/>
      <c r="V2420" s="19"/>
      <c r="W2420" s="19"/>
    </row>
    <row r="2421" spans="1:23">
      <c r="A2421" s="19"/>
      <c r="B2421" s="19"/>
      <c r="C2421" s="19"/>
      <c r="D2421" s="19"/>
      <c r="E2421" s="19"/>
      <c r="F2421" s="19"/>
      <c r="G2421" s="19"/>
      <c r="H2421" s="19"/>
      <c r="I2421" s="19"/>
      <c r="J2421" s="19"/>
      <c r="K2421" s="19"/>
      <c r="L2421" s="19"/>
      <c r="M2421" s="19"/>
      <c r="N2421" s="19"/>
      <c r="O2421" s="19"/>
      <c r="P2421" s="19"/>
      <c r="Q2421" s="19"/>
      <c r="R2421" s="19"/>
      <c r="S2421" s="19"/>
      <c r="T2421" s="19"/>
      <c r="U2421" s="19"/>
      <c r="V2421" s="19"/>
      <c r="W2421" s="19"/>
    </row>
    <row r="2422" spans="1:23">
      <c r="A2422" s="19"/>
      <c r="B2422" s="19"/>
      <c r="C2422" s="19"/>
      <c r="D2422" s="19"/>
      <c r="E2422" s="19"/>
      <c r="F2422" s="19"/>
      <c r="G2422" s="19"/>
      <c r="H2422" s="19"/>
      <c r="I2422" s="19"/>
      <c r="J2422" s="19"/>
      <c r="K2422" s="19"/>
      <c r="L2422" s="19"/>
      <c r="M2422" s="19"/>
      <c r="N2422" s="19"/>
      <c r="O2422" s="19"/>
      <c r="P2422" s="19"/>
      <c r="Q2422" s="19"/>
      <c r="R2422" s="19"/>
      <c r="S2422" s="19"/>
      <c r="T2422" s="19"/>
      <c r="U2422" s="19"/>
      <c r="V2422" s="19"/>
      <c r="W2422" s="19"/>
    </row>
    <row r="2423" spans="1:23">
      <c r="A2423" s="19"/>
      <c r="B2423" s="19"/>
      <c r="C2423" s="19"/>
      <c r="D2423" s="19"/>
      <c r="E2423" s="19"/>
      <c r="F2423" s="19"/>
      <c r="G2423" s="19"/>
      <c r="H2423" s="19"/>
      <c r="I2423" s="19"/>
      <c r="J2423" s="19"/>
      <c r="K2423" s="19"/>
      <c r="L2423" s="19"/>
      <c r="M2423" s="19"/>
      <c r="N2423" s="19"/>
      <c r="O2423" s="19"/>
      <c r="P2423" s="19"/>
      <c r="Q2423" s="19"/>
      <c r="R2423" s="19"/>
      <c r="S2423" s="19"/>
      <c r="T2423" s="19"/>
      <c r="U2423" s="19"/>
      <c r="V2423" s="19"/>
      <c r="W2423" s="19"/>
    </row>
    <row r="2424" spans="1:23">
      <c r="A2424" s="19"/>
      <c r="B2424" s="19"/>
      <c r="C2424" s="19"/>
      <c r="D2424" s="19"/>
      <c r="E2424" s="19"/>
      <c r="F2424" s="19"/>
      <c r="G2424" s="19"/>
      <c r="H2424" s="19"/>
      <c r="I2424" s="19"/>
      <c r="J2424" s="19"/>
      <c r="K2424" s="19"/>
      <c r="L2424" s="19"/>
      <c r="M2424" s="19"/>
      <c r="N2424" s="19"/>
      <c r="O2424" s="19"/>
      <c r="P2424" s="19"/>
      <c r="Q2424" s="19"/>
      <c r="R2424" s="19"/>
      <c r="S2424" s="19"/>
      <c r="T2424" s="19"/>
      <c r="U2424" s="19"/>
      <c r="V2424" s="19"/>
      <c r="W2424" s="19"/>
    </row>
    <row r="2425" spans="1:23">
      <c r="A2425" s="19"/>
      <c r="B2425" s="19"/>
      <c r="C2425" s="19"/>
      <c r="D2425" s="19"/>
      <c r="E2425" s="19"/>
      <c r="F2425" s="19"/>
      <c r="G2425" s="19"/>
      <c r="H2425" s="19"/>
      <c r="I2425" s="19"/>
      <c r="J2425" s="19"/>
      <c r="K2425" s="19"/>
      <c r="L2425" s="19"/>
      <c r="M2425" s="19"/>
      <c r="N2425" s="19"/>
      <c r="O2425" s="19"/>
      <c r="P2425" s="19"/>
      <c r="Q2425" s="19"/>
      <c r="R2425" s="19"/>
      <c r="S2425" s="19"/>
      <c r="T2425" s="19"/>
      <c r="U2425" s="19"/>
      <c r="V2425" s="19"/>
      <c r="W2425" s="19"/>
    </row>
    <row r="2426" spans="1:23">
      <c r="A2426" s="19"/>
      <c r="B2426" s="19"/>
      <c r="C2426" s="19"/>
      <c r="D2426" s="19"/>
      <c r="E2426" s="19"/>
      <c r="F2426" s="19"/>
      <c r="G2426" s="19"/>
      <c r="H2426" s="19"/>
      <c r="I2426" s="19"/>
      <c r="J2426" s="19"/>
      <c r="K2426" s="19"/>
      <c r="L2426" s="19"/>
      <c r="M2426" s="19"/>
      <c r="N2426" s="19"/>
      <c r="O2426" s="19"/>
      <c r="P2426" s="19"/>
      <c r="Q2426" s="19"/>
      <c r="R2426" s="19"/>
      <c r="S2426" s="19"/>
      <c r="T2426" s="19"/>
      <c r="U2426" s="19"/>
      <c r="V2426" s="19"/>
      <c r="W2426" s="19"/>
    </row>
    <row r="2427" spans="1:23">
      <c r="A2427" s="19"/>
      <c r="B2427" s="19"/>
      <c r="C2427" s="19"/>
      <c r="D2427" s="19"/>
      <c r="E2427" s="19"/>
      <c r="F2427" s="19"/>
      <c r="G2427" s="19"/>
      <c r="H2427" s="19"/>
      <c r="I2427" s="19"/>
      <c r="J2427" s="19"/>
      <c r="K2427" s="19"/>
      <c r="L2427" s="19"/>
      <c r="M2427" s="19"/>
      <c r="N2427" s="19"/>
      <c r="O2427" s="19"/>
      <c r="P2427" s="19"/>
      <c r="Q2427" s="19"/>
      <c r="R2427" s="19"/>
      <c r="S2427" s="19"/>
      <c r="T2427" s="19"/>
      <c r="U2427" s="19"/>
      <c r="V2427" s="19"/>
      <c r="W2427" s="19"/>
    </row>
    <row r="2428" spans="1:23">
      <c r="A2428" s="19"/>
      <c r="B2428" s="19"/>
      <c r="C2428" s="19"/>
      <c r="D2428" s="19"/>
      <c r="E2428" s="19"/>
      <c r="F2428" s="19"/>
      <c r="G2428" s="19"/>
      <c r="H2428" s="19"/>
      <c r="I2428" s="19"/>
      <c r="J2428" s="19"/>
      <c r="K2428" s="19"/>
      <c r="L2428" s="19"/>
      <c r="M2428" s="19"/>
      <c r="N2428" s="19"/>
      <c r="O2428" s="19"/>
      <c r="P2428" s="19"/>
      <c r="Q2428" s="19"/>
      <c r="R2428" s="19"/>
      <c r="S2428" s="19"/>
      <c r="T2428" s="19"/>
      <c r="U2428" s="19"/>
      <c r="V2428" s="19"/>
      <c r="W2428" s="19"/>
    </row>
    <row r="2429" spans="1:23">
      <c r="A2429" s="19"/>
      <c r="B2429" s="19"/>
      <c r="C2429" s="19"/>
      <c r="D2429" s="19"/>
      <c r="E2429" s="19"/>
      <c r="F2429" s="19"/>
      <c r="G2429" s="19"/>
      <c r="H2429" s="19"/>
      <c r="I2429" s="19"/>
      <c r="J2429" s="19"/>
      <c r="K2429" s="19"/>
      <c r="L2429" s="19"/>
      <c r="M2429" s="19"/>
      <c r="N2429" s="19"/>
      <c r="O2429" s="19"/>
      <c r="P2429" s="19"/>
      <c r="Q2429" s="19"/>
      <c r="R2429" s="19"/>
      <c r="S2429" s="19"/>
      <c r="T2429" s="19"/>
      <c r="U2429" s="19"/>
      <c r="V2429" s="19"/>
      <c r="W2429" s="19"/>
    </row>
    <row r="2430" spans="1:23">
      <c r="A2430" s="19"/>
      <c r="B2430" s="19"/>
      <c r="C2430" s="19"/>
      <c r="D2430" s="19"/>
      <c r="E2430" s="19"/>
      <c r="F2430" s="19"/>
      <c r="G2430" s="19"/>
      <c r="H2430" s="19"/>
      <c r="I2430" s="19"/>
      <c r="J2430" s="19"/>
      <c r="K2430" s="19"/>
      <c r="L2430" s="19"/>
      <c r="M2430" s="19"/>
      <c r="N2430" s="19"/>
      <c r="O2430" s="19"/>
      <c r="P2430" s="19"/>
      <c r="Q2430" s="19"/>
      <c r="R2430" s="19"/>
      <c r="S2430" s="19"/>
      <c r="T2430" s="19"/>
      <c r="U2430" s="19"/>
      <c r="V2430" s="19"/>
      <c r="W2430" s="19"/>
    </row>
    <row r="2431" spans="1:23">
      <c r="A2431" s="19"/>
      <c r="B2431" s="19"/>
      <c r="C2431" s="19"/>
      <c r="D2431" s="19"/>
      <c r="E2431" s="19"/>
      <c r="F2431" s="19"/>
      <c r="G2431" s="19"/>
      <c r="H2431" s="19"/>
      <c r="I2431" s="19"/>
      <c r="J2431" s="19"/>
      <c r="K2431" s="19"/>
      <c r="L2431" s="19"/>
      <c r="M2431" s="19"/>
      <c r="N2431" s="19"/>
      <c r="O2431" s="19"/>
      <c r="P2431" s="19"/>
      <c r="Q2431" s="19"/>
      <c r="R2431" s="19"/>
      <c r="S2431" s="19"/>
      <c r="T2431" s="19"/>
      <c r="U2431" s="19"/>
      <c r="V2431" s="19"/>
      <c r="W2431" s="19"/>
    </row>
    <row r="2432" spans="1:23">
      <c r="A2432" s="19"/>
      <c r="B2432" s="19"/>
      <c r="C2432" s="19"/>
      <c r="D2432" s="19"/>
      <c r="E2432" s="19"/>
      <c r="F2432" s="19"/>
      <c r="G2432" s="19"/>
      <c r="H2432" s="19"/>
      <c r="I2432" s="19"/>
      <c r="J2432" s="19"/>
      <c r="K2432" s="19"/>
      <c r="L2432" s="19"/>
      <c r="M2432" s="19"/>
      <c r="N2432" s="19"/>
      <c r="O2432" s="19"/>
      <c r="P2432" s="19"/>
      <c r="Q2432" s="19"/>
      <c r="R2432" s="19"/>
      <c r="S2432" s="19"/>
      <c r="T2432" s="19"/>
      <c r="U2432" s="19"/>
      <c r="V2432" s="19"/>
      <c r="W2432" s="19"/>
    </row>
    <row r="2433" spans="1:23">
      <c r="A2433" s="19"/>
      <c r="B2433" s="19"/>
      <c r="C2433" s="19"/>
      <c r="D2433" s="19"/>
      <c r="E2433" s="19"/>
      <c r="F2433" s="19"/>
      <c r="G2433" s="19"/>
      <c r="H2433" s="19"/>
      <c r="I2433" s="19"/>
      <c r="J2433" s="19"/>
      <c r="K2433" s="19"/>
      <c r="L2433" s="19"/>
      <c r="M2433" s="19"/>
      <c r="N2433" s="19"/>
      <c r="O2433" s="19"/>
      <c r="P2433" s="19"/>
      <c r="Q2433" s="19"/>
      <c r="R2433" s="19"/>
      <c r="S2433" s="19"/>
      <c r="T2433" s="19"/>
      <c r="U2433" s="19"/>
      <c r="V2433" s="19"/>
      <c r="W2433" s="19"/>
    </row>
    <row r="2434" spans="1:23">
      <c r="A2434" s="19"/>
      <c r="B2434" s="19"/>
      <c r="C2434" s="19"/>
      <c r="D2434" s="19"/>
      <c r="E2434" s="19"/>
      <c r="F2434" s="19"/>
      <c r="G2434" s="19"/>
      <c r="H2434" s="19"/>
      <c r="I2434" s="19"/>
      <c r="J2434" s="19"/>
      <c r="K2434" s="19"/>
      <c r="L2434" s="19"/>
      <c r="M2434" s="19"/>
      <c r="N2434" s="19"/>
      <c r="O2434" s="19"/>
      <c r="P2434" s="19"/>
      <c r="Q2434" s="19"/>
      <c r="R2434" s="19"/>
      <c r="S2434" s="19"/>
      <c r="T2434" s="19"/>
      <c r="U2434" s="19"/>
      <c r="V2434" s="19"/>
      <c r="W2434" s="19"/>
    </row>
    <row r="2435" spans="1:23">
      <c r="A2435" s="19"/>
      <c r="B2435" s="19"/>
      <c r="C2435" s="19"/>
      <c r="D2435" s="19"/>
      <c r="E2435" s="19"/>
      <c r="F2435" s="19"/>
      <c r="G2435" s="19"/>
      <c r="H2435" s="19"/>
      <c r="I2435" s="19"/>
      <c r="J2435" s="19"/>
      <c r="K2435" s="19"/>
      <c r="L2435" s="19"/>
      <c r="M2435" s="19"/>
      <c r="N2435" s="19"/>
      <c r="O2435" s="19"/>
      <c r="P2435" s="19"/>
      <c r="Q2435" s="19"/>
      <c r="R2435" s="19"/>
      <c r="S2435" s="19"/>
      <c r="T2435" s="19"/>
      <c r="U2435" s="19"/>
      <c r="V2435" s="19"/>
      <c r="W2435" s="19"/>
    </row>
    <row r="2436" spans="1:23">
      <c r="A2436" s="19"/>
      <c r="B2436" s="19"/>
      <c r="C2436" s="19"/>
      <c r="D2436" s="19"/>
      <c r="E2436" s="19"/>
      <c r="F2436" s="19"/>
      <c r="G2436" s="19"/>
      <c r="H2436" s="19"/>
      <c r="I2436" s="19"/>
      <c r="J2436" s="19"/>
      <c r="K2436" s="19"/>
      <c r="L2436" s="19"/>
      <c r="M2436" s="19"/>
      <c r="N2436" s="19"/>
      <c r="O2436" s="19"/>
      <c r="P2436" s="19"/>
      <c r="Q2436" s="19"/>
      <c r="R2436" s="19"/>
      <c r="S2436" s="19"/>
      <c r="T2436" s="19"/>
      <c r="U2436" s="19"/>
      <c r="V2436" s="19"/>
      <c r="W2436" s="19"/>
    </row>
    <row r="2437" spans="1:23">
      <c r="A2437" s="19"/>
      <c r="B2437" s="19"/>
      <c r="C2437" s="19"/>
      <c r="D2437" s="19"/>
      <c r="E2437" s="19"/>
      <c r="F2437" s="19"/>
      <c r="G2437" s="19"/>
      <c r="H2437" s="19"/>
      <c r="I2437" s="19"/>
      <c r="J2437" s="19"/>
      <c r="K2437" s="19"/>
      <c r="L2437" s="19"/>
      <c r="M2437" s="19"/>
      <c r="N2437" s="19"/>
      <c r="O2437" s="19"/>
      <c r="P2437" s="19"/>
      <c r="Q2437" s="19"/>
      <c r="R2437" s="19"/>
      <c r="S2437" s="19"/>
      <c r="T2437" s="19"/>
      <c r="U2437" s="19"/>
      <c r="V2437" s="19"/>
      <c r="W2437" s="19"/>
    </row>
    <row r="2438" spans="1:23">
      <c r="A2438" s="19"/>
      <c r="B2438" s="19"/>
      <c r="C2438" s="19"/>
      <c r="D2438" s="19"/>
      <c r="E2438" s="19"/>
      <c r="F2438" s="19"/>
      <c r="G2438" s="19"/>
      <c r="H2438" s="19"/>
      <c r="I2438" s="19"/>
      <c r="J2438" s="19"/>
      <c r="K2438" s="19"/>
      <c r="L2438" s="19"/>
      <c r="M2438" s="19"/>
      <c r="N2438" s="19"/>
      <c r="O2438" s="19"/>
      <c r="P2438" s="19"/>
      <c r="Q2438" s="19"/>
      <c r="R2438" s="19"/>
      <c r="S2438" s="19"/>
      <c r="T2438" s="19"/>
      <c r="U2438" s="19"/>
      <c r="V2438" s="19"/>
      <c r="W2438" s="19"/>
    </row>
    <row r="2439" spans="1:23">
      <c r="A2439" s="19"/>
      <c r="B2439" s="19"/>
      <c r="C2439" s="19"/>
      <c r="D2439" s="19"/>
      <c r="E2439" s="19"/>
      <c r="F2439" s="19"/>
      <c r="G2439" s="19"/>
      <c r="H2439" s="19"/>
      <c r="I2439" s="19"/>
      <c r="J2439" s="19"/>
      <c r="K2439" s="19"/>
      <c r="L2439" s="19"/>
      <c r="M2439" s="19"/>
      <c r="N2439" s="19"/>
      <c r="O2439" s="19"/>
      <c r="P2439" s="19"/>
      <c r="Q2439" s="19"/>
      <c r="R2439" s="19"/>
      <c r="S2439" s="19"/>
      <c r="T2439" s="19"/>
      <c r="U2439" s="19"/>
      <c r="V2439" s="19"/>
      <c r="W2439" s="19"/>
    </row>
    <row r="2440" spans="1:23">
      <c r="A2440" s="19"/>
      <c r="B2440" s="19"/>
      <c r="C2440" s="19"/>
      <c r="D2440" s="19"/>
      <c r="E2440" s="19"/>
      <c r="F2440" s="19"/>
      <c r="G2440" s="19"/>
      <c r="H2440" s="19"/>
      <c r="I2440" s="19"/>
      <c r="J2440" s="19"/>
      <c r="K2440" s="19"/>
      <c r="L2440" s="19"/>
      <c r="M2440" s="19"/>
      <c r="N2440" s="19"/>
      <c r="O2440" s="19"/>
      <c r="P2440" s="19"/>
      <c r="Q2440" s="19"/>
      <c r="R2440" s="19"/>
      <c r="S2440" s="19"/>
      <c r="T2440" s="19"/>
      <c r="U2440" s="19"/>
      <c r="V2440" s="19"/>
      <c r="W2440" s="19"/>
    </row>
    <row r="2441" spans="1:23">
      <c r="A2441" s="19"/>
      <c r="B2441" s="19"/>
      <c r="C2441" s="19"/>
      <c r="D2441" s="19"/>
      <c r="E2441" s="19"/>
      <c r="F2441" s="19"/>
      <c r="G2441" s="19"/>
      <c r="H2441" s="19"/>
      <c r="I2441" s="19"/>
      <c r="J2441" s="19"/>
      <c r="K2441" s="19"/>
      <c r="L2441" s="19"/>
      <c r="M2441" s="19"/>
      <c r="N2441" s="19"/>
      <c r="O2441" s="19"/>
      <c r="P2441" s="19"/>
      <c r="Q2441" s="19"/>
      <c r="R2441" s="19"/>
      <c r="S2441" s="19"/>
      <c r="T2441" s="19"/>
      <c r="U2441" s="19"/>
      <c r="V2441" s="19"/>
      <c r="W2441" s="19"/>
    </row>
    <row r="2442" spans="1:23">
      <c r="A2442" s="19"/>
      <c r="B2442" s="19"/>
      <c r="C2442" s="19"/>
      <c r="D2442" s="19"/>
      <c r="E2442" s="19"/>
      <c r="F2442" s="19"/>
      <c r="G2442" s="19"/>
      <c r="H2442" s="19"/>
      <c r="I2442" s="19"/>
      <c r="J2442" s="19"/>
      <c r="K2442" s="19"/>
      <c r="L2442" s="19"/>
      <c r="M2442" s="19"/>
      <c r="N2442" s="19"/>
      <c r="O2442" s="19"/>
      <c r="P2442" s="19"/>
      <c r="Q2442" s="19"/>
      <c r="R2442" s="19"/>
      <c r="S2442" s="19"/>
      <c r="T2442" s="19"/>
      <c r="U2442" s="19"/>
      <c r="V2442" s="19"/>
      <c r="W2442" s="19"/>
    </row>
    <row r="2443" spans="1:23">
      <c r="A2443" s="19"/>
      <c r="B2443" s="19"/>
      <c r="C2443" s="19"/>
      <c r="D2443" s="19"/>
      <c r="E2443" s="19"/>
      <c r="F2443" s="19"/>
      <c r="G2443" s="19"/>
      <c r="H2443" s="19"/>
      <c r="I2443" s="19"/>
      <c r="J2443" s="19"/>
      <c r="K2443" s="19"/>
      <c r="L2443" s="19"/>
      <c r="M2443" s="19"/>
      <c r="N2443" s="19"/>
      <c r="O2443" s="19"/>
      <c r="P2443" s="19"/>
      <c r="Q2443" s="19"/>
      <c r="R2443" s="19"/>
      <c r="S2443" s="19"/>
      <c r="T2443" s="19"/>
      <c r="U2443" s="19"/>
      <c r="V2443" s="19"/>
      <c r="W2443" s="19"/>
    </row>
    <row r="2444" spans="1:23">
      <c r="A2444" s="19"/>
      <c r="B2444" s="19"/>
      <c r="C2444" s="19"/>
      <c r="D2444" s="19"/>
      <c r="E2444" s="19"/>
      <c r="F2444" s="19"/>
      <c r="G2444" s="19"/>
      <c r="H2444" s="19"/>
      <c r="I2444" s="19"/>
      <c r="J2444" s="19"/>
      <c r="K2444" s="19"/>
      <c r="L2444" s="19"/>
      <c r="M2444" s="19"/>
      <c r="N2444" s="19"/>
      <c r="O2444" s="19"/>
      <c r="P2444" s="19"/>
      <c r="Q2444" s="19"/>
      <c r="R2444" s="19"/>
      <c r="S2444" s="19"/>
      <c r="T2444" s="19"/>
      <c r="U2444" s="19"/>
      <c r="V2444" s="19"/>
      <c r="W2444" s="19"/>
    </row>
    <row r="2445" spans="1:23">
      <c r="A2445" s="19"/>
      <c r="B2445" s="19"/>
      <c r="C2445" s="19"/>
      <c r="D2445" s="19"/>
      <c r="E2445" s="19"/>
      <c r="F2445" s="19"/>
      <c r="G2445" s="19"/>
      <c r="H2445" s="19"/>
      <c r="I2445" s="19"/>
      <c r="J2445" s="19"/>
      <c r="K2445" s="19"/>
      <c r="L2445" s="19"/>
      <c r="M2445" s="19"/>
      <c r="N2445" s="19"/>
      <c r="O2445" s="19"/>
      <c r="P2445" s="19"/>
      <c r="Q2445" s="19"/>
      <c r="R2445" s="19"/>
      <c r="S2445" s="19"/>
      <c r="T2445" s="19"/>
      <c r="U2445" s="19"/>
      <c r="V2445" s="19"/>
      <c r="W2445" s="19"/>
    </row>
    <row r="2446" spans="1:23">
      <c r="A2446" s="19"/>
      <c r="B2446" s="19"/>
      <c r="C2446" s="19"/>
      <c r="D2446" s="19"/>
      <c r="E2446" s="19"/>
      <c r="F2446" s="19"/>
      <c r="G2446" s="19"/>
      <c r="H2446" s="19"/>
      <c r="I2446" s="19"/>
      <c r="J2446" s="19"/>
      <c r="K2446" s="19"/>
      <c r="L2446" s="19"/>
      <c r="M2446" s="19"/>
      <c r="N2446" s="19"/>
      <c r="O2446" s="19"/>
      <c r="P2446" s="19"/>
      <c r="Q2446" s="19"/>
      <c r="R2446" s="19"/>
      <c r="S2446" s="19"/>
      <c r="T2446" s="19"/>
      <c r="U2446" s="19"/>
      <c r="V2446" s="19"/>
      <c r="W2446" s="19"/>
    </row>
    <row r="2447" spans="1:23">
      <c r="A2447" s="19"/>
      <c r="B2447" s="19"/>
      <c r="C2447" s="19"/>
      <c r="D2447" s="19"/>
      <c r="E2447" s="19"/>
      <c r="F2447" s="19"/>
      <c r="G2447" s="19"/>
      <c r="H2447" s="19"/>
      <c r="I2447" s="19"/>
      <c r="J2447" s="19"/>
      <c r="K2447" s="19"/>
      <c r="L2447" s="19"/>
      <c r="M2447" s="19"/>
      <c r="N2447" s="19"/>
      <c r="O2447" s="19"/>
      <c r="P2447" s="19"/>
      <c r="Q2447" s="19"/>
      <c r="R2447" s="19"/>
      <c r="S2447" s="19"/>
      <c r="T2447" s="19"/>
      <c r="U2447" s="19"/>
      <c r="V2447" s="19"/>
      <c r="W2447" s="19"/>
    </row>
    <row r="2448" spans="1:23">
      <c r="A2448" s="19"/>
      <c r="B2448" s="19"/>
      <c r="C2448" s="19"/>
      <c r="D2448" s="19"/>
      <c r="E2448" s="19"/>
      <c r="F2448" s="19"/>
      <c r="G2448" s="19"/>
      <c r="H2448" s="19"/>
      <c r="I2448" s="19"/>
      <c r="J2448" s="19"/>
      <c r="K2448" s="19"/>
      <c r="L2448" s="19"/>
      <c r="M2448" s="19"/>
      <c r="N2448" s="19"/>
      <c r="O2448" s="19"/>
      <c r="P2448" s="19"/>
      <c r="Q2448" s="19"/>
      <c r="R2448" s="19"/>
      <c r="S2448" s="19"/>
      <c r="T2448" s="19"/>
      <c r="U2448" s="19"/>
      <c r="V2448" s="19"/>
      <c r="W2448" s="19"/>
    </row>
    <row r="2449" spans="1:23">
      <c r="A2449" s="19"/>
      <c r="B2449" s="19"/>
      <c r="C2449" s="19"/>
      <c r="D2449" s="19"/>
      <c r="E2449" s="19"/>
      <c r="F2449" s="19"/>
      <c r="G2449" s="19"/>
      <c r="H2449" s="19"/>
      <c r="I2449" s="19"/>
      <c r="J2449" s="19"/>
      <c r="K2449" s="19"/>
      <c r="L2449" s="19"/>
      <c r="M2449" s="19"/>
      <c r="N2449" s="19"/>
      <c r="O2449" s="19"/>
      <c r="P2449" s="19"/>
      <c r="Q2449" s="19"/>
      <c r="R2449" s="19"/>
      <c r="S2449" s="19"/>
      <c r="T2449" s="19"/>
      <c r="U2449" s="19"/>
      <c r="V2449" s="19"/>
      <c r="W2449" s="19"/>
    </row>
    <row r="2450" spans="1:23">
      <c r="A2450" s="19"/>
      <c r="B2450" s="19"/>
      <c r="C2450" s="19"/>
      <c r="D2450" s="19"/>
      <c r="E2450" s="19"/>
      <c r="F2450" s="19"/>
      <c r="G2450" s="19"/>
      <c r="H2450" s="19"/>
      <c r="I2450" s="19"/>
      <c r="J2450" s="19"/>
      <c r="K2450" s="19"/>
      <c r="L2450" s="19"/>
      <c r="M2450" s="19"/>
      <c r="N2450" s="19"/>
      <c r="O2450" s="19"/>
      <c r="P2450" s="19"/>
      <c r="Q2450" s="19"/>
      <c r="R2450" s="19"/>
      <c r="S2450" s="19"/>
      <c r="T2450" s="19"/>
      <c r="U2450" s="19"/>
      <c r="V2450" s="19"/>
      <c r="W2450" s="19"/>
    </row>
    <row r="2451" spans="1:23">
      <c r="A2451" s="19"/>
      <c r="B2451" s="19"/>
      <c r="C2451" s="19"/>
      <c r="D2451" s="19"/>
      <c r="E2451" s="19"/>
      <c r="F2451" s="19"/>
      <c r="G2451" s="19"/>
      <c r="H2451" s="19"/>
      <c r="I2451" s="19"/>
      <c r="J2451" s="19"/>
      <c r="K2451" s="19"/>
      <c r="L2451" s="19"/>
      <c r="M2451" s="19"/>
      <c r="N2451" s="19"/>
      <c r="O2451" s="19"/>
      <c r="P2451" s="19"/>
      <c r="Q2451" s="19"/>
      <c r="R2451" s="19"/>
      <c r="S2451" s="19"/>
      <c r="T2451" s="19"/>
      <c r="U2451" s="19"/>
      <c r="V2451" s="19"/>
      <c r="W2451" s="19"/>
    </row>
    <row r="2452" spans="1:23">
      <c r="A2452" s="19"/>
      <c r="B2452" s="19"/>
      <c r="C2452" s="19"/>
      <c r="D2452" s="19"/>
      <c r="E2452" s="19"/>
      <c r="F2452" s="19"/>
      <c r="G2452" s="19"/>
      <c r="H2452" s="19"/>
      <c r="I2452" s="19"/>
      <c r="J2452" s="19"/>
      <c r="K2452" s="19"/>
      <c r="L2452" s="19"/>
      <c r="M2452" s="19"/>
      <c r="N2452" s="19"/>
      <c r="O2452" s="19"/>
      <c r="P2452" s="19"/>
      <c r="Q2452" s="19"/>
      <c r="R2452" s="19"/>
      <c r="S2452" s="19"/>
      <c r="T2452" s="19"/>
      <c r="U2452" s="19"/>
      <c r="V2452" s="19"/>
      <c r="W2452" s="19"/>
    </row>
    <row r="2453" spans="1:23">
      <c r="A2453" s="19"/>
      <c r="B2453" s="19"/>
      <c r="C2453" s="19"/>
      <c r="D2453" s="19"/>
      <c r="E2453" s="19"/>
      <c r="F2453" s="19"/>
      <c r="G2453" s="19"/>
      <c r="H2453" s="19"/>
      <c r="I2453" s="19"/>
      <c r="J2453" s="19"/>
      <c r="K2453" s="19"/>
      <c r="L2453" s="19"/>
      <c r="M2453" s="19"/>
      <c r="N2453" s="19"/>
      <c r="O2453" s="19"/>
      <c r="P2453" s="19"/>
      <c r="Q2453" s="19"/>
      <c r="R2453" s="19"/>
      <c r="S2453" s="19"/>
      <c r="T2453" s="19"/>
      <c r="U2453" s="19"/>
      <c r="V2453" s="19"/>
      <c r="W2453" s="19"/>
    </row>
    <row r="2454" spans="1:23">
      <c r="A2454" s="19"/>
      <c r="B2454" s="19"/>
      <c r="C2454" s="19"/>
      <c r="D2454" s="19"/>
      <c r="E2454" s="19"/>
      <c r="F2454" s="19"/>
      <c r="G2454" s="19"/>
      <c r="H2454" s="19"/>
      <c r="I2454" s="19"/>
      <c r="J2454" s="19"/>
      <c r="K2454" s="19"/>
      <c r="L2454" s="19"/>
      <c r="M2454" s="19"/>
      <c r="N2454" s="19"/>
      <c r="O2454" s="19"/>
      <c r="P2454" s="19"/>
      <c r="Q2454" s="19"/>
      <c r="R2454" s="19"/>
      <c r="S2454" s="19"/>
      <c r="T2454" s="19"/>
      <c r="U2454" s="19"/>
      <c r="V2454" s="19"/>
      <c r="W2454" s="19"/>
    </row>
    <row r="2455" spans="1:23">
      <c r="A2455" s="19"/>
      <c r="B2455" s="19"/>
      <c r="C2455" s="19"/>
      <c r="D2455" s="19"/>
      <c r="E2455" s="19"/>
      <c r="F2455" s="19"/>
      <c r="G2455" s="19"/>
      <c r="H2455" s="19"/>
      <c r="I2455" s="19"/>
      <c r="J2455" s="19"/>
      <c r="K2455" s="19"/>
      <c r="L2455" s="19"/>
      <c r="M2455" s="19"/>
      <c r="N2455" s="19"/>
      <c r="O2455" s="19"/>
      <c r="P2455" s="19"/>
      <c r="Q2455" s="19"/>
      <c r="R2455" s="19"/>
      <c r="S2455" s="19"/>
      <c r="T2455" s="19"/>
      <c r="U2455" s="19"/>
      <c r="V2455" s="19"/>
      <c r="W2455" s="19"/>
    </row>
    <row r="2456" spans="1:23">
      <c r="A2456" s="19"/>
      <c r="B2456" s="19"/>
      <c r="C2456" s="19"/>
      <c r="D2456" s="19"/>
      <c r="E2456" s="19"/>
      <c r="F2456" s="19"/>
      <c r="G2456" s="19"/>
      <c r="H2456" s="19"/>
      <c r="I2456" s="19"/>
      <c r="J2456" s="19"/>
      <c r="K2456" s="19"/>
      <c r="L2456" s="19"/>
      <c r="M2456" s="19"/>
      <c r="N2456" s="19"/>
      <c r="O2456" s="19"/>
      <c r="P2456" s="19"/>
      <c r="Q2456" s="19"/>
      <c r="R2456" s="19"/>
      <c r="S2456" s="19"/>
      <c r="T2456" s="19"/>
      <c r="U2456" s="19"/>
      <c r="V2456" s="19"/>
      <c r="W2456" s="19"/>
    </row>
    <row r="2457" spans="1:23">
      <c r="A2457" s="19"/>
      <c r="B2457" s="19"/>
      <c r="C2457" s="19"/>
      <c r="D2457" s="19"/>
      <c r="E2457" s="19"/>
      <c r="F2457" s="19"/>
      <c r="G2457" s="19"/>
      <c r="H2457" s="19"/>
      <c r="I2457" s="19"/>
      <c r="J2457" s="19"/>
      <c r="K2457" s="19"/>
      <c r="L2457" s="19"/>
      <c r="M2457" s="19"/>
      <c r="N2457" s="19"/>
      <c r="O2457" s="19"/>
      <c r="P2457" s="19"/>
      <c r="Q2457" s="19"/>
      <c r="R2457" s="19"/>
      <c r="S2457" s="19"/>
      <c r="T2457" s="19"/>
      <c r="U2457" s="19"/>
      <c r="V2457" s="19"/>
      <c r="W2457" s="19"/>
    </row>
    <row r="2458" spans="1:23">
      <c r="A2458" s="19"/>
      <c r="B2458" s="19"/>
      <c r="C2458" s="19"/>
      <c r="D2458" s="19"/>
      <c r="E2458" s="19"/>
      <c r="F2458" s="19"/>
      <c r="G2458" s="19"/>
      <c r="H2458" s="19"/>
      <c r="I2458" s="19"/>
      <c r="J2458" s="19"/>
      <c r="K2458" s="19"/>
      <c r="L2458" s="19"/>
      <c r="M2458" s="19"/>
      <c r="N2458" s="19"/>
      <c r="O2458" s="19"/>
      <c r="P2458" s="19"/>
      <c r="Q2458" s="19"/>
      <c r="R2458" s="19"/>
      <c r="S2458" s="19"/>
      <c r="T2458" s="19"/>
      <c r="U2458" s="19"/>
      <c r="V2458" s="19"/>
      <c r="W2458" s="19"/>
    </row>
    <row r="2459" spans="1:23">
      <c r="A2459" s="19"/>
      <c r="B2459" s="19"/>
      <c r="C2459" s="19"/>
      <c r="D2459" s="19"/>
      <c r="E2459" s="19"/>
      <c r="F2459" s="19"/>
      <c r="G2459" s="19"/>
      <c r="H2459" s="19"/>
      <c r="I2459" s="19"/>
      <c r="J2459" s="19"/>
      <c r="K2459" s="19"/>
      <c r="L2459" s="19"/>
      <c r="M2459" s="19"/>
      <c r="N2459" s="19"/>
      <c r="O2459" s="19"/>
      <c r="P2459" s="19"/>
      <c r="Q2459" s="19"/>
      <c r="R2459" s="19"/>
      <c r="S2459" s="19"/>
      <c r="T2459" s="19"/>
      <c r="U2459" s="19"/>
      <c r="V2459" s="19"/>
      <c r="W2459" s="19"/>
    </row>
    <row r="2460" spans="1:23">
      <c r="A2460" s="19"/>
      <c r="B2460" s="19"/>
      <c r="C2460" s="19"/>
      <c r="D2460" s="19"/>
      <c r="E2460" s="19"/>
      <c r="F2460" s="19"/>
      <c r="G2460" s="19"/>
      <c r="H2460" s="19"/>
      <c r="I2460" s="19"/>
      <c r="J2460" s="19"/>
      <c r="K2460" s="19"/>
      <c r="L2460" s="19"/>
      <c r="M2460" s="19"/>
      <c r="N2460" s="19"/>
      <c r="O2460" s="19"/>
      <c r="P2460" s="19"/>
      <c r="Q2460" s="19"/>
      <c r="R2460" s="19"/>
      <c r="S2460" s="19"/>
      <c r="T2460" s="19"/>
      <c r="U2460" s="19"/>
      <c r="V2460" s="19"/>
      <c r="W2460" s="19"/>
    </row>
    <row r="2461" spans="1:23">
      <c r="A2461" s="19"/>
      <c r="B2461" s="19"/>
      <c r="C2461" s="19"/>
      <c r="D2461" s="19"/>
      <c r="E2461" s="19"/>
      <c r="F2461" s="19"/>
      <c r="G2461" s="19"/>
      <c r="H2461" s="19"/>
      <c r="I2461" s="19"/>
      <c r="J2461" s="19"/>
      <c r="K2461" s="19"/>
      <c r="L2461" s="19"/>
      <c r="M2461" s="19"/>
      <c r="N2461" s="19"/>
      <c r="O2461" s="19"/>
      <c r="P2461" s="19"/>
      <c r="Q2461" s="19"/>
      <c r="R2461" s="19"/>
      <c r="S2461" s="19"/>
      <c r="T2461" s="19"/>
      <c r="U2461" s="19"/>
      <c r="V2461" s="19"/>
      <c r="W2461" s="19"/>
    </row>
    <row r="2462" spans="1:23">
      <c r="A2462" s="19"/>
      <c r="B2462" s="19"/>
      <c r="C2462" s="19"/>
      <c r="D2462" s="19"/>
      <c r="E2462" s="19"/>
      <c r="F2462" s="19"/>
      <c r="G2462" s="19"/>
      <c r="H2462" s="19"/>
      <c r="I2462" s="19"/>
      <c r="J2462" s="19"/>
      <c r="K2462" s="19"/>
      <c r="L2462" s="19"/>
      <c r="M2462" s="19"/>
      <c r="N2462" s="19"/>
      <c r="O2462" s="19"/>
      <c r="P2462" s="19"/>
      <c r="Q2462" s="19"/>
      <c r="R2462" s="19"/>
      <c r="S2462" s="19"/>
      <c r="T2462" s="19"/>
      <c r="U2462" s="19"/>
      <c r="V2462" s="19"/>
      <c r="W2462" s="19"/>
    </row>
    <row r="2463" spans="1:23">
      <c r="A2463" s="19"/>
      <c r="B2463" s="19"/>
      <c r="C2463" s="19"/>
      <c r="D2463" s="19"/>
      <c r="E2463" s="19"/>
      <c r="F2463" s="19"/>
      <c r="G2463" s="19"/>
      <c r="H2463" s="19"/>
      <c r="I2463" s="19"/>
      <c r="J2463" s="19"/>
      <c r="K2463" s="19"/>
      <c r="L2463" s="19"/>
      <c r="M2463" s="19"/>
      <c r="N2463" s="19"/>
      <c r="O2463" s="19"/>
      <c r="P2463" s="19"/>
      <c r="Q2463" s="19"/>
      <c r="R2463" s="19"/>
      <c r="S2463" s="19"/>
      <c r="T2463" s="19"/>
      <c r="U2463" s="19"/>
      <c r="V2463" s="19"/>
      <c r="W2463" s="19"/>
    </row>
    <row r="2464" spans="1:23">
      <c r="A2464" s="19"/>
      <c r="B2464" s="19"/>
      <c r="C2464" s="19"/>
      <c r="D2464" s="19"/>
      <c r="E2464" s="19"/>
      <c r="F2464" s="19"/>
      <c r="G2464" s="19"/>
      <c r="H2464" s="19"/>
      <c r="I2464" s="19"/>
      <c r="J2464" s="19"/>
      <c r="K2464" s="19"/>
      <c r="L2464" s="19"/>
      <c r="M2464" s="19"/>
      <c r="N2464" s="19"/>
      <c r="O2464" s="19"/>
      <c r="P2464" s="19"/>
      <c r="Q2464" s="19"/>
      <c r="R2464" s="19"/>
      <c r="S2464" s="19"/>
      <c r="T2464" s="19"/>
      <c r="U2464" s="19"/>
      <c r="V2464" s="19"/>
      <c r="W2464" s="19"/>
    </row>
    <row r="2465" spans="1:23">
      <c r="A2465" s="19"/>
      <c r="B2465" s="19"/>
      <c r="C2465" s="19"/>
      <c r="D2465" s="19"/>
      <c r="E2465" s="19"/>
      <c r="F2465" s="19"/>
      <c r="G2465" s="19"/>
      <c r="H2465" s="19"/>
      <c r="I2465" s="19"/>
      <c r="J2465" s="19"/>
      <c r="K2465" s="19"/>
      <c r="L2465" s="19"/>
      <c r="M2465" s="19"/>
      <c r="N2465" s="19"/>
      <c r="O2465" s="19"/>
      <c r="P2465" s="19"/>
      <c r="Q2465" s="19"/>
      <c r="R2465" s="19"/>
      <c r="S2465" s="19"/>
      <c r="T2465" s="19"/>
      <c r="U2465" s="19"/>
      <c r="V2465" s="19"/>
      <c r="W2465" s="19"/>
    </row>
    <row r="2466" spans="1:23">
      <c r="A2466" s="19"/>
      <c r="B2466" s="19"/>
      <c r="C2466" s="19"/>
      <c r="D2466" s="19"/>
      <c r="E2466" s="19"/>
      <c r="F2466" s="19"/>
      <c r="G2466" s="19"/>
      <c r="H2466" s="19"/>
      <c r="I2466" s="19"/>
      <c r="J2466" s="19"/>
      <c r="K2466" s="19"/>
      <c r="L2466" s="19"/>
      <c r="M2466" s="19"/>
      <c r="N2466" s="19"/>
      <c r="O2466" s="19"/>
      <c r="P2466" s="19"/>
      <c r="Q2466" s="19"/>
      <c r="R2466" s="19"/>
      <c r="S2466" s="19"/>
      <c r="T2466" s="19"/>
      <c r="U2466" s="19"/>
      <c r="V2466" s="19"/>
      <c r="W2466" s="19"/>
    </row>
    <row r="2467" spans="1:23">
      <c r="A2467" s="19"/>
      <c r="B2467" s="19"/>
      <c r="C2467" s="19"/>
      <c r="D2467" s="19"/>
      <c r="E2467" s="19"/>
      <c r="F2467" s="19"/>
      <c r="G2467" s="19"/>
      <c r="H2467" s="19"/>
      <c r="I2467" s="19"/>
      <c r="J2467" s="19"/>
      <c r="K2467" s="19"/>
      <c r="L2467" s="19"/>
      <c r="M2467" s="19"/>
      <c r="N2467" s="19"/>
      <c r="O2467" s="19"/>
      <c r="P2467" s="19"/>
      <c r="Q2467" s="19"/>
      <c r="R2467" s="19"/>
      <c r="S2467" s="19"/>
      <c r="T2467" s="19"/>
      <c r="U2467" s="19"/>
      <c r="V2467" s="19"/>
      <c r="W2467" s="19"/>
    </row>
    <row r="2468" spans="1:23">
      <c r="A2468" s="19"/>
      <c r="B2468" s="19"/>
      <c r="C2468" s="19"/>
      <c r="D2468" s="19"/>
      <c r="E2468" s="19"/>
      <c r="F2468" s="19"/>
      <c r="G2468" s="19"/>
      <c r="H2468" s="19"/>
      <c r="I2468" s="19"/>
      <c r="J2468" s="19"/>
      <c r="K2468" s="19"/>
      <c r="L2468" s="19"/>
      <c r="M2468" s="19"/>
      <c r="N2468" s="19"/>
      <c r="O2468" s="19"/>
      <c r="P2468" s="19"/>
      <c r="Q2468" s="19"/>
      <c r="R2468" s="19"/>
      <c r="S2468" s="19"/>
      <c r="T2468" s="19"/>
      <c r="U2468" s="19"/>
      <c r="V2468" s="19"/>
      <c r="W2468" s="19"/>
    </row>
    <row r="2469" spans="1:23">
      <c r="A2469" s="19"/>
      <c r="B2469" s="19"/>
      <c r="C2469" s="19"/>
      <c r="D2469" s="19"/>
      <c r="E2469" s="19"/>
      <c r="F2469" s="19"/>
      <c r="G2469" s="19"/>
      <c r="H2469" s="19"/>
      <c r="I2469" s="19"/>
      <c r="J2469" s="19"/>
      <c r="K2469" s="19"/>
      <c r="L2469" s="19"/>
      <c r="M2469" s="19"/>
      <c r="N2469" s="19"/>
      <c r="O2469" s="19"/>
      <c r="P2469" s="19"/>
      <c r="Q2469" s="19"/>
      <c r="R2469" s="19"/>
      <c r="S2469" s="19"/>
      <c r="T2469" s="19"/>
      <c r="U2469" s="19"/>
      <c r="V2469" s="19"/>
      <c r="W2469" s="19"/>
    </row>
    <row r="2470" spans="1:23">
      <c r="A2470" s="19"/>
      <c r="B2470" s="19"/>
      <c r="C2470" s="19"/>
      <c r="D2470" s="19"/>
      <c r="E2470" s="19"/>
      <c r="F2470" s="19"/>
      <c r="G2470" s="19"/>
      <c r="H2470" s="19"/>
      <c r="I2470" s="19"/>
      <c r="J2470" s="19"/>
      <c r="K2470" s="19"/>
      <c r="L2470" s="19"/>
      <c r="M2470" s="19"/>
      <c r="N2470" s="19"/>
      <c r="O2470" s="19"/>
      <c r="P2470" s="19"/>
      <c r="Q2470" s="19"/>
      <c r="R2470" s="19"/>
      <c r="S2470" s="19"/>
      <c r="T2470" s="19"/>
      <c r="U2470" s="19"/>
      <c r="V2470" s="19"/>
      <c r="W2470" s="19"/>
    </row>
    <row r="2471" spans="1:23">
      <c r="A2471" s="19"/>
      <c r="B2471" s="19"/>
      <c r="C2471" s="19"/>
      <c r="D2471" s="19"/>
      <c r="E2471" s="19"/>
      <c r="F2471" s="19"/>
      <c r="G2471" s="19"/>
      <c r="H2471" s="19"/>
      <c r="I2471" s="19"/>
      <c r="J2471" s="19"/>
      <c r="K2471" s="19"/>
      <c r="L2471" s="19"/>
      <c r="M2471" s="19"/>
      <c r="N2471" s="19"/>
      <c r="O2471" s="19"/>
      <c r="P2471" s="19"/>
      <c r="Q2471" s="19"/>
      <c r="R2471" s="19"/>
      <c r="S2471" s="19"/>
      <c r="T2471" s="19"/>
      <c r="U2471" s="19"/>
      <c r="V2471" s="19"/>
      <c r="W2471" s="19"/>
    </row>
    <row r="2472" spans="1:23">
      <c r="A2472" s="19"/>
      <c r="B2472" s="19"/>
      <c r="C2472" s="19"/>
      <c r="D2472" s="19"/>
      <c r="E2472" s="19"/>
      <c r="F2472" s="19"/>
      <c r="G2472" s="19"/>
      <c r="H2472" s="19"/>
      <c r="I2472" s="19"/>
      <c r="J2472" s="19"/>
      <c r="K2472" s="19"/>
      <c r="L2472" s="19"/>
      <c r="M2472" s="19"/>
      <c r="N2472" s="19"/>
      <c r="O2472" s="19"/>
      <c r="P2472" s="19"/>
      <c r="Q2472" s="19"/>
      <c r="R2472" s="19"/>
      <c r="S2472" s="19"/>
      <c r="T2472" s="19"/>
      <c r="U2472" s="19"/>
      <c r="V2472" s="19"/>
      <c r="W2472" s="19"/>
    </row>
    <row r="2473" spans="1:23">
      <c r="A2473" s="19"/>
      <c r="B2473" s="19"/>
      <c r="C2473" s="19"/>
      <c r="D2473" s="19"/>
      <c r="E2473" s="19"/>
      <c r="F2473" s="19"/>
      <c r="G2473" s="19"/>
      <c r="H2473" s="19"/>
      <c r="I2473" s="19"/>
      <c r="J2473" s="19"/>
      <c r="K2473" s="19"/>
      <c r="L2473" s="19"/>
      <c r="M2473" s="19"/>
      <c r="N2473" s="19"/>
      <c r="O2473" s="19"/>
      <c r="P2473" s="19"/>
      <c r="Q2473" s="19"/>
      <c r="R2473" s="19"/>
      <c r="S2473" s="19"/>
      <c r="T2473" s="19"/>
      <c r="U2473" s="19"/>
      <c r="V2473" s="19"/>
      <c r="W2473" s="19"/>
    </row>
    <row r="2474" spans="1:23">
      <c r="A2474" s="19"/>
      <c r="B2474" s="19"/>
      <c r="C2474" s="19"/>
      <c r="D2474" s="19"/>
      <c r="E2474" s="19"/>
      <c r="F2474" s="19"/>
      <c r="G2474" s="19"/>
      <c r="H2474" s="19"/>
      <c r="I2474" s="19"/>
      <c r="J2474" s="19"/>
      <c r="K2474" s="19"/>
      <c r="L2474" s="19"/>
      <c r="M2474" s="19"/>
      <c r="N2474" s="19"/>
      <c r="O2474" s="19"/>
      <c r="P2474" s="19"/>
      <c r="Q2474" s="19"/>
      <c r="R2474" s="19"/>
      <c r="S2474" s="19"/>
      <c r="T2474" s="19"/>
      <c r="U2474" s="19"/>
      <c r="V2474" s="19"/>
      <c r="W2474" s="19"/>
    </row>
    <row r="2475" spans="1:23">
      <c r="A2475" s="19"/>
      <c r="B2475" s="19"/>
      <c r="C2475" s="19"/>
      <c r="D2475" s="19"/>
      <c r="E2475" s="19"/>
      <c r="F2475" s="19"/>
      <c r="G2475" s="19"/>
      <c r="H2475" s="19"/>
      <c r="I2475" s="19"/>
      <c r="J2475" s="19"/>
      <c r="K2475" s="19"/>
      <c r="L2475" s="19"/>
      <c r="M2475" s="19"/>
      <c r="N2475" s="19"/>
      <c r="O2475" s="19"/>
      <c r="P2475" s="19"/>
      <c r="Q2475" s="19"/>
      <c r="R2475" s="19"/>
      <c r="S2475" s="19"/>
      <c r="T2475" s="19"/>
      <c r="U2475" s="19"/>
      <c r="V2475" s="19"/>
      <c r="W2475" s="19"/>
    </row>
    <row r="2476" spans="1:23">
      <c r="A2476" s="19"/>
      <c r="B2476" s="19"/>
      <c r="C2476" s="19"/>
      <c r="D2476" s="19"/>
      <c r="E2476" s="19"/>
      <c r="F2476" s="19"/>
      <c r="G2476" s="19"/>
      <c r="H2476" s="19"/>
      <c r="I2476" s="19"/>
      <c r="J2476" s="19"/>
      <c r="K2476" s="19"/>
      <c r="L2476" s="19"/>
      <c r="M2476" s="19"/>
      <c r="N2476" s="19"/>
      <c r="O2476" s="19"/>
      <c r="P2476" s="19"/>
      <c r="Q2476" s="19"/>
      <c r="R2476" s="19"/>
      <c r="S2476" s="19"/>
      <c r="T2476" s="19"/>
      <c r="U2476" s="19"/>
      <c r="V2476" s="19"/>
      <c r="W2476" s="19"/>
    </row>
    <row r="2477" spans="1:23">
      <c r="A2477" s="19"/>
      <c r="B2477" s="19"/>
      <c r="C2477" s="19"/>
      <c r="D2477" s="19"/>
      <c r="E2477" s="19"/>
      <c r="F2477" s="19"/>
      <c r="G2477" s="19"/>
      <c r="H2477" s="19"/>
      <c r="I2477" s="19"/>
      <c r="J2477" s="19"/>
      <c r="K2477" s="19"/>
      <c r="L2477" s="19"/>
      <c r="M2477" s="19"/>
      <c r="N2477" s="19"/>
      <c r="O2477" s="19"/>
      <c r="P2477" s="19"/>
      <c r="Q2477" s="19"/>
      <c r="R2477" s="19"/>
      <c r="S2477" s="19"/>
      <c r="T2477" s="19"/>
      <c r="U2477" s="19"/>
      <c r="V2477" s="19"/>
      <c r="W2477" s="19"/>
    </row>
    <row r="2478" spans="1:23">
      <c r="A2478" s="19"/>
      <c r="B2478" s="19"/>
      <c r="C2478" s="19"/>
      <c r="D2478" s="19"/>
      <c r="E2478" s="19"/>
      <c r="F2478" s="19"/>
      <c r="G2478" s="19"/>
      <c r="H2478" s="19"/>
      <c r="I2478" s="19"/>
      <c r="J2478" s="19"/>
      <c r="K2478" s="19"/>
      <c r="L2478" s="19"/>
      <c r="M2478" s="19"/>
      <c r="N2478" s="19"/>
      <c r="O2478" s="19"/>
      <c r="P2478" s="19"/>
      <c r="Q2478" s="19"/>
      <c r="R2478" s="19"/>
      <c r="S2478" s="19"/>
      <c r="T2478" s="19"/>
      <c r="U2478" s="19"/>
      <c r="V2478" s="19"/>
      <c r="W2478" s="19"/>
    </row>
    <row r="2479" spans="1:23">
      <c r="A2479" s="19"/>
      <c r="B2479" s="19"/>
      <c r="C2479" s="19"/>
      <c r="D2479" s="19"/>
      <c r="E2479" s="19"/>
      <c r="F2479" s="19"/>
      <c r="G2479" s="19"/>
      <c r="H2479" s="19"/>
      <c r="I2479" s="19"/>
      <c r="J2479" s="19"/>
      <c r="K2479" s="19"/>
      <c r="L2479" s="19"/>
      <c r="M2479" s="19"/>
      <c r="N2479" s="19"/>
      <c r="O2479" s="19"/>
      <c r="P2479" s="19"/>
      <c r="Q2479" s="19"/>
      <c r="R2479" s="19"/>
      <c r="S2479" s="19"/>
      <c r="T2479" s="19"/>
      <c r="U2479" s="19"/>
      <c r="V2479" s="19"/>
      <c r="W2479" s="19"/>
    </row>
    <row r="2480" spans="1:23">
      <c r="A2480" s="19"/>
      <c r="B2480" s="19"/>
      <c r="C2480" s="19"/>
      <c r="D2480" s="19"/>
      <c r="E2480" s="19"/>
      <c r="F2480" s="19"/>
      <c r="G2480" s="19"/>
      <c r="H2480" s="19"/>
      <c r="I2480" s="19"/>
      <c r="J2480" s="19"/>
      <c r="K2480" s="19"/>
      <c r="L2480" s="19"/>
      <c r="M2480" s="19"/>
      <c r="N2480" s="19"/>
      <c r="O2480" s="19"/>
      <c r="P2480" s="19"/>
      <c r="Q2480" s="19"/>
      <c r="R2480" s="19"/>
      <c r="S2480" s="19"/>
      <c r="T2480" s="19"/>
      <c r="U2480" s="19"/>
      <c r="V2480" s="19"/>
      <c r="W2480" s="19"/>
    </row>
    <row r="2481" spans="1:23">
      <c r="A2481" s="19"/>
      <c r="B2481" s="19"/>
      <c r="C2481" s="19"/>
      <c r="D2481" s="19"/>
      <c r="E2481" s="19"/>
      <c r="F2481" s="19"/>
      <c r="G2481" s="19"/>
      <c r="H2481" s="19"/>
      <c r="I2481" s="19"/>
      <c r="J2481" s="19"/>
      <c r="K2481" s="19"/>
      <c r="L2481" s="19"/>
      <c r="M2481" s="19"/>
      <c r="N2481" s="19"/>
      <c r="O2481" s="19"/>
      <c r="P2481" s="19"/>
      <c r="Q2481" s="19"/>
      <c r="R2481" s="19"/>
      <c r="S2481" s="19"/>
      <c r="T2481" s="19"/>
      <c r="U2481" s="19"/>
      <c r="V2481" s="19"/>
      <c r="W2481" s="19"/>
    </row>
    <row r="2482" spans="1:23">
      <c r="A2482" s="19"/>
      <c r="B2482" s="19"/>
      <c r="C2482" s="19"/>
      <c r="D2482" s="19"/>
      <c r="E2482" s="19"/>
      <c r="F2482" s="19"/>
      <c r="G2482" s="19"/>
      <c r="H2482" s="19"/>
      <c r="I2482" s="19"/>
      <c r="J2482" s="19"/>
      <c r="K2482" s="19"/>
      <c r="L2482" s="19"/>
      <c r="M2482" s="19"/>
      <c r="N2482" s="19"/>
      <c r="O2482" s="19"/>
      <c r="P2482" s="19"/>
      <c r="Q2482" s="19"/>
      <c r="R2482" s="19"/>
      <c r="S2482" s="19"/>
      <c r="T2482" s="19"/>
      <c r="U2482" s="19"/>
      <c r="V2482" s="19"/>
      <c r="W2482" s="19"/>
    </row>
    <row r="2483" spans="1:23">
      <c r="A2483" s="19"/>
      <c r="B2483" s="19"/>
      <c r="C2483" s="19"/>
      <c r="D2483" s="19"/>
      <c r="E2483" s="19"/>
      <c r="F2483" s="19"/>
      <c r="G2483" s="19"/>
      <c r="H2483" s="19"/>
      <c r="I2483" s="19"/>
      <c r="J2483" s="19"/>
      <c r="K2483" s="19"/>
      <c r="L2483" s="19"/>
      <c r="M2483" s="19"/>
      <c r="N2483" s="19"/>
      <c r="O2483" s="19"/>
      <c r="P2483" s="19"/>
      <c r="Q2483" s="19"/>
      <c r="R2483" s="19"/>
      <c r="S2483" s="19"/>
      <c r="T2483" s="19"/>
      <c r="U2483" s="19"/>
      <c r="V2483" s="19"/>
      <c r="W2483" s="19"/>
    </row>
    <row r="2484" spans="1:23">
      <c r="A2484" s="19"/>
      <c r="B2484" s="19"/>
      <c r="C2484" s="19"/>
      <c r="D2484" s="19"/>
      <c r="E2484" s="19"/>
      <c r="F2484" s="19"/>
      <c r="G2484" s="19"/>
      <c r="H2484" s="19"/>
      <c r="I2484" s="19"/>
      <c r="J2484" s="19"/>
      <c r="K2484" s="19"/>
      <c r="L2484" s="19"/>
      <c r="M2484" s="19"/>
      <c r="N2484" s="19"/>
      <c r="O2484" s="19"/>
      <c r="P2484" s="19"/>
      <c r="Q2484" s="19"/>
      <c r="R2484" s="19"/>
      <c r="S2484" s="19"/>
      <c r="T2484" s="19"/>
      <c r="U2484" s="19"/>
      <c r="V2484" s="19"/>
      <c r="W2484" s="19"/>
    </row>
    <row r="2485" spans="1:23">
      <c r="A2485" s="19"/>
      <c r="B2485" s="19"/>
      <c r="C2485" s="19"/>
      <c r="D2485" s="19"/>
      <c r="E2485" s="19"/>
      <c r="F2485" s="19"/>
      <c r="G2485" s="19"/>
      <c r="H2485" s="19"/>
      <c r="I2485" s="19"/>
      <c r="J2485" s="19"/>
      <c r="K2485" s="19"/>
      <c r="L2485" s="19"/>
      <c r="M2485" s="19"/>
      <c r="N2485" s="19"/>
      <c r="O2485" s="19"/>
      <c r="P2485" s="19"/>
      <c r="Q2485" s="19"/>
      <c r="R2485" s="19"/>
      <c r="S2485" s="19"/>
      <c r="T2485" s="19"/>
      <c r="U2485" s="19"/>
      <c r="V2485" s="19"/>
      <c r="W2485" s="19"/>
    </row>
    <row r="2486" spans="1:23">
      <c r="A2486" s="19"/>
      <c r="B2486" s="19"/>
      <c r="C2486" s="19"/>
      <c r="D2486" s="19"/>
      <c r="E2486" s="19"/>
      <c r="F2486" s="19"/>
      <c r="G2486" s="19"/>
      <c r="H2486" s="19"/>
      <c r="I2486" s="19"/>
      <c r="J2486" s="19"/>
      <c r="K2486" s="19"/>
      <c r="L2486" s="19"/>
      <c r="M2486" s="19"/>
      <c r="N2486" s="19"/>
      <c r="O2486" s="19"/>
      <c r="P2486" s="19"/>
      <c r="Q2486" s="19"/>
      <c r="R2486" s="19"/>
      <c r="S2486" s="19"/>
      <c r="T2486" s="19"/>
      <c r="U2486" s="19"/>
      <c r="V2486" s="19"/>
      <c r="W2486" s="19"/>
    </row>
    <row r="2487" spans="1:23">
      <c r="A2487" s="19"/>
      <c r="B2487" s="19"/>
      <c r="C2487" s="19"/>
      <c r="D2487" s="19"/>
      <c r="E2487" s="19"/>
      <c r="F2487" s="19"/>
      <c r="G2487" s="19"/>
      <c r="H2487" s="19"/>
      <c r="I2487" s="19"/>
      <c r="J2487" s="19"/>
      <c r="K2487" s="19"/>
      <c r="L2487" s="19"/>
      <c r="M2487" s="19"/>
      <c r="N2487" s="19"/>
      <c r="O2487" s="19"/>
      <c r="P2487" s="19"/>
      <c r="Q2487" s="19"/>
      <c r="R2487" s="19"/>
      <c r="S2487" s="19"/>
      <c r="T2487" s="19"/>
      <c r="U2487" s="19"/>
      <c r="V2487" s="19"/>
      <c r="W2487" s="19"/>
    </row>
    <row r="2488" spans="1:23">
      <c r="A2488" s="19"/>
      <c r="B2488" s="19"/>
      <c r="C2488" s="19"/>
      <c r="D2488" s="19"/>
      <c r="E2488" s="19"/>
      <c r="F2488" s="19"/>
      <c r="G2488" s="19"/>
      <c r="H2488" s="19"/>
      <c r="I2488" s="19"/>
      <c r="J2488" s="19"/>
      <c r="K2488" s="19"/>
      <c r="L2488" s="19"/>
      <c r="M2488" s="19"/>
      <c r="N2488" s="19"/>
      <c r="O2488" s="19"/>
      <c r="P2488" s="19"/>
      <c r="Q2488" s="19"/>
      <c r="R2488" s="19"/>
      <c r="S2488" s="19"/>
      <c r="T2488" s="19"/>
      <c r="U2488" s="19"/>
      <c r="V2488" s="19"/>
      <c r="W2488" s="19"/>
    </row>
    <row r="2489" spans="1:23">
      <c r="A2489" s="19"/>
      <c r="B2489" s="19"/>
      <c r="C2489" s="19"/>
      <c r="D2489" s="19"/>
      <c r="E2489" s="19"/>
      <c r="F2489" s="19"/>
      <c r="G2489" s="19"/>
      <c r="H2489" s="19"/>
      <c r="I2489" s="19"/>
      <c r="J2489" s="19"/>
      <c r="K2489" s="19"/>
      <c r="L2489" s="19"/>
      <c r="M2489" s="19"/>
      <c r="N2489" s="19"/>
      <c r="O2489" s="19"/>
      <c r="P2489" s="19"/>
      <c r="Q2489" s="19"/>
      <c r="R2489" s="19"/>
      <c r="S2489" s="19"/>
      <c r="T2489" s="19"/>
      <c r="U2489" s="19"/>
      <c r="V2489" s="19"/>
      <c r="W2489" s="19"/>
    </row>
    <row r="2490" spans="1:23">
      <c r="A2490" s="19"/>
      <c r="B2490" s="19"/>
      <c r="C2490" s="19"/>
      <c r="D2490" s="19"/>
      <c r="E2490" s="19"/>
      <c r="F2490" s="19"/>
      <c r="G2490" s="19"/>
      <c r="H2490" s="19"/>
      <c r="I2490" s="19"/>
      <c r="J2490" s="19"/>
      <c r="K2490" s="19"/>
      <c r="L2490" s="19"/>
      <c r="M2490" s="19"/>
      <c r="N2490" s="19"/>
      <c r="O2490" s="19"/>
      <c r="P2490" s="19"/>
      <c r="Q2490" s="19"/>
      <c r="R2490" s="19"/>
      <c r="S2490" s="19"/>
      <c r="T2490" s="19"/>
      <c r="U2490" s="19"/>
      <c r="V2490" s="19"/>
      <c r="W2490" s="19"/>
    </row>
    <row r="2491" spans="1:23">
      <c r="A2491" s="19"/>
      <c r="B2491" s="19"/>
      <c r="C2491" s="19"/>
      <c r="D2491" s="19"/>
      <c r="E2491" s="19"/>
      <c r="F2491" s="19"/>
      <c r="G2491" s="19"/>
      <c r="H2491" s="19"/>
      <c r="I2491" s="19"/>
      <c r="J2491" s="19"/>
      <c r="K2491" s="19"/>
      <c r="L2491" s="19"/>
      <c r="M2491" s="19"/>
      <c r="N2491" s="19"/>
      <c r="O2491" s="19"/>
      <c r="P2491" s="19"/>
      <c r="Q2491" s="19"/>
      <c r="R2491" s="19"/>
      <c r="S2491" s="19"/>
      <c r="T2491" s="19"/>
      <c r="U2491" s="19"/>
      <c r="V2491" s="19"/>
      <c r="W2491" s="19"/>
    </row>
    <row r="2492" spans="1:23">
      <c r="A2492" s="19"/>
      <c r="B2492" s="19"/>
      <c r="C2492" s="19"/>
      <c r="D2492" s="19"/>
      <c r="E2492" s="19"/>
      <c r="F2492" s="19"/>
      <c r="G2492" s="19"/>
      <c r="H2492" s="19"/>
      <c r="I2492" s="19"/>
      <c r="J2492" s="19"/>
      <c r="K2492" s="19"/>
      <c r="L2492" s="19"/>
      <c r="M2492" s="19"/>
      <c r="N2492" s="19"/>
      <c r="O2492" s="19"/>
      <c r="P2492" s="19"/>
      <c r="Q2492" s="19"/>
      <c r="R2492" s="19"/>
      <c r="S2492" s="19"/>
      <c r="T2492" s="19"/>
      <c r="U2492" s="19"/>
      <c r="V2492" s="19"/>
      <c r="W2492" s="19"/>
    </row>
    <row r="2493" spans="1:23">
      <c r="A2493" s="19"/>
      <c r="B2493" s="19"/>
      <c r="C2493" s="19"/>
      <c r="D2493" s="19"/>
      <c r="E2493" s="19"/>
      <c r="F2493" s="19"/>
      <c r="G2493" s="19"/>
      <c r="H2493" s="19"/>
      <c r="I2493" s="19"/>
      <c r="J2493" s="19"/>
      <c r="K2493" s="19"/>
      <c r="L2493" s="19"/>
      <c r="M2493" s="19"/>
      <c r="N2493" s="19"/>
      <c r="O2493" s="19"/>
      <c r="P2493" s="19"/>
      <c r="Q2493" s="19"/>
      <c r="R2493" s="19"/>
      <c r="S2493" s="19"/>
      <c r="T2493" s="19"/>
      <c r="U2493" s="19"/>
      <c r="V2493" s="19"/>
      <c r="W2493" s="19"/>
    </row>
    <row r="2494" spans="1:23">
      <c r="A2494" s="19"/>
      <c r="B2494" s="19"/>
      <c r="C2494" s="19"/>
      <c r="D2494" s="19"/>
      <c r="E2494" s="19"/>
      <c r="F2494" s="19"/>
      <c r="G2494" s="19"/>
      <c r="H2494" s="19"/>
      <c r="I2494" s="19"/>
      <c r="J2494" s="19"/>
      <c r="K2494" s="19"/>
      <c r="L2494" s="19"/>
      <c r="M2494" s="19"/>
      <c r="N2494" s="19"/>
      <c r="O2494" s="19"/>
      <c r="P2494" s="19"/>
      <c r="Q2494" s="19"/>
      <c r="R2494" s="19"/>
      <c r="S2494" s="19"/>
      <c r="T2494" s="19"/>
      <c r="U2494" s="19"/>
      <c r="V2494" s="19"/>
      <c r="W2494" s="19"/>
    </row>
    <row r="2495" spans="1:23">
      <c r="A2495" s="19"/>
      <c r="B2495" s="19"/>
      <c r="C2495" s="19"/>
      <c r="D2495" s="19"/>
      <c r="E2495" s="19"/>
      <c r="F2495" s="19"/>
      <c r="G2495" s="19"/>
      <c r="H2495" s="19"/>
      <c r="I2495" s="19"/>
      <c r="J2495" s="19"/>
      <c r="K2495" s="19"/>
      <c r="L2495" s="19"/>
      <c r="M2495" s="19"/>
      <c r="N2495" s="19"/>
      <c r="O2495" s="19"/>
      <c r="P2495" s="19"/>
      <c r="Q2495" s="19"/>
      <c r="R2495" s="19"/>
      <c r="S2495" s="19"/>
      <c r="T2495" s="19"/>
      <c r="U2495" s="19"/>
      <c r="V2495" s="19"/>
      <c r="W2495" s="19"/>
    </row>
    <row r="2496" spans="1:23">
      <c r="A2496" s="19"/>
      <c r="B2496" s="19"/>
      <c r="C2496" s="19"/>
      <c r="D2496" s="19"/>
      <c r="E2496" s="19"/>
      <c r="F2496" s="19"/>
      <c r="G2496" s="19"/>
      <c r="H2496" s="19"/>
      <c r="I2496" s="19"/>
      <c r="J2496" s="19"/>
      <c r="K2496" s="19"/>
      <c r="L2496" s="19"/>
      <c r="M2496" s="19"/>
      <c r="N2496" s="19"/>
      <c r="O2496" s="19"/>
      <c r="P2496" s="19"/>
      <c r="Q2496" s="19"/>
      <c r="R2496" s="19"/>
      <c r="S2496" s="19"/>
      <c r="T2496" s="19"/>
      <c r="U2496" s="19"/>
      <c r="V2496" s="19"/>
      <c r="W2496" s="19"/>
    </row>
    <row r="2497" spans="1:23">
      <c r="A2497" s="19"/>
      <c r="B2497" s="19"/>
      <c r="C2497" s="19"/>
      <c r="D2497" s="19"/>
      <c r="E2497" s="19"/>
      <c r="F2497" s="19"/>
      <c r="G2497" s="19"/>
      <c r="H2497" s="19"/>
      <c r="I2497" s="19"/>
      <c r="J2497" s="19"/>
      <c r="K2497" s="19"/>
      <c r="L2497" s="19"/>
      <c r="M2497" s="19"/>
      <c r="N2497" s="19"/>
      <c r="O2497" s="19"/>
      <c r="P2497" s="19"/>
      <c r="Q2497" s="19"/>
      <c r="R2497" s="19"/>
      <c r="S2497" s="19"/>
      <c r="T2497" s="19"/>
      <c r="U2497" s="19"/>
      <c r="V2497" s="19"/>
      <c r="W2497" s="19"/>
    </row>
    <row r="2498" spans="1:23">
      <c r="A2498" s="19"/>
      <c r="B2498" s="19"/>
      <c r="C2498" s="19"/>
      <c r="D2498" s="19"/>
      <c r="E2498" s="19"/>
      <c r="F2498" s="19"/>
      <c r="G2498" s="19"/>
      <c r="H2498" s="19"/>
      <c r="I2498" s="19"/>
      <c r="J2498" s="19"/>
      <c r="K2498" s="19"/>
      <c r="L2498" s="19"/>
      <c r="M2498" s="19"/>
      <c r="N2498" s="19"/>
      <c r="O2498" s="19"/>
      <c r="P2498" s="19"/>
      <c r="Q2498" s="19"/>
      <c r="R2498" s="19"/>
      <c r="S2498" s="19"/>
      <c r="T2498" s="19"/>
      <c r="U2498" s="19"/>
      <c r="V2498" s="19"/>
      <c r="W2498" s="19"/>
    </row>
    <row r="2499" spans="1:23">
      <c r="A2499" s="19"/>
      <c r="B2499" s="19"/>
      <c r="C2499" s="19"/>
      <c r="D2499" s="19"/>
      <c r="E2499" s="19"/>
      <c r="F2499" s="19"/>
      <c r="G2499" s="19"/>
      <c r="H2499" s="19"/>
      <c r="I2499" s="19"/>
      <c r="J2499" s="19"/>
      <c r="K2499" s="19"/>
      <c r="L2499" s="19"/>
      <c r="M2499" s="19"/>
      <c r="N2499" s="19"/>
      <c r="O2499" s="19"/>
      <c r="P2499" s="19"/>
      <c r="Q2499" s="19"/>
      <c r="R2499" s="19"/>
      <c r="S2499" s="19"/>
      <c r="T2499" s="19"/>
      <c r="U2499" s="19"/>
      <c r="V2499" s="19"/>
      <c r="W2499" s="19"/>
    </row>
    <row r="2500" spans="1:23">
      <c r="A2500" s="19"/>
      <c r="B2500" s="19"/>
      <c r="C2500" s="19"/>
      <c r="D2500" s="19"/>
      <c r="E2500" s="19"/>
      <c r="F2500" s="19"/>
      <c r="G2500" s="19"/>
      <c r="H2500" s="19"/>
      <c r="I2500" s="19"/>
      <c r="J2500" s="19"/>
      <c r="K2500" s="19"/>
      <c r="L2500" s="19"/>
      <c r="M2500" s="19"/>
      <c r="N2500" s="19"/>
      <c r="O2500" s="19"/>
      <c r="P2500" s="19"/>
      <c r="Q2500" s="19"/>
      <c r="R2500" s="19"/>
      <c r="S2500" s="19"/>
      <c r="T2500" s="19"/>
      <c r="U2500" s="19"/>
      <c r="V2500" s="19"/>
      <c r="W2500" s="19"/>
    </row>
    <row r="2501" spans="1:23">
      <c r="A2501" s="19"/>
      <c r="B2501" s="19"/>
      <c r="C2501" s="19"/>
      <c r="D2501" s="19"/>
      <c r="E2501" s="19"/>
      <c r="F2501" s="19"/>
      <c r="G2501" s="19"/>
      <c r="H2501" s="19"/>
      <c r="I2501" s="19"/>
      <c r="J2501" s="19"/>
      <c r="K2501" s="19"/>
      <c r="L2501" s="19"/>
      <c r="M2501" s="19"/>
      <c r="N2501" s="19"/>
      <c r="O2501" s="19"/>
      <c r="P2501" s="19"/>
      <c r="Q2501" s="19"/>
      <c r="R2501" s="19"/>
      <c r="S2501" s="19"/>
      <c r="T2501" s="19"/>
      <c r="U2501" s="19"/>
      <c r="V2501" s="19"/>
      <c r="W2501" s="19"/>
    </row>
    <row r="2502" spans="1:23">
      <c r="A2502" s="19"/>
      <c r="B2502" s="19"/>
      <c r="C2502" s="19"/>
      <c r="D2502" s="19"/>
      <c r="E2502" s="19"/>
      <c r="F2502" s="19"/>
      <c r="G2502" s="19"/>
      <c r="H2502" s="19"/>
      <c r="I2502" s="19"/>
      <c r="J2502" s="19"/>
      <c r="K2502" s="19"/>
      <c r="L2502" s="19"/>
      <c r="M2502" s="19"/>
      <c r="N2502" s="19"/>
      <c r="O2502" s="19"/>
      <c r="P2502" s="19"/>
      <c r="Q2502" s="19"/>
      <c r="R2502" s="19"/>
      <c r="S2502" s="19"/>
      <c r="T2502" s="19"/>
      <c r="U2502" s="19"/>
      <c r="V2502" s="19"/>
      <c r="W2502" s="19"/>
    </row>
    <row r="2503" spans="1:23">
      <c r="A2503" s="19"/>
      <c r="B2503" s="19"/>
      <c r="C2503" s="19"/>
      <c r="D2503" s="19"/>
      <c r="E2503" s="19"/>
      <c r="F2503" s="19"/>
      <c r="G2503" s="19"/>
      <c r="H2503" s="19"/>
      <c r="I2503" s="19"/>
      <c r="J2503" s="19"/>
      <c r="K2503" s="19"/>
      <c r="L2503" s="19"/>
      <c r="M2503" s="19"/>
      <c r="N2503" s="19"/>
      <c r="O2503" s="19"/>
      <c r="P2503" s="19"/>
      <c r="Q2503" s="19"/>
      <c r="R2503" s="19"/>
      <c r="S2503" s="19"/>
      <c r="T2503" s="19"/>
      <c r="U2503" s="19"/>
      <c r="V2503" s="19"/>
      <c r="W2503" s="19"/>
    </row>
    <row r="2504" spans="1:23">
      <c r="A2504" s="19"/>
      <c r="B2504" s="19"/>
      <c r="C2504" s="19"/>
      <c r="D2504" s="19"/>
      <c r="E2504" s="19"/>
      <c r="F2504" s="19"/>
      <c r="G2504" s="19"/>
      <c r="H2504" s="19"/>
      <c r="I2504" s="19"/>
      <c r="J2504" s="19"/>
      <c r="K2504" s="19"/>
      <c r="L2504" s="19"/>
      <c r="M2504" s="19"/>
      <c r="N2504" s="19"/>
      <c r="O2504" s="19"/>
      <c r="P2504" s="19"/>
      <c r="Q2504" s="19"/>
      <c r="R2504" s="19"/>
      <c r="S2504" s="19"/>
      <c r="T2504" s="19"/>
      <c r="U2504" s="19"/>
      <c r="V2504" s="19"/>
      <c r="W2504" s="19"/>
    </row>
    <row r="2505" spans="1:23">
      <c r="A2505" s="19"/>
      <c r="B2505" s="19"/>
      <c r="C2505" s="19"/>
      <c r="D2505" s="19"/>
      <c r="E2505" s="19"/>
      <c r="F2505" s="19"/>
      <c r="G2505" s="19"/>
      <c r="H2505" s="19"/>
      <c r="I2505" s="19"/>
      <c r="J2505" s="19"/>
      <c r="K2505" s="19"/>
      <c r="L2505" s="19"/>
      <c r="M2505" s="19"/>
      <c r="N2505" s="19"/>
      <c r="O2505" s="19"/>
      <c r="P2505" s="19"/>
      <c r="Q2505" s="19"/>
      <c r="R2505" s="19"/>
      <c r="S2505" s="19"/>
      <c r="T2505" s="19"/>
      <c r="U2505" s="19"/>
      <c r="V2505" s="19"/>
      <c r="W2505" s="19"/>
    </row>
    <row r="2506" spans="1:23">
      <c r="A2506" s="19"/>
      <c r="B2506" s="19"/>
      <c r="C2506" s="19"/>
      <c r="D2506" s="19"/>
      <c r="E2506" s="19"/>
      <c r="F2506" s="19"/>
      <c r="G2506" s="19"/>
      <c r="H2506" s="19"/>
      <c r="I2506" s="19"/>
      <c r="J2506" s="19"/>
      <c r="K2506" s="19"/>
      <c r="L2506" s="19"/>
      <c r="M2506" s="19"/>
      <c r="N2506" s="19"/>
      <c r="O2506" s="19"/>
      <c r="P2506" s="19"/>
      <c r="Q2506" s="19"/>
      <c r="R2506" s="19"/>
      <c r="S2506" s="19"/>
      <c r="T2506" s="19"/>
      <c r="U2506" s="19"/>
      <c r="V2506" s="19"/>
      <c r="W2506" s="19"/>
    </row>
    <row r="2507" spans="1:23">
      <c r="A2507" s="19"/>
      <c r="B2507" s="19"/>
      <c r="C2507" s="19"/>
      <c r="D2507" s="19"/>
      <c r="E2507" s="19"/>
      <c r="F2507" s="19"/>
      <c r="G2507" s="19"/>
      <c r="H2507" s="19"/>
      <c r="I2507" s="19"/>
      <c r="J2507" s="19"/>
      <c r="K2507" s="19"/>
      <c r="L2507" s="19"/>
      <c r="M2507" s="19"/>
      <c r="N2507" s="19"/>
      <c r="O2507" s="19"/>
      <c r="P2507" s="19"/>
      <c r="Q2507" s="19"/>
      <c r="R2507" s="19"/>
      <c r="S2507" s="19"/>
      <c r="T2507" s="19"/>
      <c r="U2507" s="19"/>
      <c r="V2507" s="19"/>
      <c r="W2507" s="19"/>
    </row>
    <row r="2508" spans="1:23">
      <c r="A2508" s="19"/>
      <c r="B2508" s="19"/>
      <c r="C2508" s="19"/>
      <c r="D2508" s="19"/>
      <c r="E2508" s="19"/>
      <c r="F2508" s="19"/>
      <c r="G2508" s="19"/>
      <c r="H2508" s="19"/>
      <c r="I2508" s="19"/>
      <c r="J2508" s="19"/>
      <c r="K2508" s="19"/>
      <c r="L2508" s="19"/>
      <c r="M2508" s="19"/>
      <c r="N2508" s="19"/>
      <c r="O2508" s="19"/>
      <c r="P2508" s="19"/>
      <c r="Q2508" s="19"/>
      <c r="R2508" s="19"/>
      <c r="S2508" s="19"/>
      <c r="T2508" s="19"/>
      <c r="U2508" s="19"/>
      <c r="V2508" s="19"/>
      <c r="W2508" s="19"/>
    </row>
    <row r="2509" spans="1:23">
      <c r="A2509" s="19"/>
      <c r="B2509" s="19"/>
      <c r="C2509" s="19"/>
      <c r="D2509" s="19"/>
      <c r="E2509" s="19"/>
      <c r="F2509" s="19"/>
      <c r="G2509" s="19"/>
      <c r="H2509" s="19"/>
      <c r="I2509" s="19"/>
      <c r="J2509" s="19"/>
      <c r="K2509" s="19"/>
      <c r="L2509" s="19"/>
      <c r="M2509" s="19"/>
      <c r="N2509" s="19"/>
      <c r="O2509" s="19"/>
      <c r="P2509" s="19"/>
      <c r="Q2509" s="19"/>
      <c r="R2509" s="19"/>
      <c r="S2509" s="19"/>
      <c r="T2509" s="19"/>
      <c r="U2509" s="19"/>
      <c r="V2509" s="19"/>
      <c r="W2509" s="19"/>
    </row>
    <row r="2510" spans="1:23">
      <c r="A2510" s="19"/>
      <c r="B2510" s="19"/>
      <c r="C2510" s="19"/>
      <c r="D2510" s="19"/>
      <c r="E2510" s="19"/>
      <c r="F2510" s="19"/>
      <c r="G2510" s="19"/>
      <c r="H2510" s="19"/>
      <c r="I2510" s="19"/>
      <c r="J2510" s="19"/>
      <c r="K2510" s="19"/>
      <c r="L2510" s="19"/>
      <c r="M2510" s="19"/>
      <c r="N2510" s="19"/>
      <c r="O2510" s="19"/>
      <c r="P2510" s="19"/>
      <c r="Q2510" s="19"/>
      <c r="R2510" s="19"/>
      <c r="S2510" s="19"/>
      <c r="T2510" s="19"/>
      <c r="U2510" s="19"/>
      <c r="V2510" s="19"/>
      <c r="W2510" s="19"/>
    </row>
    <row r="2511" spans="1:23">
      <c r="A2511" s="19"/>
      <c r="B2511" s="19"/>
      <c r="C2511" s="19"/>
      <c r="D2511" s="19"/>
      <c r="E2511" s="19"/>
      <c r="F2511" s="19"/>
      <c r="G2511" s="19"/>
      <c r="H2511" s="19"/>
      <c r="I2511" s="19"/>
      <c r="J2511" s="19"/>
      <c r="K2511" s="19"/>
      <c r="L2511" s="19"/>
      <c r="M2511" s="19"/>
      <c r="N2511" s="19"/>
      <c r="O2511" s="19"/>
      <c r="P2511" s="19"/>
      <c r="Q2511" s="19"/>
      <c r="R2511" s="19"/>
      <c r="S2511" s="19"/>
      <c r="T2511" s="19"/>
      <c r="U2511" s="19"/>
      <c r="V2511" s="19"/>
      <c r="W2511" s="19"/>
    </row>
    <row r="2512" spans="1:23">
      <c r="A2512" s="19"/>
      <c r="B2512" s="19"/>
      <c r="C2512" s="19"/>
      <c r="D2512" s="19"/>
      <c r="E2512" s="19"/>
      <c r="F2512" s="19"/>
      <c r="G2512" s="19"/>
      <c r="H2512" s="19"/>
      <c r="I2512" s="19"/>
      <c r="J2512" s="19"/>
      <c r="K2512" s="19"/>
      <c r="L2512" s="19"/>
      <c r="M2512" s="19"/>
      <c r="N2512" s="19"/>
      <c r="O2512" s="19"/>
      <c r="P2512" s="19"/>
      <c r="Q2512" s="19"/>
      <c r="R2512" s="19"/>
      <c r="S2512" s="19"/>
      <c r="T2512" s="19"/>
      <c r="U2512" s="19"/>
      <c r="V2512" s="19"/>
      <c r="W2512" s="19"/>
    </row>
    <row r="2513" spans="1:23">
      <c r="A2513" s="19"/>
      <c r="B2513" s="19"/>
      <c r="C2513" s="19"/>
      <c r="D2513" s="19"/>
      <c r="E2513" s="19"/>
      <c r="F2513" s="19"/>
      <c r="G2513" s="19"/>
      <c r="H2513" s="19"/>
      <c r="I2513" s="19"/>
      <c r="J2513" s="19"/>
      <c r="K2513" s="19"/>
      <c r="L2513" s="19"/>
      <c r="M2513" s="19"/>
      <c r="N2513" s="19"/>
      <c r="O2513" s="19"/>
      <c r="P2513" s="19"/>
      <c r="Q2513" s="19"/>
      <c r="R2513" s="19"/>
      <c r="S2513" s="19"/>
      <c r="T2513" s="19"/>
      <c r="U2513" s="19"/>
      <c r="V2513" s="19"/>
      <c r="W2513" s="19"/>
    </row>
    <row r="2514" spans="1:23">
      <c r="A2514" s="19"/>
      <c r="B2514" s="19"/>
      <c r="C2514" s="19"/>
      <c r="D2514" s="19"/>
      <c r="E2514" s="19"/>
      <c r="F2514" s="19"/>
      <c r="G2514" s="19"/>
      <c r="H2514" s="19"/>
      <c r="I2514" s="19"/>
      <c r="J2514" s="19"/>
      <c r="K2514" s="19"/>
      <c r="L2514" s="19"/>
      <c r="M2514" s="19"/>
      <c r="N2514" s="19"/>
      <c r="O2514" s="19"/>
      <c r="P2514" s="19"/>
      <c r="Q2514" s="19"/>
      <c r="R2514" s="19"/>
      <c r="S2514" s="19"/>
      <c r="T2514" s="19"/>
      <c r="U2514" s="19"/>
      <c r="V2514" s="19"/>
      <c r="W2514" s="19"/>
    </row>
    <row r="2515" spans="1:23">
      <c r="A2515" s="19"/>
      <c r="B2515" s="19"/>
      <c r="C2515" s="19"/>
      <c r="D2515" s="19"/>
      <c r="E2515" s="19"/>
      <c r="F2515" s="19"/>
      <c r="G2515" s="19"/>
      <c r="H2515" s="19"/>
      <c r="I2515" s="19"/>
      <c r="J2515" s="19"/>
      <c r="K2515" s="19"/>
      <c r="L2515" s="19"/>
      <c r="M2515" s="19"/>
      <c r="N2515" s="19"/>
      <c r="O2515" s="19"/>
      <c r="P2515" s="19"/>
      <c r="Q2515" s="19"/>
      <c r="R2515" s="19"/>
      <c r="S2515" s="19"/>
      <c r="T2515" s="19"/>
      <c r="U2515" s="19"/>
      <c r="V2515" s="19"/>
      <c r="W2515" s="19"/>
    </row>
    <row r="2516" spans="1:23">
      <c r="A2516" s="19"/>
      <c r="B2516" s="19"/>
      <c r="C2516" s="19"/>
      <c r="D2516" s="19"/>
      <c r="E2516" s="19"/>
      <c r="F2516" s="19"/>
      <c r="G2516" s="19"/>
      <c r="H2516" s="19"/>
      <c r="I2516" s="19"/>
      <c r="J2516" s="19"/>
      <c r="K2516" s="19"/>
      <c r="L2516" s="19"/>
      <c r="M2516" s="19"/>
      <c r="N2516" s="19"/>
      <c r="O2516" s="19"/>
      <c r="P2516" s="19"/>
      <c r="Q2516" s="19"/>
      <c r="R2516" s="19"/>
      <c r="S2516" s="19"/>
      <c r="T2516" s="19"/>
      <c r="U2516" s="19"/>
      <c r="V2516" s="19"/>
      <c r="W2516" s="19"/>
    </row>
    <row r="2517" spans="1:23">
      <c r="A2517" s="19"/>
      <c r="B2517" s="19"/>
      <c r="C2517" s="19"/>
      <c r="D2517" s="19"/>
      <c r="E2517" s="19"/>
      <c r="F2517" s="19"/>
      <c r="G2517" s="19"/>
      <c r="H2517" s="19"/>
      <c r="I2517" s="19"/>
      <c r="J2517" s="19"/>
      <c r="K2517" s="19"/>
      <c r="L2517" s="19"/>
      <c r="M2517" s="19"/>
      <c r="N2517" s="19"/>
      <c r="O2517" s="19"/>
      <c r="P2517" s="19"/>
      <c r="Q2517" s="19"/>
      <c r="R2517" s="19"/>
      <c r="S2517" s="19"/>
      <c r="T2517" s="19"/>
      <c r="U2517" s="19"/>
      <c r="V2517" s="19"/>
      <c r="W2517" s="19"/>
    </row>
    <row r="2518" spans="1:23">
      <c r="A2518" s="19"/>
      <c r="B2518" s="19"/>
      <c r="C2518" s="19"/>
      <c r="D2518" s="19"/>
      <c r="E2518" s="19"/>
      <c r="F2518" s="19"/>
      <c r="G2518" s="19"/>
      <c r="H2518" s="19"/>
      <c r="I2518" s="19"/>
      <c r="J2518" s="19"/>
      <c r="K2518" s="19"/>
      <c r="L2518" s="19"/>
      <c r="M2518" s="19"/>
      <c r="N2518" s="19"/>
      <c r="O2518" s="19"/>
      <c r="P2518" s="19"/>
      <c r="Q2518" s="19"/>
      <c r="R2518" s="19"/>
      <c r="S2518" s="19"/>
      <c r="T2518" s="19"/>
      <c r="U2518" s="19"/>
      <c r="V2518" s="19"/>
      <c r="W2518" s="19"/>
    </row>
    <row r="2519" spans="1:23">
      <c r="A2519" s="19"/>
      <c r="B2519" s="19"/>
      <c r="C2519" s="19"/>
      <c r="D2519" s="19"/>
      <c r="E2519" s="19"/>
      <c r="F2519" s="19"/>
      <c r="G2519" s="19"/>
      <c r="H2519" s="19"/>
      <c r="I2519" s="19"/>
      <c r="J2519" s="19"/>
      <c r="K2519" s="19"/>
      <c r="L2519" s="19"/>
      <c r="M2519" s="19"/>
      <c r="N2519" s="19"/>
      <c r="O2519" s="19"/>
      <c r="P2519" s="19"/>
      <c r="Q2519" s="19"/>
      <c r="R2519" s="19"/>
      <c r="S2519" s="19"/>
      <c r="T2519" s="19"/>
      <c r="U2519" s="19"/>
      <c r="V2519" s="19"/>
      <c r="W2519" s="19"/>
    </row>
    <row r="2520" spans="1:23">
      <c r="A2520" s="19"/>
      <c r="B2520" s="19"/>
      <c r="C2520" s="19"/>
      <c r="D2520" s="19"/>
      <c r="E2520" s="19"/>
      <c r="F2520" s="19"/>
      <c r="G2520" s="19"/>
      <c r="H2520" s="19"/>
      <c r="I2520" s="19"/>
      <c r="J2520" s="19"/>
      <c r="K2520" s="19"/>
      <c r="L2520" s="19"/>
      <c r="M2520" s="19"/>
      <c r="N2520" s="19"/>
      <c r="O2520" s="19"/>
      <c r="P2520" s="19"/>
      <c r="Q2520" s="19"/>
      <c r="R2520" s="19"/>
      <c r="S2520" s="19"/>
      <c r="T2520" s="19"/>
      <c r="U2520" s="19"/>
      <c r="V2520" s="19"/>
      <c r="W2520" s="19"/>
    </row>
    <row r="2521" spans="1:23">
      <c r="A2521" s="19"/>
      <c r="B2521" s="19"/>
      <c r="C2521" s="19"/>
      <c r="D2521" s="19"/>
      <c r="E2521" s="19"/>
      <c r="F2521" s="19"/>
      <c r="G2521" s="19"/>
      <c r="H2521" s="19"/>
      <c r="I2521" s="19"/>
      <c r="J2521" s="19"/>
      <c r="K2521" s="19"/>
      <c r="L2521" s="19"/>
      <c r="M2521" s="19"/>
      <c r="N2521" s="19"/>
      <c r="O2521" s="19"/>
      <c r="P2521" s="19"/>
      <c r="Q2521" s="19"/>
      <c r="R2521" s="19"/>
      <c r="S2521" s="19"/>
      <c r="T2521" s="19"/>
      <c r="U2521" s="19"/>
      <c r="V2521" s="19"/>
      <c r="W2521" s="19"/>
    </row>
    <row r="2522" spans="1:23">
      <c r="A2522" s="19"/>
      <c r="B2522" s="19"/>
      <c r="C2522" s="19"/>
      <c r="D2522" s="19"/>
      <c r="E2522" s="19"/>
      <c r="F2522" s="19"/>
      <c r="G2522" s="19"/>
      <c r="H2522" s="19"/>
      <c r="I2522" s="19"/>
      <c r="J2522" s="19"/>
      <c r="K2522" s="19"/>
      <c r="L2522" s="19"/>
      <c r="M2522" s="19"/>
      <c r="N2522" s="19"/>
      <c r="O2522" s="19"/>
      <c r="P2522" s="19"/>
      <c r="Q2522" s="19"/>
      <c r="R2522" s="19"/>
      <c r="S2522" s="19"/>
      <c r="T2522" s="19"/>
      <c r="U2522" s="19"/>
      <c r="V2522" s="19"/>
      <c r="W2522" s="19"/>
    </row>
    <row r="2523" spans="1:23">
      <c r="A2523" s="19"/>
      <c r="B2523" s="19"/>
      <c r="C2523" s="19"/>
      <c r="D2523" s="19"/>
      <c r="E2523" s="19"/>
      <c r="F2523" s="19"/>
      <c r="G2523" s="19"/>
      <c r="H2523" s="19"/>
      <c r="I2523" s="19"/>
      <c r="J2523" s="19"/>
      <c r="K2523" s="19"/>
      <c r="L2523" s="19"/>
      <c r="M2523" s="19"/>
      <c r="N2523" s="19"/>
      <c r="O2523" s="19"/>
      <c r="P2523" s="19"/>
      <c r="Q2523" s="19"/>
      <c r="R2523" s="19"/>
      <c r="S2523" s="19"/>
      <c r="T2523" s="19"/>
      <c r="U2523" s="19"/>
      <c r="V2523" s="19"/>
      <c r="W2523" s="19"/>
    </row>
    <row r="2524" spans="1:23">
      <c r="A2524" s="19"/>
      <c r="B2524" s="19"/>
      <c r="C2524" s="19"/>
      <c r="D2524" s="19"/>
      <c r="E2524" s="19"/>
      <c r="F2524" s="19"/>
      <c r="G2524" s="19"/>
      <c r="H2524" s="19"/>
      <c r="I2524" s="19"/>
      <c r="J2524" s="19"/>
      <c r="K2524" s="19"/>
      <c r="L2524" s="19"/>
      <c r="M2524" s="19"/>
      <c r="N2524" s="19"/>
      <c r="O2524" s="19"/>
      <c r="P2524" s="19"/>
      <c r="Q2524" s="19"/>
      <c r="R2524" s="19"/>
      <c r="S2524" s="19"/>
      <c r="T2524" s="19"/>
      <c r="U2524" s="19"/>
      <c r="V2524" s="19"/>
      <c r="W2524" s="19"/>
    </row>
    <row r="2525" spans="1:23">
      <c r="A2525" s="19"/>
      <c r="B2525" s="19"/>
      <c r="C2525" s="19"/>
      <c r="D2525" s="19"/>
      <c r="E2525" s="19"/>
      <c r="F2525" s="19"/>
      <c r="G2525" s="19"/>
      <c r="H2525" s="19"/>
      <c r="I2525" s="19"/>
      <c r="J2525" s="19"/>
      <c r="K2525" s="19"/>
      <c r="L2525" s="19"/>
      <c r="M2525" s="19"/>
      <c r="N2525" s="19"/>
      <c r="O2525" s="19"/>
      <c r="P2525" s="19"/>
      <c r="Q2525" s="19"/>
      <c r="R2525" s="19"/>
      <c r="S2525" s="19"/>
      <c r="T2525" s="19"/>
      <c r="U2525" s="19"/>
      <c r="V2525" s="19"/>
      <c r="W2525" s="19"/>
    </row>
    <row r="2526" spans="1:23">
      <c r="A2526" s="19"/>
      <c r="B2526" s="19"/>
      <c r="C2526" s="19"/>
      <c r="D2526" s="19"/>
      <c r="E2526" s="19"/>
      <c r="F2526" s="19"/>
      <c r="G2526" s="19"/>
      <c r="H2526" s="19"/>
      <c r="I2526" s="19"/>
      <c r="J2526" s="19"/>
      <c r="K2526" s="19"/>
      <c r="L2526" s="19"/>
      <c r="M2526" s="19"/>
      <c r="N2526" s="19"/>
      <c r="O2526" s="19"/>
      <c r="P2526" s="19"/>
      <c r="Q2526" s="19"/>
      <c r="R2526" s="19"/>
      <c r="S2526" s="19"/>
      <c r="T2526" s="19"/>
      <c r="U2526" s="19"/>
      <c r="V2526" s="19"/>
      <c r="W2526" s="19"/>
    </row>
    <row r="2527" spans="1:23">
      <c r="A2527" s="19"/>
      <c r="B2527" s="19"/>
      <c r="C2527" s="19"/>
      <c r="D2527" s="19"/>
      <c r="E2527" s="19"/>
      <c r="F2527" s="19"/>
      <c r="G2527" s="19"/>
      <c r="H2527" s="19"/>
      <c r="I2527" s="19"/>
      <c r="J2527" s="19"/>
      <c r="K2527" s="19"/>
      <c r="L2527" s="19"/>
      <c r="M2527" s="19"/>
      <c r="N2527" s="19"/>
      <c r="O2527" s="19"/>
      <c r="P2527" s="19"/>
      <c r="Q2527" s="19"/>
      <c r="R2527" s="19"/>
      <c r="S2527" s="19"/>
      <c r="T2527" s="19"/>
      <c r="U2527" s="19"/>
      <c r="V2527" s="19"/>
      <c r="W2527" s="19"/>
    </row>
    <row r="2528" spans="1:23">
      <c r="A2528" s="19"/>
      <c r="B2528" s="19"/>
      <c r="C2528" s="19"/>
      <c r="D2528" s="19"/>
      <c r="E2528" s="19"/>
      <c r="F2528" s="19"/>
      <c r="G2528" s="19"/>
      <c r="H2528" s="19"/>
      <c r="I2528" s="19"/>
      <c r="J2528" s="19"/>
      <c r="K2528" s="19"/>
      <c r="L2528" s="19"/>
      <c r="M2528" s="19"/>
      <c r="N2528" s="19"/>
      <c r="O2528" s="19"/>
      <c r="P2528" s="19"/>
      <c r="Q2528" s="19"/>
      <c r="R2528" s="19"/>
      <c r="S2528" s="19"/>
      <c r="T2528" s="19"/>
      <c r="U2528" s="19"/>
      <c r="V2528" s="19"/>
      <c r="W2528" s="19"/>
    </row>
    <row r="2529" spans="1:23">
      <c r="A2529" s="19"/>
      <c r="B2529" s="19"/>
      <c r="C2529" s="19"/>
      <c r="D2529" s="19"/>
      <c r="E2529" s="19"/>
      <c r="F2529" s="19"/>
      <c r="G2529" s="19"/>
      <c r="H2529" s="19"/>
      <c r="I2529" s="19"/>
      <c r="J2529" s="19"/>
      <c r="K2529" s="19"/>
      <c r="L2529" s="19"/>
      <c r="M2529" s="19"/>
      <c r="N2529" s="19"/>
      <c r="O2529" s="19"/>
      <c r="P2529" s="19"/>
      <c r="Q2529" s="19"/>
      <c r="R2529" s="19"/>
      <c r="S2529" s="19"/>
      <c r="T2529" s="19"/>
      <c r="U2529" s="19"/>
      <c r="V2529" s="19"/>
      <c r="W2529" s="19"/>
    </row>
    <row r="2530" spans="1:23">
      <c r="A2530" s="19"/>
      <c r="B2530" s="19"/>
      <c r="C2530" s="19"/>
      <c r="D2530" s="19"/>
      <c r="E2530" s="19"/>
      <c r="F2530" s="19"/>
      <c r="G2530" s="19"/>
      <c r="H2530" s="19"/>
      <c r="I2530" s="19"/>
      <c r="J2530" s="19"/>
      <c r="K2530" s="19"/>
      <c r="L2530" s="19"/>
      <c r="M2530" s="19"/>
      <c r="N2530" s="19"/>
      <c r="O2530" s="19"/>
      <c r="P2530" s="19"/>
      <c r="Q2530" s="19"/>
      <c r="R2530" s="19"/>
      <c r="S2530" s="19"/>
      <c r="T2530" s="19"/>
      <c r="U2530" s="19"/>
      <c r="V2530" s="19"/>
      <c r="W2530" s="19"/>
    </row>
    <row r="2531" spans="1:23">
      <c r="A2531" s="19"/>
      <c r="B2531" s="19"/>
      <c r="C2531" s="19"/>
      <c r="D2531" s="19"/>
      <c r="E2531" s="19"/>
      <c r="F2531" s="19"/>
      <c r="G2531" s="19"/>
      <c r="H2531" s="19"/>
      <c r="I2531" s="19"/>
      <c r="J2531" s="19"/>
      <c r="K2531" s="19"/>
      <c r="L2531" s="19"/>
      <c r="M2531" s="19"/>
      <c r="N2531" s="19"/>
      <c r="O2531" s="19"/>
      <c r="P2531" s="19"/>
      <c r="Q2531" s="19"/>
      <c r="R2531" s="19"/>
      <c r="S2531" s="19"/>
      <c r="T2531" s="19"/>
      <c r="U2531" s="19"/>
      <c r="V2531" s="19"/>
      <c r="W2531" s="19"/>
    </row>
    <row r="2532" spans="1:23">
      <c r="A2532" s="19"/>
      <c r="B2532" s="19"/>
      <c r="C2532" s="19"/>
      <c r="D2532" s="19"/>
      <c r="E2532" s="19"/>
      <c r="F2532" s="19"/>
      <c r="G2532" s="19"/>
      <c r="H2532" s="19"/>
      <c r="I2532" s="19"/>
      <c r="J2532" s="19"/>
      <c r="K2532" s="19"/>
      <c r="L2532" s="19"/>
      <c r="M2532" s="19"/>
      <c r="N2532" s="19"/>
      <c r="O2532" s="19"/>
      <c r="P2532" s="19"/>
      <c r="Q2532" s="19"/>
      <c r="R2532" s="19"/>
      <c r="S2532" s="19"/>
      <c r="T2532" s="19"/>
      <c r="U2532" s="19"/>
      <c r="V2532" s="19"/>
      <c r="W2532" s="19"/>
    </row>
    <row r="2533" spans="1:23">
      <c r="A2533" s="19"/>
      <c r="B2533" s="19"/>
      <c r="C2533" s="19"/>
      <c r="D2533" s="19"/>
      <c r="E2533" s="19"/>
      <c r="F2533" s="19"/>
      <c r="G2533" s="19"/>
      <c r="H2533" s="19"/>
      <c r="I2533" s="19"/>
      <c r="J2533" s="19"/>
      <c r="K2533" s="19"/>
      <c r="L2533" s="19"/>
      <c r="M2533" s="19"/>
      <c r="N2533" s="19"/>
      <c r="O2533" s="19"/>
      <c r="P2533" s="19"/>
      <c r="Q2533" s="19"/>
      <c r="R2533" s="19"/>
      <c r="S2533" s="19"/>
      <c r="T2533" s="19"/>
      <c r="U2533" s="19"/>
      <c r="V2533" s="19"/>
      <c r="W2533" s="19"/>
    </row>
    <row r="2534" spans="1:23">
      <c r="A2534" s="19"/>
      <c r="B2534" s="19"/>
      <c r="C2534" s="19"/>
      <c r="D2534" s="19"/>
      <c r="E2534" s="19"/>
      <c r="F2534" s="19"/>
      <c r="G2534" s="19"/>
      <c r="H2534" s="19"/>
      <c r="I2534" s="19"/>
      <c r="J2534" s="19"/>
      <c r="K2534" s="19"/>
      <c r="L2534" s="19"/>
      <c r="M2534" s="19"/>
      <c r="N2534" s="19"/>
      <c r="O2534" s="19"/>
      <c r="P2534" s="19"/>
      <c r="Q2534" s="19"/>
      <c r="R2534" s="19"/>
      <c r="S2534" s="19"/>
      <c r="T2534" s="19"/>
      <c r="U2534" s="19"/>
      <c r="V2534" s="19"/>
      <c r="W2534" s="19"/>
    </row>
    <row r="2535" spans="1:23">
      <c r="A2535" s="19"/>
      <c r="B2535" s="19"/>
      <c r="C2535" s="19"/>
      <c r="D2535" s="19"/>
      <c r="E2535" s="19"/>
      <c r="F2535" s="19"/>
      <c r="G2535" s="19"/>
      <c r="H2535" s="19"/>
      <c r="I2535" s="19"/>
      <c r="J2535" s="19"/>
      <c r="K2535" s="19"/>
      <c r="L2535" s="19"/>
      <c r="M2535" s="19"/>
      <c r="N2535" s="19"/>
      <c r="O2535" s="19"/>
      <c r="P2535" s="19"/>
      <c r="Q2535" s="19"/>
      <c r="R2535" s="19"/>
      <c r="S2535" s="19"/>
      <c r="T2535" s="19"/>
      <c r="U2535" s="19"/>
      <c r="V2535" s="19"/>
      <c r="W2535" s="19"/>
    </row>
    <row r="2536" spans="1:23">
      <c r="A2536" s="19"/>
      <c r="B2536" s="19"/>
      <c r="C2536" s="19"/>
      <c r="D2536" s="19"/>
      <c r="E2536" s="19"/>
      <c r="F2536" s="19"/>
      <c r="G2536" s="19"/>
      <c r="H2536" s="19"/>
      <c r="I2536" s="19"/>
      <c r="J2536" s="19"/>
      <c r="K2536" s="19"/>
      <c r="L2536" s="19"/>
      <c r="M2536" s="19"/>
      <c r="N2536" s="19"/>
      <c r="O2536" s="19"/>
      <c r="P2536" s="19"/>
      <c r="Q2536" s="19"/>
      <c r="R2536" s="19"/>
      <c r="S2536" s="19"/>
      <c r="T2536" s="19"/>
      <c r="U2536" s="19"/>
      <c r="V2536" s="19"/>
      <c r="W2536" s="19"/>
    </row>
    <row r="2537" spans="1:23">
      <c r="A2537" s="19"/>
      <c r="B2537" s="19"/>
      <c r="C2537" s="19"/>
      <c r="D2537" s="19"/>
      <c r="E2537" s="19"/>
      <c r="F2537" s="19"/>
      <c r="G2537" s="19"/>
      <c r="H2537" s="19"/>
      <c r="I2537" s="19"/>
      <c r="J2537" s="19"/>
      <c r="K2537" s="19"/>
      <c r="L2537" s="19"/>
      <c r="M2537" s="19"/>
      <c r="N2537" s="19"/>
      <c r="O2537" s="19"/>
      <c r="P2537" s="19"/>
      <c r="Q2537" s="19"/>
      <c r="R2537" s="19"/>
      <c r="S2537" s="19"/>
      <c r="T2537" s="19"/>
      <c r="U2537" s="19"/>
      <c r="V2537" s="19"/>
      <c r="W2537" s="19"/>
    </row>
    <row r="2538" spans="1:23">
      <c r="A2538" s="19"/>
      <c r="B2538" s="19"/>
      <c r="C2538" s="19"/>
      <c r="D2538" s="19"/>
      <c r="E2538" s="19"/>
      <c r="F2538" s="19"/>
      <c r="G2538" s="19"/>
      <c r="H2538" s="19"/>
      <c r="I2538" s="19"/>
      <c r="J2538" s="19"/>
      <c r="K2538" s="19"/>
      <c r="L2538" s="19"/>
      <c r="M2538" s="19"/>
      <c r="N2538" s="19"/>
      <c r="O2538" s="19"/>
      <c r="P2538" s="19"/>
      <c r="Q2538" s="19"/>
      <c r="R2538" s="19"/>
      <c r="S2538" s="19"/>
      <c r="T2538" s="19"/>
      <c r="U2538" s="19"/>
      <c r="V2538" s="19"/>
      <c r="W2538" s="19"/>
    </row>
    <row r="2539" spans="1:23">
      <c r="A2539" s="19"/>
      <c r="B2539" s="19"/>
      <c r="C2539" s="19"/>
      <c r="D2539" s="19"/>
      <c r="E2539" s="19"/>
      <c r="F2539" s="19"/>
      <c r="G2539" s="19"/>
      <c r="H2539" s="19"/>
      <c r="I2539" s="19"/>
      <c r="J2539" s="19"/>
      <c r="K2539" s="19"/>
      <c r="L2539" s="19"/>
      <c r="M2539" s="19"/>
      <c r="N2539" s="19"/>
      <c r="O2539" s="19"/>
      <c r="P2539" s="19"/>
      <c r="Q2539" s="19"/>
      <c r="R2539" s="19"/>
      <c r="S2539" s="19"/>
      <c r="T2539" s="19"/>
      <c r="U2539" s="19"/>
      <c r="V2539" s="19"/>
      <c r="W2539" s="19"/>
    </row>
    <row r="2540" spans="1:23">
      <c r="A2540" s="19"/>
      <c r="B2540" s="19"/>
      <c r="C2540" s="19"/>
      <c r="D2540" s="19"/>
      <c r="E2540" s="19"/>
      <c r="F2540" s="19"/>
      <c r="G2540" s="19"/>
      <c r="H2540" s="19"/>
      <c r="I2540" s="19"/>
      <c r="J2540" s="19"/>
      <c r="K2540" s="19"/>
      <c r="L2540" s="19"/>
      <c r="M2540" s="19"/>
      <c r="N2540" s="19"/>
      <c r="O2540" s="19"/>
      <c r="P2540" s="19"/>
      <c r="Q2540" s="19"/>
      <c r="R2540" s="19"/>
      <c r="S2540" s="19"/>
      <c r="T2540" s="19"/>
      <c r="U2540" s="19"/>
      <c r="V2540" s="19"/>
      <c r="W2540" s="19"/>
    </row>
    <row r="2541" spans="1:23">
      <c r="A2541" s="19"/>
      <c r="B2541" s="19"/>
      <c r="C2541" s="19"/>
      <c r="D2541" s="19"/>
      <c r="E2541" s="19"/>
      <c r="F2541" s="19"/>
      <c r="G2541" s="19"/>
      <c r="H2541" s="19"/>
      <c r="I2541" s="19"/>
      <c r="J2541" s="19"/>
      <c r="K2541" s="19"/>
      <c r="L2541" s="19"/>
      <c r="M2541" s="19"/>
      <c r="N2541" s="19"/>
      <c r="O2541" s="19"/>
      <c r="P2541" s="19"/>
      <c r="Q2541" s="19"/>
      <c r="R2541" s="19"/>
      <c r="S2541" s="19"/>
      <c r="T2541" s="19"/>
      <c r="U2541" s="19"/>
      <c r="V2541" s="19"/>
      <c r="W2541" s="19"/>
    </row>
    <row r="2542" spans="1:23">
      <c r="A2542" s="19"/>
      <c r="B2542" s="19"/>
      <c r="C2542" s="19"/>
      <c r="D2542" s="19"/>
      <c r="E2542" s="19"/>
      <c r="F2542" s="19"/>
      <c r="G2542" s="19"/>
      <c r="H2542" s="19"/>
      <c r="I2542" s="19"/>
      <c r="J2542" s="19"/>
      <c r="K2542" s="19"/>
      <c r="L2542" s="19"/>
      <c r="M2542" s="19"/>
      <c r="N2542" s="19"/>
      <c r="O2542" s="19"/>
      <c r="P2542" s="19"/>
      <c r="Q2542" s="19"/>
      <c r="R2542" s="19"/>
      <c r="S2542" s="19"/>
      <c r="T2542" s="19"/>
      <c r="U2542" s="19"/>
      <c r="V2542" s="19"/>
      <c r="W2542" s="19"/>
    </row>
    <row r="2543" spans="1:23">
      <c r="A2543" s="19"/>
      <c r="B2543" s="19"/>
      <c r="C2543" s="19"/>
      <c r="D2543" s="19"/>
      <c r="E2543" s="19"/>
      <c r="F2543" s="19"/>
      <c r="G2543" s="19"/>
      <c r="H2543" s="19"/>
      <c r="I2543" s="19"/>
      <c r="J2543" s="19"/>
      <c r="K2543" s="19"/>
      <c r="L2543" s="19"/>
      <c r="M2543" s="19"/>
      <c r="N2543" s="19"/>
      <c r="O2543" s="19"/>
      <c r="P2543" s="19"/>
      <c r="Q2543" s="19"/>
      <c r="R2543" s="19"/>
      <c r="S2543" s="19"/>
      <c r="T2543" s="19"/>
      <c r="U2543" s="19"/>
      <c r="V2543" s="19"/>
      <c r="W2543" s="19"/>
    </row>
    <row r="2544" spans="1:23">
      <c r="A2544" s="19"/>
      <c r="B2544" s="19"/>
      <c r="C2544" s="19"/>
      <c r="D2544" s="19"/>
      <c r="E2544" s="19"/>
      <c r="F2544" s="19"/>
      <c r="G2544" s="19"/>
      <c r="H2544" s="19"/>
      <c r="I2544" s="19"/>
      <c r="J2544" s="19"/>
      <c r="K2544" s="19"/>
      <c r="L2544" s="19"/>
      <c r="M2544" s="19"/>
      <c r="N2544" s="19"/>
      <c r="O2544" s="19"/>
      <c r="P2544" s="19"/>
      <c r="Q2544" s="19"/>
      <c r="R2544" s="19"/>
      <c r="S2544" s="19"/>
      <c r="T2544" s="19"/>
      <c r="U2544" s="19"/>
      <c r="V2544" s="19"/>
      <c r="W2544" s="19"/>
    </row>
    <row r="2545" spans="1:23">
      <c r="A2545" s="19"/>
      <c r="B2545" s="19"/>
      <c r="C2545" s="19"/>
      <c r="D2545" s="19"/>
      <c r="E2545" s="19"/>
      <c r="F2545" s="19"/>
      <c r="G2545" s="19"/>
      <c r="H2545" s="19"/>
      <c r="I2545" s="19"/>
      <c r="J2545" s="19"/>
      <c r="K2545" s="19"/>
      <c r="L2545" s="19"/>
      <c r="M2545" s="19"/>
      <c r="N2545" s="19"/>
      <c r="O2545" s="19"/>
      <c r="P2545" s="19"/>
      <c r="Q2545" s="19"/>
      <c r="R2545" s="19"/>
      <c r="S2545" s="19"/>
      <c r="T2545" s="19"/>
      <c r="U2545" s="19"/>
      <c r="V2545" s="19"/>
      <c r="W2545" s="19"/>
    </row>
    <row r="2546" spans="1:23">
      <c r="A2546" s="19"/>
      <c r="B2546" s="19"/>
      <c r="C2546" s="19"/>
      <c r="D2546" s="19"/>
      <c r="E2546" s="19"/>
      <c r="F2546" s="19"/>
      <c r="G2546" s="19"/>
      <c r="H2546" s="19"/>
      <c r="I2546" s="19"/>
      <c r="J2546" s="19"/>
      <c r="K2546" s="19"/>
      <c r="L2546" s="19"/>
      <c r="M2546" s="19"/>
      <c r="N2546" s="19"/>
      <c r="O2546" s="19"/>
      <c r="P2546" s="19"/>
      <c r="Q2546" s="19"/>
      <c r="R2546" s="19"/>
      <c r="S2546" s="19"/>
      <c r="T2546" s="19"/>
      <c r="U2546" s="19"/>
      <c r="V2546" s="19"/>
      <c r="W2546" s="19"/>
    </row>
    <row r="2547" spans="1:23">
      <c r="A2547" s="19"/>
      <c r="B2547" s="19"/>
      <c r="C2547" s="19"/>
      <c r="D2547" s="19"/>
      <c r="E2547" s="19"/>
      <c r="F2547" s="19"/>
      <c r="G2547" s="19"/>
      <c r="H2547" s="19"/>
      <c r="I2547" s="19"/>
      <c r="J2547" s="19"/>
      <c r="K2547" s="19"/>
      <c r="L2547" s="19"/>
      <c r="M2547" s="19"/>
      <c r="N2547" s="19"/>
      <c r="O2547" s="19"/>
      <c r="P2547" s="19"/>
      <c r="Q2547" s="19"/>
      <c r="R2547" s="19"/>
      <c r="S2547" s="19"/>
      <c r="T2547" s="19"/>
      <c r="U2547" s="19"/>
      <c r="V2547" s="19"/>
      <c r="W2547" s="19"/>
    </row>
    <row r="2548" spans="1:23">
      <c r="A2548" s="19"/>
      <c r="B2548" s="19"/>
      <c r="C2548" s="19"/>
      <c r="D2548" s="19"/>
      <c r="E2548" s="19"/>
      <c r="F2548" s="19"/>
      <c r="G2548" s="19"/>
      <c r="H2548" s="19"/>
      <c r="I2548" s="19"/>
      <c r="J2548" s="19"/>
      <c r="K2548" s="19"/>
      <c r="L2548" s="19"/>
      <c r="M2548" s="19"/>
      <c r="N2548" s="19"/>
      <c r="O2548" s="19"/>
      <c r="P2548" s="19"/>
      <c r="Q2548" s="19"/>
      <c r="R2548" s="19"/>
      <c r="S2548" s="19"/>
      <c r="T2548" s="19"/>
      <c r="U2548" s="19"/>
      <c r="V2548" s="19"/>
      <c r="W2548" s="19"/>
    </row>
    <row r="2549" spans="1:23">
      <c r="A2549" s="19"/>
      <c r="B2549" s="19"/>
      <c r="C2549" s="19"/>
      <c r="D2549" s="19"/>
      <c r="E2549" s="19"/>
      <c r="F2549" s="19"/>
      <c r="G2549" s="19"/>
      <c r="H2549" s="19"/>
      <c r="I2549" s="19"/>
      <c r="J2549" s="19"/>
      <c r="K2549" s="19"/>
      <c r="L2549" s="19"/>
      <c r="M2549" s="19"/>
      <c r="N2549" s="19"/>
      <c r="O2549" s="19"/>
      <c r="P2549" s="19"/>
      <c r="Q2549" s="19"/>
      <c r="R2549" s="19"/>
      <c r="S2549" s="19"/>
      <c r="T2549" s="19"/>
      <c r="U2549" s="19"/>
      <c r="V2549" s="19"/>
      <c r="W2549" s="19"/>
    </row>
    <row r="2550" spans="1:23">
      <c r="A2550" s="19"/>
      <c r="B2550" s="19"/>
      <c r="C2550" s="19"/>
      <c r="D2550" s="19"/>
      <c r="E2550" s="19"/>
      <c r="F2550" s="19"/>
      <c r="G2550" s="19"/>
      <c r="H2550" s="19"/>
      <c r="I2550" s="19"/>
      <c r="J2550" s="19"/>
      <c r="K2550" s="19"/>
      <c r="L2550" s="19"/>
      <c r="M2550" s="19"/>
      <c r="N2550" s="19"/>
      <c r="O2550" s="19"/>
      <c r="P2550" s="19"/>
      <c r="Q2550" s="19"/>
      <c r="R2550" s="19"/>
      <c r="S2550" s="19"/>
      <c r="T2550" s="19"/>
      <c r="U2550" s="19"/>
      <c r="V2550" s="19"/>
      <c r="W2550" s="19"/>
    </row>
    <row r="2551" spans="1:23">
      <c r="A2551" s="19"/>
      <c r="B2551" s="19"/>
      <c r="C2551" s="19"/>
      <c r="D2551" s="19"/>
      <c r="E2551" s="19"/>
      <c r="F2551" s="19"/>
      <c r="G2551" s="19"/>
      <c r="H2551" s="19"/>
      <c r="I2551" s="19"/>
      <c r="J2551" s="19"/>
      <c r="K2551" s="19"/>
      <c r="L2551" s="19"/>
      <c r="M2551" s="19"/>
      <c r="N2551" s="19"/>
      <c r="O2551" s="19"/>
      <c r="P2551" s="19"/>
      <c r="Q2551" s="19"/>
      <c r="R2551" s="19"/>
      <c r="S2551" s="19"/>
      <c r="T2551" s="19"/>
      <c r="U2551" s="19"/>
      <c r="V2551" s="19"/>
      <c r="W2551" s="19"/>
    </row>
    <row r="2552" spans="1:23">
      <c r="A2552" s="19"/>
      <c r="B2552" s="19"/>
      <c r="C2552" s="19"/>
      <c r="D2552" s="19"/>
      <c r="E2552" s="19"/>
      <c r="F2552" s="19"/>
      <c r="G2552" s="19"/>
      <c r="H2552" s="19"/>
      <c r="I2552" s="19"/>
      <c r="J2552" s="19"/>
      <c r="K2552" s="19"/>
      <c r="L2552" s="19"/>
      <c r="M2552" s="19"/>
      <c r="N2552" s="19"/>
      <c r="O2552" s="19"/>
      <c r="P2552" s="19"/>
      <c r="Q2552" s="19"/>
      <c r="R2552" s="19"/>
      <c r="S2552" s="19"/>
      <c r="T2552" s="19"/>
      <c r="U2552" s="19"/>
      <c r="V2552" s="19"/>
      <c r="W2552" s="19"/>
    </row>
    <row r="2553" spans="1:23">
      <c r="A2553" s="19"/>
      <c r="B2553" s="19"/>
      <c r="C2553" s="19"/>
      <c r="D2553" s="19"/>
      <c r="E2553" s="19"/>
      <c r="F2553" s="19"/>
      <c r="G2553" s="19"/>
      <c r="H2553" s="19"/>
      <c r="I2553" s="19"/>
      <c r="J2553" s="19"/>
      <c r="K2553" s="19"/>
      <c r="L2553" s="19"/>
      <c r="M2553" s="19"/>
      <c r="N2553" s="19"/>
      <c r="O2553" s="19"/>
      <c r="P2553" s="19"/>
      <c r="Q2553" s="19"/>
      <c r="R2553" s="19"/>
      <c r="S2553" s="19"/>
      <c r="T2553" s="19"/>
      <c r="U2553" s="19"/>
      <c r="V2553" s="19"/>
      <c r="W2553" s="19"/>
    </row>
    <row r="2554" spans="1:23">
      <c r="A2554" s="19"/>
      <c r="B2554" s="19"/>
      <c r="C2554" s="19"/>
      <c r="D2554" s="19"/>
      <c r="E2554" s="19"/>
      <c r="F2554" s="19"/>
      <c r="G2554" s="19"/>
      <c r="H2554" s="19"/>
      <c r="I2554" s="19"/>
      <c r="J2554" s="19"/>
      <c r="K2554" s="19"/>
      <c r="L2554" s="19"/>
      <c r="M2554" s="19"/>
      <c r="N2554" s="19"/>
      <c r="O2554" s="19"/>
      <c r="P2554" s="19"/>
      <c r="Q2554" s="19"/>
      <c r="R2554" s="19"/>
      <c r="S2554" s="19"/>
      <c r="T2554" s="19"/>
      <c r="U2554" s="19"/>
      <c r="V2554" s="19"/>
      <c r="W2554" s="19"/>
    </row>
    <row r="2555" spans="1:23">
      <c r="A2555" s="19"/>
      <c r="B2555" s="19"/>
      <c r="C2555" s="19"/>
      <c r="D2555" s="19"/>
      <c r="E2555" s="19"/>
      <c r="F2555" s="19"/>
      <c r="G2555" s="19"/>
      <c r="H2555" s="19"/>
      <c r="I2555" s="19"/>
      <c r="J2555" s="19"/>
      <c r="K2555" s="19"/>
      <c r="L2555" s="19"/>
      <c r="M2555" s="19"/>
      <c r="N2555" s="19"/>
      <c r="O2555" s="19"/>
      <c r="P2555" s="19"/>
      <c r="Q2555" s="19"/>
      <c r="R2555" s="19"/>
      <c r="S2555" s="19"/>
      <c r="T2555" s="19"/>
      <c r="U2555" s="19"/>
      <c r="V2555" s="19"/>
      <c r="W2555" s="19"/>
    </row>
    <row r="2556" spans="1:23">
      <c r="A2556" s="19"/>
      <c r="B2556" s="19"/>
      <c r="C2556" s="19"/>
      <c r="D2556" s="19"/>
      <c r="E2556" s="19"/>
      <c r="F2556" s="19"/>
      <c r="G2556" s="19"/>
      <c r="H2556" s="19"/>
      <c r="I2556" s="19"/>
      <c r="J2556" s="19"/>
      <c r="K2556" s="19"/>
      <c r="L2556" s="19"/>
      <c r="M2556" s="19"/>
      <c r="N2556" s="19"/>
      <c r="O2556" s="19"/>
      <c r="P2556" s="19"/>
      <c r="Q2556" s="19"/>
      <c r="R2556" s="19"/>
      <c r="S2556" s="19"/>
      <c r="T2556" s="19"/>
      <c r="U2556" s="19"/>
      <c r="V2556" s="19"/>
      <c r="W2556" s="19"/>
    </row>
    <row r="2557" spans="1:23">
      <c r="A2557" s="19"/>
      <c r="B2557" s="19"/>
      <c r="C2557" s="19"/>
      <c r="D2557" s="19"/>
      <c r="E2557" s="19"/>
      <c r="F2557" s="19"/>
      <c r="G2557" s="19"/>
      <c r="H2557" s="19"/>
      <c r="I2557" s="19"/>
      <c r="J2557" s="19"/>
      <c r="K2557" s="19"/>
      <c r="L2557" s="19"/>
      <c r="M2557" s="19"/>
      <c r="N2557" s="19"/>
      <c r="O2557" s="19"/>
      <c r="P2557" s="19"/>
      <c r="Q2557" s="19"/>
      <c r="R2557" s="19"/>
      <c r="S2557" s="19"/>
      <c r="T2557" s="19"/>
      <c r="U2557" s="19"/>
      <c r="V2557" s="19"/>
      <c r="W2557" s="19"/>
    </row>
    <row r="2558" spans="1:23">
      <c r="A2558" s="19"/>
      <c r="B2558" s="19"/>
      <c r="C2558" s="19"/>
      <c r="D2558" s="19"/>
      <c r="E2558" s="19"/>
      <c r="F2558" s="19"/>
      <c r="G2558" s="19"/>
      <c r="H2558" s="19"/>
      <c r="I2558" s="19"/>
      <c r="J2558" s="19"/>
      <c r="K2558" s="19"/>
      <c r="L2558" s="19"/>
      <c r="M2558" s="19"/>
      <c r="N2558" s="19"/>
      <c r="O2558" s="19"/>
      <c r="P2558" s="19"/>
      <c r="Q2558" s="19"/>
      <c r="R2558" s="19"/>
      <c r="S2558" s="19"/>
      <c r="T2558" s="19"/>
      <c r="U2558" s="19"/>
      <c r="V2558" s="19"/>
      <c r="W2558" s="19"/>
    </row>
    <row r="2559" spans="1:23">
      <c r="A2559" s="19"/>
      <c r="B2559" s="19"/>
      <c r="C2559" s="19"/>
      <c r="D2559" s="19"/>
      <c r="E2559" s="19"/>
      <c r="F2559" s="19"/>
      <c r="G2559" s="19"/>
      <c r="H2559" s="19"/>
      <c r="I2559" s="19"/>
      <c r="J2559" s="19"/>
      <c r="K2559" s="19"/>
      <c r="L2559" s="19"/>
      <c r="M2559" s="19"/>
      <c r="N2559" s="19"/>
      <c r="O2559" s="19"/>
      <c r="P2559" s="19"/>
      <c r="Q2559" s="19"/>
      <c r="R2559" s="19"/>
      <c r="S2559" s="19"/>
      <c r="T2559" s="19"/>
      <c r="U2559" s="19"/>
      <c r="V2559" s="19"/>
      <c r="W2559" s="19"/>
    </row>
    <row r="2560" spans="1:23">
      <c r="A2560" s="19"/>
      <c r="B2560" s="19"/>
      <c r="C2560" s="19"/>
      <c r="D2560" s="19"/>
      <c r="E2560" s="19"/>
      <c r="F2560" s="19"/>
      <c r="G2560" s="19"/>
      <c r="H2560" s="19"/>
      <c r="I2560" s="19"/>
      <c r="J2560" s="19"/>
      <c r="K2560" s="19"/>
      <c r="L2560" s="19"/>
      <c r="M2560" s="19"/>
      <c r="N2560" s="19"/>
      <c r="O2560" s="19"/>
      <c r="P2560" s="19"/>
      <c r="Q2560" s="19"/>
      <c r="R2560" s="19"/>
      <c r="S2560" s="19"/>
      <c r="T2560" s="19"/>
      <c r="U2560" s="19"/>
      <c r="V2560" s="19"/>
      <c r="W2560" s="19"/>
    </row>
    <row r="2561" spans="1:23">
      <c r="A2561" s="19"/>
      <c r="B2561" s="19"/>
      <c r="C2561" s="19"/>
      <c r="D2561" s="19"/>
      <c r="E2561" s="19"/>
      <c r="F2561" s="19"/>
      <c r="G2561" s="19"/>
      <c r="H2561" s="19"/>
      <c r="I2561" s="19"/>
      <c r="J2561" s="19"/>
      <c r="K2561" s="19"/>
      <c r="L2561" s="19"/>
      <c r="M2561" s="19"/>
      <c r="N2561" s="19"/>
      <c r="O2561" s="19"/>
      <c r="P2561" s="19"/>
      <c r="Q2561" s="19"/>
      <c r="R2561" s="19"/>
      <c r="S2561" s="19"/>
      <c r="T2561" s="19"/>
      <c r="U2561" s="19"/>
      <c r="V2561" s="19"/>
      <c r="W2561" s="19"/>
    </row>
    <row r="2562" spans="1:23">
      <c r="A2562" s="19"/>
      <c r="B2562" s="19"/>
      <c r="C2562" s="19"/>
      <c r="D2562" s="19"/>
      <c r="E2562" s="19"/>
      <c r="F2562" s="19"/>
      <c r="G2562" s="19"/>
      <c r="H2562" s="19"/>
      <c r="I2562" s="19"/>
      <c r="J2562" s="19"/>
      <c r="K2562" s="19"/>
      <c r="L2562" s="19"/>
      <c r="M2562" s="19"/>
      <c r="N2562" s="19"/>
      <c r="O2562" s="19"/>
      <c r="P2562" s="19"/>
      <c r="Q2562" s="19"/>
      <c r="R2562" s="19"/>
      <c r="S2562" s="19"/>
      <c r="T2562" s="19"/>
      <c r="U2562" s="19"/>
      <c r="V2562" s="19"/>
      <c r="W2562" s="19"/>
    </row>
    <row r="2563" spans="1:23">
      <c r="A2563" s="19"/>
      <c r="B2563" s="19"/>
      <c r="C2563" s="19"/>
      <c r="D2563" s="19"/>
      <c r="E2563" s="19"/>
      <c r="F2563" s="19"/>
      <c r="G2563" s="19"/>
      <c r="H2563" s="19"/>
      <c r="I2563" s="19"/>
      <c r="J2563" s="19"/>
      <c r="K2563" s="19"/>
      <c r="L2563" s="19"/>
      <c r="M2563" s="19"/>
      <c r="N2563" s="19"/>
      <c r="O2563" s="19"/>
      <c r="P2563" s="19"/>
      <c r="Q2563" s="19"/>
      <c r="R2563" s="19"/>
      <c r="S2563" s="19"/>
      <c r="T2563" s="19"/>
      <c r="U2563" s="19"/>
      <c r="V2563" s="19"/>
      <c r="W2563" s="19"/>
    </row>
    <row r="2564" spans="1:23">
      <c r="A2564" s="19"/>
      <c r="B2564" s="19"/>
      <c r="C2564" s="19"/>
      <c r="D2564" s="19"/>
      <c r="E2564" s="19"/>
      <c r="F2564" s="19"/>
      <c r="G2564" s="19"/>
      <c r="H2564" s="19"/>
      <c r="I2564" s="19"/>
      <c r="J2564" s="19"/>
      <c r="K2564" s="19"/>
      <c r="L2564" s="19"/>
      <c r="M2564" s="19"/>
      <c r="N2564" s="19"/>
      <c r="O2564" s="19"/>
      <c r="P2564" s="19"/>
      <c r="Q2564" s="19"/>
      <c r="R2564" s="19"/>
      <c r="S2564" s="19"/>
      <c r="T2564" s="19"/>
      <c r="U2564" s="19"/>
      <c r="V2564" s="19"/>
      <c r="W2564" s="19"/>
    </row>
    <row r="2565" spans="1:23">
      <c r="A2565" s="19"/>
      <c r="B2565" s="19"/>
      <c r="C2565" s="19"/>
      <c r="D2565" s="19"/>
      <c r="E2565" s="19"/>
      <c r="F2565" s="19"/>
      <c r="G2565" s="19"/>
      <c r="H2565" s="19"/>
      <c r="I2565" s="19"/>
      <c r="J2565" s="19"/>
      <c r="K2565" s="19"/>
      <c r="L2565" s="19"/>
      <c r="M2565" s="19"/>
      <c r="N2565" s="19"/>
      <c r="O2565" s="19"/>
      <c r="P2565" s="19"/>
      <c r="Q2565" s="19"/>
      <c r="R2565" s="19"/>
      <c r="S2565" s="19"/>
      <c r="T2565" s="19"/>
      <c r="U2565" s="19"/>
      <c r="V2565" s="19"/>
      <c r="W2565" s="19"/>
    </row>
    <row r="2566" spans="1:23">
      <c r="A2566" s="19"/>
      <c r="B2566" s="19"/>
      <c r="C2566" s="19"/>
      <c r="D2566" s="19"/>
      <c r="E2566" s="19"/>
      <c r="F2566" s="19"/>
      <c r="G2566" s="19"/>
      <c r="H2566" s="19"/>
      <c r="I2566" s="19"/>
      <c r="J2566" s="19"/>
      <c r="K2566" s="19"/>
      <c r="L2566" s="19"/>
      <c r="M2566" s="19"/>
      <c r="N2566" s="19"/>
      <c r="O2566" s="19"/>
      <c r="P2566" s="19"/>
      <c r="Q2566" s="19"/>
      <c r="R2566" s="19"/>
      <c r="S2566" s="19"/>
      <c r="T2566" s="19"/>
      <c r="U2566" s="19"/>
      <c r="V2566" s="19"/>
      <c r="W2566" s="19"/>
    </row>
    <row r="2567" spans="1:23">
      <c r="A2567" s="19"/>
      <c r="B2567" s="19"/>
      <c r="C2567" s="19"/>
      <c r="D2567" s="19"/>
      <c r="E2567" s="19"/>
      <c r="F2567" s="19"/>
      <c r="G2567" s="19"/>
      <c r="H2567" s="19"/>
      <c r="I2567" s="19"/>
      <c r="J2567" s="19"/>
      <c r="K2567" s="19"/>
      <c r="L2567" s="19"/>
      <c r="M2567" s="19"/>
      <c r="N2567" s="19"/>
      <c r="O2567" s="19"/>
      <c r="P2567" s="19"/>
      <c r="Q2567" s="19"/>
      <c r="R2567" s="19"/>
      <c r="S2567" s="19"/>
      <c r="T2567" s="19"/>
      <c r="U2567" s="19"/>
      <c r="V2567" s="19"/>
      <c r="W2567" s="19"/>
    </row>
    <row r="2568" spans="1:23">
      <c r="A2568" s="19"/>
      <c r="B2568" s="19"/>
      <c r="C2568" s="19"/>
      <c r="D2568" s="19"/>
      <c r="E2568" s="19"/>
      <c r="F2568" s="19"/>
      <c r="G2568" s="19"/>
      <c r="H2568" s="19"/>
      <c r="I2568" s="19"/>
      <c r="J2568" s="19"/>
      <c r="K2568" s="19"/>
      <c r="L2568" s="19"/>
      <c r="M2568" s="19"/>
      <c r="N2568" s="19"/>
      <c r="O2568" s="19"/>
      <c r="P2568" s="19"/>
      <c r="Q2568" s="19"/>
      <c r="R2568" s="19"/>
      <c r="S2568" s="19"/>
      <c r="T2568" s="19"/>
      <c r="U2568" s="19"/>
      <c r="V2568" s="19"/>
      <c r="W2568" s="19"/>
    </row>
    <row r="2569" spans="1:23">
      <c r="A2569" s="19"/>
      <c r="B2569" s="19"/>
      <c r="C2569" s="19"/>
      <c r="D2569" s="19"/>
      <c r="E2569" s="19"/>
      <c r="F2569" s="19"/>
      <c r="G2569" s="19"/>
      <c r="H2569" s="19"/>
      <c r="I2569" s="19"/>
      <c r="J2569" s="19"/>
      <c r="K2569" s="19"/>
      <c r="L2569" s="19"/>
      <c r="M2569" s="19"/>
      <c r="N2569" s="19"/>
      <c r="O2569" s="19"/>
      <c r="P2569" s="19"/>
      <c r="Q2569" s="19"/>
      <c r="R2569" s="19"/>
      <c r="S2569" s="19"/>
      <c r="T2569" s="19"/>
      <c r="U2569" s="19"/>
      <c r="V2569" s="19"/>
      <c r="W2569" s="19"/>
    </row>
    <row r="2570" spans="1:23">
      <c r="A2570" s="19"/>
      <c r="B2570" s="19"/>
      <c r="C2570" s="19"/>
      <c r="D2570" s="19"/>
      <c r="E2570" s="19"/>
      <c r="F2570" s="19"/>
      <c r="G2570" s="19"/>
      <c r="H2570" s="19"/>
      <c r="I2570" s="19"/>
      <c r="J2570" s="19"/>
      <c r="K2570" s="19"/>
      <c r="L2570" s="19"/>
      <c r="M2570" s="19"/>
      <c r="N2570" s="19"/>
      <c r="O2570" s="19"/>
      <c r="P2570" s="19"/>
      <c r="Q2570" s="19"/>
      <c r="R2570" s="19"/>
      <c r="S2570" s="19"/>
      <c r="T2570" s="19"/>
      <c r="U2570" s="19"/>
      <c r="V2570" s="19"/>
      <c r="W2570" s="19"/>
    </row>
    <row r="2571" spans="1:23">
      <c r="A2571" s="19"/>
      <c r="B2571" s="19"/>
      <c r="C2571" s="19"/>
      <c r="D2571" s="19"/>
      <c r="E2571" s="19"/>
      <c r="F2571" s="19"/>
      <c r="G2571" s="19"/>
      <c r="H2571" s="19"/>
      <c r="I2571" s="19"/>
      <c r="J2571" s="19"/>
      <c r="K2571" s="19"/>
      <c r="L2571" s="19"/>
      <c r="M2571" s="19"/>
      <c r="N2571" s="19"/>
      <c r="O2571" s="19"/>
      <c r="P2571" s="19"/>
      <c r="Q2571" s="19"/>
      <c r="R2571" s="19"/>
      <c r="S2571" s="19"/>
      <c r="T2571" s="19"/>
      <c r="U2571" s="19"/>
      <c r="V2571" s="19"/>
      <c r="W2571" s="19"/>
    </row>
    <row r="2572" spans="1:23">
      <c r="A2572" s="19"/>
      <c r="B2572" s="19"/>
      <c r="C2572" s="19"/>
      <c r="D2572" s="19"/>
      <c r="E2572" s="19"/>
      <c r="F2572" s="19"/>
      <c r="G2572" s="19"/>
      <c r="H2572" s="19"/>
      <c r="I2572" s="19"/>
      <c r="J2572" s="19"/>
      <c r="K2572" s="19"/>
      <c r="L2572" s="19"/>
      <c r="M2572" s="19"/>
      <c r="N2572" s="19"/>
      <c r="O2572" s="19"/>
      <c r="P2572" s="19"/>
      <c r="Q2572" s="19"/>
      <c r="R2572" s="19"/>
      <c r="S2572" s="19"/>
      <c r="T2572" s="19"/>
      <c r="U2572" s="19"/>
      <c r="V2572" s="19"/>
      <c r="W2572" s="19"/>
    </row>
    <row r="2573" spans="1:23">
      <c r="A2573" s="19"/>
      <c r="B2573" s="19"/>
      <c r="C2573" s="19"/>
      <c r="D2573" s="19"/>
      <c r="E2573" s="19"/>
      <c r="F2573" s="19"/>
      <c r="G2573" s="19"/>
      <c r="H2573" s="19"/>
      <c r="I2573" s="19"/>
      <c r="J2573" s="19"/>
      <c r="K2573" s="19"/>
      <c r="L2573" s="19"/>
      <c r="M2573" s="19"/>
      <c r="N2573" s="19"/>
      <c r="O2573" s="19"/>
      <c r="P2573" s="19"/>
      <c r="Q2573" s="19"/>
      <c r="R2573" s="19"/>
      <c r="S2573" s="19"/>
      <c r="T2573" s="19"/>
      <c r="U2573" s="19"/>
      <c r="V2573" s="19"/>
      <c r="W2573" s="19"/>
    </row>
    <row r="2574" spans="1:23">
      <c r="A2574" s="19"/>
      <c r="B2574" s="19"/>
      <c r="C2574" s="19"/>
      <c r="D2574" s="19"/>
      <c r="E2574" s="19"/>
      <c r="F2574" s="19"/>
      <c r="G2574" s="19"/>
      <c r="H2574" s="19"/>
      <c r="I2574" s="19"/>
      <c r="J2574" s="19"/>
      <c r="K2574" s="19"/>
      <c r="L2574" s="19"/>
      <c r="M2574" s="19"/>
      <c r="N2574" s="19"/>
      <c r="O2574" s="19"/>
      <c r="P2574" s="19"/>
      <c r="Q2574" s="19"/>
      <c r="R2574" s="19"/>
      <c r="S2574" s="19"/>
      <c r="T2574" s="19"/>
      <c r="U2574" s="19"/>
      <c r="V2574" s="19"/>
      <c r="W2574" s="19"/>
    </row>
    <row r="2575" spans="1:23">
      <c r="A2575" s="19"/>
      <c r="B2575" s="19"/>
      <c r="C2575" s="19"/>
      <c r="D2575" s="19"/>
      <c r="E2575" s="19"/>
      <c r="F2575" s="19"/>
      <c r="G2575" s="19"/>
      <c r="H2575" s="19"/>
      <c r="I2575" s="19"/>
      <c r="J2575" s="19"/>
      <c r="K2575" s="19"/>
      <c r="L2575" s="19"/>
      <c r="M2575" s="19"/>
      <c r="N2575" s="19"/>
      <c r="O2575" s="19"/>
      <c r="P2575" s="19"/>
      <c r="Q2575" s="19"/>
      <c r="R2575" s="19"/>
      <c r="S2575" s="19"/>
      <c r="T2575" s="19"/>
      <c r="U2575" s="19"/>
      <c r="V2575" s="19"/>
      <c r="W2575" s="19"/>
    </row>
    <row r="2576" spans="1:23">
      <c r="A2576" s="19"/>
      <c r="B2576" s="19"/>
      <c r="C2576" s="19"/>
      <c r="D2576" s="19"/>
      <c r="E2576" s="19"/>
      <c r="F2576" s="19"/>
      <c r="G2576" s="19"/>
      <c r="H2576" s="19"/>
      <c r="I2576" s="19"/>
      <c r="J2576" s="19"/>
      <c r="K2576" s="19"/>
      <c r="L2576" s="19"/>
      <c r="M2576" s="19"/>
      <c r="N2576" s="19"/>
      <c r="O2576" s="19"/>
      <c r="P2576" s="19"/>
      <c r="Q2576" s="19"/>
      <c r="R2576" s="19"/>
      <c r="S2576" s="19"/>
      <c r="T2576" s="19"/>
      <c r="U2576" s="19"/>
      <c r="V2576" s="19"/>
      <c r="W2576" s="19"/>
    </row>
    <row r="2577" spans="1:23">
      <c r="A2577" s="19"/>
      <c r="B2577" s="19"/>
      <c r="C2577" s="19"/>
      <c r="D2577" s="19"/>
      <c r="E2577" s="19"/>
      <c r="F2577" s="19"/>
      <c r="G2577" s="19"/>
      <c r="H2577" s="19"/>
      <c r="I2577" s="19"/>
      <c r="J2577" s="19"/>
      <c r="K2577" s="19"/>
      <c r="L2577" s="19"/>
      <c r="M2577" s="19"/>
      <c r="N2577" s="19"/>
      <c r="O2577" s="19"/>
      <c r="P2577" s="19"/>
      <c r="Q2577" s="19"/>
      <c r="R2577" s="19"/>
      <c r="S2577" s="19"/>
      <c r="T2577" s="19"/>
      <c r="U2577" s="19"/>
      <c r="V2577" s="19"/>
      <c r="W2577" s="19"/>
    </row>
    <row r="2578" spans="1:23">
      <c r="A2578" s="19"/>
      <c r="B2578" s="19"/>
      <c r="C2578" s="19"/>
      <c r="D2578" s="19"/>
      <c r="E2578" s="19"/>
      <c r="F2578" s="19"/>
      <c r="G2578" s="19"/>
      <c r="H2578" s="19"/>
      <c r="I2578" s="19"/>
      <c r="J2578" s="19"/>
      <c r="K2578" s="19"/>
      <c r="L2578" s="19"/>
      <c r="M2578" s="19"/>
      <c r="N2578" s="19"/>
      <c r="O2578" s="19"/>
      <c r="P2578" s="19"/>
      <c r="Q2578" s="19"/>
      <c r="R2578" s="19"/>
      <c r="S2578" s="19"/>
      <c r="T2578" s="19"/>
      <c r="U2578" s="19"/>
      <c r="V2578" s="19"/>
      <c r="W2578" s="19"/>
    </row>
    <row r="2579" spans="1:23">
      <c r="A2579" s="19"/>
      <c r="B2579" s="19"/>
      <c r="C2579" s="19"/>
      <c r="D2579" s="19"/>
      <c r="E2579" s="19"/>
      <c r="F2579" s="19"/>
      <c r="G2579" s="19"/>
      <c r="H2579" s="19"/>
      <c r="I2579" s="19"/>
      <c r="J2579" s="19"/>
      <c r="K2579" s="19"/>
      <c r="L2579" s="19"/>
      <c r="M2579" s="19"/>
      <c r="N2579" s="19"/>
      <c r="O2579" s="19"/>
      <c r="P2579" s="19"/>
      <c r="Q2579" s="19"/>
      <c r="R2579" s="19"/>
      <c r="S2579" s="19"/>
      <c r="T2579" s="19"/>
      <c r="U2579" s="19"/>
      <c r="V2579" s="19"/>
      <c r="W2579" s="19"/>
    </row>
    <row r="2580" spans="1:23">
      <c r="A2580" s="19"/>
      <c r="B2580" s="19"/>
      <c r="C2580" s="19"/>
      <c r="D2580" s="19"/>
      <c r="E2580" s="19"/>
      <c r="F2580" s="19"/>
      <c r="G2580" s="19"/>
      <c r="H2580" s="19"/>
      <c r="I2580" s="19"/>
      <c r="J2580" s="19"/>
      <c r="K2580" s="19"/>
      <c r="L2580" s="19"/>
      <c r="M2580" s="19"/>
      <c r="N2580" s="19"/>
      <c r="O2580" s="19"/>
      <c r="P2580" s="19"/>
      <c r="Q2580" s="19"/>
      <c r="R2580" s="19"/>
      <c r="S2580" s="19"/>
      <c r="T2580" s="19"/>
      <c r="U2580" s="19"/>
      <c r="V2580" s="19"/>
      <c r="W2580" s="19"/>
    </row>
    <row r="2581" spans="1:23">
      <c r="A2581" s="19"/>
      <c r="B2581" s="19"/>
      <c r="C2581" s="19"/>
      <c r="D2581" s="19"/>
      <c r="E2581" s="19"/>
      <c r="F2581" s="19"/>
      <c r="G2581" s="19"/>
      <c r="H2581" s="19"/>
      <c r="I2581" s="19"/>
      <c r="J2581" s="19"/>
      <c r="K2581" s="19"/>
      <c r="L2581" s="19"/>
      <c r="M2581" s="19"/>
      <c r="N2581" s="19"/>
      <c r="O2581" s="19"/>
      <c r="P2581" s="19"/>
      <c r="Q2581" s="19"/>
      <c r="R2581" s="19"/>
      <c r="S2581" s="19"/>
      <c r="T2581" s="19"/>
      <c r="U2581" s="19"/>
      <c r="V2581" s="19"/>
      <c r="W2581" s="19"/>
    </row>
    <row r="2582" spans="1:23">
      <c r="A2582" s="19"/>
      <c r="B2582" s="19"/>
      <c r="C2582" s="19"/>
      <c r="D2582" s="19"/>
      <c r="E2582" s="19"/>
      <c r="F2582" s="19"/>
      <c r="G2582" s="19"/>
      <c r="H2582" s="19"/>
      <c r="I2582" s="19"/>
      <c r="J2582" s="19"/>
      <c r="K2582" s="19"/>
      <c r="L2582" s="19"/>
      <c r="M2582" s="19"/>
      <c r="N2582" s="19"/>
      <c r="O2582" s="19"/>
      <c r="P2582" s="19"/>
      <c r="Q2582" s="19"/>
      <c r="R2582" s="19"/>
      <c r="S2582" s="19"/>
      <c r="T2582" s="19"/>
      <c r="U2582" s="19"/>
      <c r="V2582" s="19"/>
      <c r="W2582" s="19"/>
    </row>
    <row r="2583" spans="1:23">
      <c r="A2583" s="19"/>
      <c r="B2583" s="19"/>
      <c r="C2583" s="19"/>
      <c r="D2583" s="19"/>
      <c r="E2583" s="19"/>
      <c r="F2583" s="19"/>
      <c r="G2583" s="19"/>
      <c r="H2583" s="19"/>
      <c r="I2583" s="19"/>
      <c r="J2583" s="19"/>
      <c r="K2583" s="19"/>
      <c r="L2583" s="19"/>
      <c r="M2583" s="19"/>
      <c r="N2583" s="19"/>
      <c r="O2583" s="19"/>
      <c r="P2583" s="19"/>
      <c r="Q2583" s="19"/>
      <c r="R2583" s="19"/>
      <c r="S2583" s="19"/>
      <c r="T2583" s="19"/>
      <c r="U2583" s="19"/>
      <c r="V2583" s="19"/>
      <c r="W2583" s="19"/>
    </row>
    <row r="2584" spans="1:23">
      <c r="A2584" s="19"/>
      <c r="B2584" s="19"/>
      <c r="C2584" s="19"/>
      <c r="D2584" s="19"/>
      <c r="E2584" s="19"/>
      <c r="F2584" s="19"/>
      <c r="G2584" s="19"/>
      <c r="H2584" s="19"/>
      <c r="I2584" s="19"/>
      <c r="J2584" s="19"/>
      <c r="K2584" s="19"/>
      <c r="L2584" s="19"/>
      <c r="M2584" s="19"/>
      <c r="N2584" s="19"/>
      <c r="O2584" s="19"/>
      <c r="P2584" s="19"/>
      <c r="Q2584" s="19"/>
      <c r="R2584" s="19"/>
      <c r="S2584" s="19"/>
      <c r="T2584" s="19"/>
      <c r="U2584" s="19"/>
      <c r="V2584" s="19"/>
      <c r="W2584" s="19"/>
    </row>
    <row r="2585" spans="1:23">
      <c r="A2585" s="19"/>
      <c r="B2585" s="19"/>
      <c r="C2585" s="19"/>
      <c r="D2585" s="19"/>
      <c r="E2585" s="19"/>
      <c r="F2585" s="19"/>
      <c r="G2585" s="19"/>
      <c r="H2585" s="19"/>
      <c r="I2585" s="19"/>
      <c r="J2585" s="19"/>
      <c r="K2585" s="19"/>
      <c r="L2585" s="19"/>
      <c r="M2585" s="19"/>
      <c r="N2585" s="19"/>
      <c r="O2585" s="19"/>
      <c r="P2585" s="19"/>
      <c r="Q2585" s="19"/>
      <c r="R2585" s="19"/>
      <c r="S2585" s="19"/>
      <c r="T2585" s="19"/>
      <c r="U2585" s="19"/>
      <c r="V2585" s="19"/>
      <c r="W2585" s="19"/>
    </row>
    <row r="2586" spans="1:23">
      <c r="A2586" s="19"/>
      <c r="B2586" s="19"/>
      <c r="C2586" s="19"/>
      <c r="D2586" s="19"/>
      <c r="E2586" s="19"/>
      <c r="F2586" s="19"/>
      <c r="G2586" s="19"/>
      <c r="H2586" s="19"/>
      <c r="I2586" s="19"/>
      <c r="J2586" s="19"/>
      <c r="K2586" s="19"/>
      <c r="L2586" s="19"/>
      <c r="M2586" s="19"/>
      <c r="N2586" s="19"/>
      <c r="O2586" s="19"/>
      <c r="P2586" s="19"/>
      <c r="Q2586" s="19"/>
      <c r="R2586" s="19"/>
      <c r="S2586" s="19"/>
      <c r="T2586" s="19"/>
      <c r="U2586" s="19"/>
      <c r="V2586" s="19"/>
      <c r="W2586" s="19"/>
    </row>
    <row r="2587" spans="1:23">
      <c r="A2587" s="19"/>
      <c r="B2587" s="19"/>
      <c r="C2587" s="19"/>
      <c r="D2587" s="19"/>
      <c r="E2587" s="19"/>
      <c r="F2587" s="19"/>
      <c r="G2587" s="19"/>
      <c r="H2587" s="19"/>
      <c r="I2587" s="19"/>
      <c r="J2587" s="19"/>
      <c r="K2587" s="19"/>
      <c r="L2587" s="19"/>
      <c r="M2587" s="19"/>
      <c r="N2587" s="19"/>
      <c r="O2587" s="19"/>
      <c r="P2587" s="19"/>
      <c r="Q2587" s="19"/>
      <c r="R2587" s="19"/>
      <c r="S2587" s="19"/>
      <c r="T2587" s="19"/>
      <c r="U2587" s="19"/>
      <c r="V2587" s="19"/>
      <c r="W2587" s="19"/>
    </row>
    <row r="2588" spans="1:23">
      <c r="A2588" s="19"/>
      <c r="B2588" s="19"/>
      <c r="C2588" s="19"/>
      <c r="D2588" s="19"/>
      <c r="E2588" s="19"/>
      <c r="F2588" s="19"/>
      <c r="G2588" s="19"/>
      <c r="H2588" s="19"/>
      <c r="I2588" s="19"/>
      <c r="J2588" s="19"/>
      <c r="K2588" s="19"/>
      <c r="L2588" s="19"/>
      <c r="M2588" s="19"/>
      <c r="N2588" s="19"/>
      <c r="O2588" s="19"/>
      <c r="P2588" s="19"/>
      <c r="Q2588" s="19"/>
      <c r="R2588" s="19"/>
      <c r="S2588" s="19"/>
      <c r="T2588" s="19"/>
      <c r="U2588" s="19"/>
      <c r="V2588" s="19"/>
      <c r="W2588" s="19"/>
    </row>
    <row r="2589" spans="1:23">
      <c r="A2589" s="19"/>
      <c r="B2589" s="19"/>
      <c r="C2589" s="19"/>
      <c r="D2589" s="19"/>
      <c r="E2589" s="19"/>
      <c r="F2589" s="19"/>
      <c r="G2589" s="19"/>
      <c r="H2589" s="19"/>
      <c r="I2589" s="19"/>
      <c r="J2589" s="19"/>
      <c r="K2589" s="19"/>
      <c r="L2589" s="19"/>
      <c r="M2589" s="19"/>
      <c r="N2589" s="19"/>
      <c r="O2589" s="19"/>
      <c r="P2589" s="19"/>
      <c r="Q2589" s="19"/>
      <c r="R2589" s="19"/>
      <c r="S2589" s="19"/>
      <c r="T2589" s="19"/>
      <c r="U2589" s="19"/>
      <c r="V2589" s="19"/>
      <c r="W2589" s="19"/>
    </row>
    <row r="2590" spans="1:23">
      <c r="A2590" s="19"/>
      <c r="B2590" s="19"/>
      <c r="C2590" s="19"/>
      <c r="D2590" s="19"/>
      <c r="E2590" s="19"/>
      <c r="F2590" s="19"/>
      <c r="G2590" s="19"/>
      <c r="H2590" s="19"/>
      <c r="I2590" s="19"/>
      <c r="J2590" s="19"/>
      <c r="K2590" s="19"/>
      <c r="L2590" s="19"/>
      <c r="M2590" s="19"/>
      <c r="N2590" s="19"/>
      <c r="O2590" s="19"/>
      <c r="P2590" s="19"/>
      <c r="Q2590" s="19"/>
      <c r="R2590" s="19"/>
      <c r="S2590" s="19"/>
      <c r="T2590" s="19"/>
      <c r="U2590" s="19"/>
      <c r="V2590" s="19"/>
      <c r="W2590" s="19"/>
    </row>
    <row r="2591" spans="1:23">
      <c r="A2591" s="19"/>
      <c r="B2591" s="19"/>
      <c r="C2591" s="19"/>
      <c r="D2591" s="19"/>
      <c r="E2591" s="19"/>
      <c r="F2591" s="19"/>
      <c r="G2591" s="19"/>
      <c r="H2591" s="19"/>
      <c r="I2591" s="19"/>
      <c r="J2591" s="19"/>
      <c r="K2591" s="19"/>
      <c r="L2591" s="19"/>
      <c r="M2591" s="19"/>
      <c r="N2591" s="19"/>
      <c r="O2591" s="19"/>
      <c r="P2591" s="19"/>
      <c r="Q2591" s="19"/>
      <c r="R2591" s="19"/>
      <c r="S2591" s="19"/>
      <c r="T2591" s="19"/>
      <c r="U2591" s="19"/>
      <c r="V2591" s="19"/>
      <c r="W2591" s="19"/>
    </row>
    <row r="2592" spans="1:23">
      <c r="A2592" s="19"/>
      <c r="B2592" s="19"/>
      <c r="C2592" s="19"/>
      <c r="D2592" s="19"/>
      <c r="E2592" s="19"/>
      <c r="F2592" s="19"/>
      <c r="G2592" s="19"/>
      <c r="H2592" s="19"/>
      <c r="I2592" s="19"/>
      <c r="J2592" s="19"/>
      <c r="K2592" s="19"/>
      <c r="L2592" s="19"/>
      <c r="M2592" s="19"/>
      <c r="N2592" s="19"/>
      <c r="O2592" s="19"/>
      <c r="P2592" s="19"/>
      <c r="Q2592" s="19"/>
      <c r="R2592" s="19"/>
      <c r="S2592" s="19"/>
      <c r="T2592" s="19"/>
      <c r="U2592" s="19"/>
      <c r="V2592" s="19"/>
      <c r="W2592" s="19"/>
    </row>
    <row r="2593" spans="1:23">
      <c r="A2593" s="19"/>
      <c r="B2593" s="19"/>
      <c r="C2593" s="19"/>
      <c r="D2593" s="19"/>
      <c r="E2593" s="19"/>
      <c r="F2593" s="19"/>
      <c r="G2593" s="19"/>
      <c r="H2593" s="19"/>
      <c r="I2593" s="19"/>
      <c r="J2593" s="19"/>
      <c r="K2593" s="19"/>
      <c r="L2593" s="19"/>
      <c r="M2593" s="19"/>
      <c r="N2593" s="19"/>
      <c r="O2593" s="19"/>
      <c r="P2593" s="19"/>
      <c r="Q2593" s="19"/>
      <c r="R2593" s="19"/>
      <c r="S2593" s="19"/>
      <c r="T2593" s="19"/>
      <c r="U2593" s="19"/>
      <c r="V2593" s="19"/>
      <c r="W2593" s="19"/>
    </row>
    <row r="2594" spans="1:23">
      <c r="A2594" s="19"/>
      <c r="B2594" s="19"/>
      <c r="C2594" s="19"/>
      <c r="D2594" s="19"/>
      <c r="E2594" s="19"/>
      <c r="F2594" s="19"/>
      <c r="G2594" s="19"/>
      <c r="H2594" s="19"/>
      <c r="I2594" s="19"/>
      <c r="J2594" s="19"/>
      <c r="K2594" s="19"/>
      <c r="L2594" s="19"/>
      <c r="M2594" s="19"/>
      <c r="N2594" s="19"/>
      <c r="O2594" s="19"/>
      <c r="P2594" s="19"/>
      <c r="Q2594" s="19"/>
      <c r="R2594" s="19"/>
      <c r="S2594" s="19"/>
      <c r="T2594" s="19"/>
      <c r="U2594" s="19"/>
      <c r="V2594" s="19"/>
      <c r="W2594" s="19"/>
    </row>
    <row r="2595" spans="1:23">
      <c r="A2595" s="19"/>
      <c r="B2595" s="19"/>
      <c r="C2595" s="19"/>
      <c r="D2595" s="19"/>
      <c r="E2595" s="19"/>
      <c r="F2595" s="19"/>
      <c r="G2595" s="19"/>
      <c r="H2595" s="19"/>
      <c r="I2595" s="19"/>
      <c r="J2595" s="19"/>
      <c r="K2595" s="19"/>
      <c r="L2595" s="19"/>
      <c r="M2595" s="19"/>
      <c r="N2595" s="19"/>
      <c r="O2595" s="19"/>
      <c r="P2595" s="19"/>
      <c r="Q2595" s="19"/>
      <c r="R2595" s="19"/>
      <c r="S2595" s="19"/>
      <c r="T2595" s="19"/>
      <c r="U2595" s="19"/>
      <c r="V2595" s="19"/>
      <c r="W2595" s="19"/>
    </row>
    <row r="2596" spans="1:23">
      <c r="A2596" s="19"/>
      <c r="B2596" s="19"/>
      <c r="C2596" s="19"/>
      <c r="D2596" s="19"/>
      <c r="E2596" s="19"/>
      <c r="F2596" s="19"/>
      <c r="G2596" s="19"/>
      <c r="H2596" s="19"/>
      <c r="I2596" s="19"/>
      <c r="J2596" s="19"/>
      <c r="K2596" s="19"/>
      <c r="L2596" s="19"/>
      <c r="M2596" s="19"/>
      <c r="N2596" s="19"/>
      <c r="O2596" s="19"/>
      <c r="P2596" s="19"/>
      <c r="Q2596" s="19"/>
      <c r="R2596" s="19"/>
      <c r="S2596" s="19"/>
      <c r="T2596" s="19"/>
      <c r="U2596" s="19"/>
      <c r="V2596" s="19"/>
      <c r="W2596" s="19"/>
    </row>
    <row r="2597" spans="1:23">
      <c r="A2597" s="19"/>
      <c r="B2597" s="19"/>
      <c r="C2597" s="19"/>
      <c r="D2597" s="19"/>
      <c r="E2597" s="19"/>
      <c r="F2597" s="19"/>
      <c r="G2597" s="19"/>
      <c r="H2597" s="19"/>
      <c r="I2597" s="19"/>
      <c r="J2597" s="19"/>
      <c r="K2597" s="19"/>
      <c r="L2597" s="19"/>
      <c r="M2597" s="19"/>
      <c r="N2597" s="19"/>
      <c r="O2597" s="19"/>
      <c r="P2597" s="19"/>
      <c r="Q2597" s="19"/>
      <c r="R2597" s="19"/>
      <c r="S2597" s="19"/>
      <c r="T2597" s="19"/>
      <c r="U2597" s="19"/>
      <c r="V2597" s="19"/>
      <c r="W2597" s="19"/>
    </row>
    <row r="2598" spans="1:23">
      <c r="A2598" s="19"/>
      <c r="B2598" s="19"/>
      <c r="C2598" s="19"/>
      <c r="D2598" s="19"/>
      <c r="E2598" s="19"/>
      <c r="F2598" s="19"/>
      <c r="G2598" s="19"/>
      <c r="H2598" s="19"/>
      <c r="I2598" s="19"/>
      <c r="J2598" s="19"/>
      <c r="K2598" s="19"/>
      <c r="L2598" s="19"/>
      <c r="M2598" s="19"/>
      <c r="N2598" s="19"/>
      <c r="O2598" s="19"/>
      <c r="P2598" s="19"/>
      <c r="Q2598" s="19"/>
      <c r="R2598" s="19"/>
      <c r="S2598" s="19"/>
      <c r="T2598" s="19"/>
      <c r="U2598" s="19"/>
      <c r="V2598" s="19"/>
      <c r="W2598" s="19"/>
    </row>
    <row r="2599" spans="1:23">
      <c r="A2599" s="19"/>
      <c r="B2599" s="19"/>
      <c r="C2599" s="19"/>
      <c r="D2599" s="19"/>
      <c r="E2599" s="19"/>
      <c r="F2599" s="19"/>
      <c r="G2599" s="19"/>
      <c r="H2599" s="19"/>
      <c r="I2599" s="19"/>
      <c r="J2599" s="19"/>
      <c r="K2599" s="19"/>
      <c r="L2599" s="19"/>
      <c r="M2599" s="19"/>
      <c r="N2599" s="19"/>
      <c r="O2599" s="19"/>
      <c r="P2599" s="19"/>
      <c r="Q2599" s="19"/>
      <c r="R2599" s="19"/>
      <c r="S2599" s="19"/>
      <c r="T2599" s="19"/>
      <c r="U2599" s="19"/>
      <c r="V2599" s="19"/>
      <c r="W2599" s="19"/>
    </row>
    <row r="2600" spans="1:23">
      <c r="A2600" s="19"/>
      <c r="B2600" s="19"/>
      <c r="C2600" s="19"/>
      <c r="D2600" s="19"/>
      <c r="E2600" s="19"/>
      <c r="F2600" s="19"/>
      <c r="G2600" s="19"/>
      <c r="H2600" s="19"/>
      <c r="I2600" s="19"/>
      <c r="J2600" s="19"/>
      <c r="K2600" s="19"/>
      <c r="L2600" s="19"/>
      <c r="M2600" s="19"/>
      <c r="N2600" s="19"/>
      <c r="O2600" s="19"/>
      <c r="P2600" s="19"/>
      <c r="Q2600" s="19"/>
      <c r="R2600" s="19"/>
      <c r="S2600" s="19"/>
      <c r="T2600" s="19"/>
      <c r="U2600" s="19"/>
      <c r="V2600" s="19"/>
      <c r="W2600" s="19"/>
    </row>
    <row r="2601" spans="1:23">
      <c r="A2601" s="19"/>
      <c r="B2601" s="19"/>
      <c r="C2601" s="19"/>
      <c r="D2601" s="19"/>
      <c r="E2601" s="19"/>
      <c r="F2601" s="19"/>
      <c r="G2601" s="19"/>
      <c r="H2601" s="19"/>
      <c r="I2601" s="19"/>
      <c r="J2601" s="19"/>
      <c r="K2601" s="19"/>
      <c r="L2601" s="19"/>
      <c r="M2601" s="19"/>
      <c r="N2601" s="19"/>
      <c r="O2601" s="19"/>
      <c r="P2601" s="19"/>
      <c r="Q2601" s="19"/>
      <c r="R2601" s="19"/>
      <c r="S2601" s="19"/>
      <c r="T2601" s="19"/>
      <c r="U2601" s="19"/>
      <c r="V2601" s="19"/>
      <c r="W2601" s="19"/>
    </row>
    <row r="2602" spans="1:23">
      <c r="A2602" s="19"/>
      <c r="B2602" s="19"/>
      <c r="C2602" s="19"/>
      <c r="D2602" s="19"/>
      <c r="E2602" s="19"/>
      <c r="F2602" s="19"/>
      <c r="G2602" s="19"/>
      <c r="H2602" s="19"/>
      <c r="I2602" s="19"/>
      <c r="J2602" s="19"/>
      <c r="K2602" s="19"/>
      <c r="L2602" s="19"/>
      <c r="M2602" s="19"/>
      <c r="N2602" s="19"/>
      <c r="O2602" s="19"/>
      <c r="P2602" s="19"/>
      <c r="Q2602" s="19"/>
      <c r="R2602" s="19"/>
      <c r="S2602" s="19"/>
      <c r="T2602" s="19"/>
      <c r="U2602" s="19"/>
      <c r="V2602" s="19"/>
      <c r="W2602" s="19"/>
    </row>
    <row r="2603" spans="1:23">
      <c r="A2603" s="19"/>
      <c r="B2603" s="19"/>
      <c r="C2603" s="19"/>
      <c r="D2603" s="19"/>
      <c r="E2603" s="19"/>
      <c r="F2603" s="19"/>
      <c r="G2603" s="19"/>
      <c r="H2603" s="19"/>
      <c r="I2603" s="19"/>
      <c r="J2603" s="19"/>
      <c r="K2603" s="19"/>
      <c r="L2603" s="19"/>
      <c r="M2603" s="19"/>
      <c r="N2603" s="19"/>
      <c r="O2603" s="19"/>
      <c r="P2603" s="19"/>
      <c r="Q2603" s="19"/>
      <c r="R2603" s="19"/>
      <c r="S2603" s="19"/>
      <c r="T2603" s="19"/>
      <c r="U2603" s="19"/>
      <c r="V2603" s="19"/>
      <c r="W2603" s="19"/>
    </row>
    <row r="2604" spans="1:23">
      <c r="A2604" s="19"/>
      <c r="B2604" s="19"/>
      <c r="C2604" s="19"/>
      <c r="D2604" s="19"/>
      <c r="E2604" s="19"/>
      <c r="F2604" s="19"/>
      <c r="G2604" s="19"/>
      <c r="H2604" s="19"/>
      <c r="I2604" s="19"/>
      <c r="J2604" s="19"/>
      <c r="K2604" s="19"/>
      <c r="L2604" s="19"/>
      <c r="M2604" s="19"/>
      <c r="N2604" s="19"/>
      <c r="O2604" s="19"/>
      <c r="P2604" s="19"/>
      <c r="Q2604" s="19"/>
      <c r="R2604" s="19"/>
      <c r="S2604" s="19"/>
      <c r="T2604" s="19"/>
      <c r="U2604" s="19"/>
      <c r="V2604" s="19"/>
      <c r="W2604" s="19"/>
    </row>
    <row r="2605" spans="1:23">
      <c r="A2605" s="19"/>
      <c r="B2605" s="19"/>
      <c r="C2605" s="19"/>
      <c r="D2605" s="19"/>
      <c r="E2605" s="19"/>
      <c r="F2605" s="19"/>
      <c r="G2605" s="19"/>
      <c r="H2605" s="19"/>
      <c r="I2605" s="19"/>
      <c r="J2605" s="19"/>
      <c r="K2605" s="19"/>
      <c r="L2605" s="19"/>
      <c r="M2605" s="19"/>
      <c r="N2605" s="19"/>
      <c r="O2605" s="19"/>
      <c r="P2605" s="19"/>
      <c r="Q2605" s="19"/>
      <c r="R2605" s="19"/>
      <c r="S2605" s="19"/>
      <c r="T2605" s="19"/>
      <c r="U2605" s="19"/>
      <c r="V2605" s="19"/>
      <c r="W2605" s="19"/>
    </row>
    <row r="2606" spans="1:23">
      <c r="A2606" s="19"/>
      <c r="B2606" s="19"/>
      <c r="C2606" s="19"/>
      <c r="D2606" s="19"/>
      <c r="E2606" s="19"/>
      <c r="F2606" s="19"/>
      <c r="G2606" s="19"/>
      <c r="H2606" s="19"/>
      <c r="I2606" s="19"/>
      <c r="J2606" s="19"/>
      <c r="K2606" s="19"/>
      <c r="L2606" s="19"/>
      <c r="M2606" s="19"/>
      <c r="N2606" s="19"/>
      <c r="O2606" s="19"/>
      <c r="P2606" s="19"/>
      <c r="Q2606" s="19"/>
      <c r="R2606" s="19"/>
      <c r="S2606" s="19"/>
      <c r="T2606" s="19"/>
      <c r="U2606" s="19"/>
      <c r="V2606" s="19"/>
      <c r="W2606" s="19"/>
    </row>
    <row r="2607" spans="1:23">
      <c r="A2607" s="19"/>
      <c r="B2607" s="19"/>
      <c r="C2607" s="19"/>
      <c r="D2607" s="19"/>
      <c r="E2607" s="19"/>
      <c r="F2607" s="19"/>
      <c r="G2607" s="19"/>
      <c r="H2607" s="19"/>
      <c r="I2607" s="19"/>
      <c r="J2607" s="19"/>
      <c r="K2607" s="19"/>
      <c r="L2607" s="19"/>
      <c r="M2607" s="19"/>
      <c r="N2607" s="19"/>
      <c r="O2607" s="19"/>
      <c r="P2607" s="19"/>
      <c r="Q2607" s="19"/>
      <c r="R2607" s="19"/>
      <c r="S2607" s="19"/>
      <c r="T2607" s="19"/>
      <c r="U2607" s="19"/>
      <c r="V2607" s="19"/>
      <c r="W2607" s="19"/>
    </row>
    <row r="2608" spans="1:23">
      <c r="A2608" s="19"/>
      <c r="B2608" s="19"/>
      <c r="C2608" s="19"/>
      <c r="D2608" s="19"/>
      <c r="E2608" s="19"/>
      <c r="F2608" s="19"/>
      <c r="G2608" s="19"/>
      <c r="H2608" s="19"/>
      <c r="I2608" s="19"/>
      <c r="J2608" s="19"/>
      <c r="K2608" s="19"/>
      <c r="L2608" s="19"/>
      <c r="M2608" s="19"/>
      <c r="N2608" s="19"/>
      <c r="O2608" s="19"/>
      <c r="P2608" s="19"/>
      <c r="Q2608" s="19"/>
      <c r="R2608" s="19"/>
      <c r="S2608" s="19"/>
      <c r="T2608" s="19"/>
      <c r="U2608" s="19"/>
      <c r="V2608" s="19"/>
      <c r="W2608" s="19"/>
    </row>
    <row r="2609" spans="1:23">
      <c r="A2609" s="19"/>
      <c r="B2609" s="19"/>
      <c r="C2609" s="19"/>
      <c r="D2609" s="19"/>
      <c r="E2609" s="19"/>
      <c r="F2609" s="19"/>
      <c r="G2609" s="19"/>
      <c r="H2609" s="19"/>
      <c r="I2609" s="19"/>
      <c r="J2609" s="19"/>
      <c r="K2609" s="19"/>
      <c r="L2609" s="19"/>
      <c r="M2609" s="19"/>
      <c r="N2609" s="19"/>
      <c r="O2609" s="19"/>
      <c r="P2609" s="19"/>
      <c r="Q2609" s="19"/>
      <c r="R2609" s="19"/>
      <c r="S2609" s="19"/>
      <c r="T2609" s="19"/>
      <c r="U2609" s="19"/>
      <c r="V2609" s="19"/>
      <c r="W2609" s="19"/>
    </row>
    <row r="2610" spans="1:23">
      <c r="A2610" s="19"/>
      <c r="B2610" s="19"/>
      <c r="C2610" s="19"/>
      <c r="D2610" s="19"/>
      <c r="E2610" s="19"/>
      <c r="F2610" s="19"/>
      <c r="G2610" s="19"/>
      <c r="H2610" s="19"/>
      <c r="I2610" s="19"/>
      <c r="J2610" s="19"/>
      <c r="K2610" s="19"/>
      <c r="L2610" s="19"/>
      <c r="M2610" s="19"/>
      <c r="N2610" s="19"/>
      <c r="O2610" s="19"/>
      <c r="P2610" s="19"/>
      <c r="Q2610" s="19"/>
      <c r="R2610" s="19"/>
      <c r="S2610" s="19"/>
      <c r="T2610" s="19"/>
      <c r="U2610" s="19"/>
      <c r="V2610" s="19"/>
      <c r="W2610" s="19"/>
    </row>
    <row r="2611" spans="1:23">
      <c r="A2611" s="19"/>
      <c r="B2611" s="19"/>
      <c r="C2611" s="19"/>
      <c r="D2611" s="19"/>
      <c r="E2611" s="19"/>
      <c r="F2611" s="19"/>
      <c r="G2611" s="19"/>
      <c r="H2611" s="19"/>
      <c r="I2611" s="19"/>
      <c r="J2611" s="19"/>
      <c r="K2611" s="19"/>
      <c r="L2611" s="19"/>
      <c r="M2611" s="19"/>
      <c r="N2611" s="19"/>
      <c r="O2611" s="19"/>
      <c r="P2611" s="19"/>
      <c r="Q2611" s="19"/>
      <c r="R2611" s="19"/>
      <c r="S2611" s="19"/>
      <c r="T2611" s="19"/>
      <c r="U2611" s="19"/>
      <c r="V2611" s="19"/>
      <c r="W2611" s="19"/>
    </row>
    <row r="2612" spans="1:23">
      <c r="A2612" s="19"/>
      <c r="B2612" s="19"/>
      <c r="C2612" s="19"/>
      <c r="D2612" s="19"/>
      <c r="E2612" s="19"/>
      <c r="F2612" s="19"/>
      <c r="G2612" s="19"/>
      <c r="H2612" s="19"/>
      <c r="I2612" s="19"/>
      <c r="J2612" s="19"/>
      <c r="K2612" s="19"/>
      <c r="L2612" s="19"/>
      <c r="M2612" s="19"/>
      <c r="N2612" s="19"/>
      <c r="O2612" s="19"/>
      <c r="P2612" s="19"/>
      <c r="Q2612" s="19"/>
      <c r="R2612" s="19"/>
      <c r="S2612" s="19"/>
      <c r="T2612" s="19"/>
      <c r="U2612" s="19"/>
      <c r="V2612" s="19"/>
      <c r="W2612" s="19"/>
    </row>
    <row r="2613" spans="1:23">
      <c r="A2613" s="19"/>
      <c r="B2613" s="19"/>
      <c r="C2613" s="19"/>
      <c r="D2613" s="19"/>
      <c r="E2613" s="19"/>
      <c r="F2613" s="19"/>
      <c r="G2613" s="19"/>
      <c r="H2613" s="19"/>
      <c r="I2613" s="19"/>
      <c r="J2613" s="19"/>
      <c r="K2613" s="19"/>
      <c r="L2613" s="19"/>
      <c r="M2613" s="19"/>
      <c r="N2613" s="19"/>
      <c r="O2613" s="19"/>
      <c r="P2613" s="19"/>
      <c r="Q2613" s="19"/>
      <c r="R2613" s="19"/>
      <c r="S2613" s="19"/>
      <c r="T2613" s="19"/>
      <c r="U2613" s="19"/>
      <c r="V2613" s="19"/>
      <c r="W2613" s="19"/>
    </row>
    <row r="2614" spans="1:23">
      <c r="A2614" s="19"/>
      <c r="B2614" s="19"/>
      <c r="C2614" s="19"/>
      <c r="D2614" s="19"/>
      <c r="E2614" s="19"/>
      <c r="F2614" s="19"/>
      <c r="G2614" s="19"/>
      <c r="H2614" s="19"/>
      <c r="I2614" s="19"/>
      <c r="J2614" s="19"/>
      <c r="K2614" s="19"/>
      <c r="L2614" s="19"/>
      <c r="M2614" s="19"/>
      <c r="N2614" s="19"/>
      <c r="O2614" s="19"/>
      <c r="P2614" s="19"/>
      <c r="Q2614" s="19"/>
      <c r="R2614" s="19"/>
      <c r="S2614" s="19"/>
      <c r="T2614" s="19"/>
      <c r="U2614" s="19"/>
      <c r="V2614" s="19"/>
      <c r="W2614" s="19"/>
    </row>
    <row r="2615" spans="1:23">
      <c r="A2615" s="19"/>
      <c r="B2615" s="19"/>
      <c r="C2615" s="19"/>
      <c r="D2615" s="19"/>
      <c r="E2615" s="19"/>
      <c r="F2615" s="19"/>
      <c r="G2615" s="19"/>
      <c r="H2615" s="19"/>
      <c r="I2615" s="19"/>
      <c r="J2615" s="19"/>
      <c r="K2615" s="19"/>
      <c r="L2615" s="19"/>
      <c r="M2615" s="19"/>
      <c r="N2615" s="19"/>
      <c r="O2615" s="19"/>
      <c r="P2615" s="19"/>
      <c r="Q2615" s="19"/>
      <c r="R2615" s="19"/>
      <c r="S2615" s="19"/>
      <c r="T2615" s="19"/>
      <c r="U2615" s="19"/>
      <c r="V2615" s="19"/>
      <c r="W2615" s="19"/>
    </row>
    <row r="2616" spans="1:23">
      <c r="A2616" s="19"/>
      <c r="B2616" s="19"/>
      <c r="C2616" s="19"/>
      <c r="D2616" s="19"/>
      <c r="E2616" s="19"/>
      <c r="F2616" s="19"/>
      <c r="G2616" s="19"/>
      <c r="H2616" s="19"/>
      <c r="I2616" s="19"/>
      <c r="J2616" s="19"/>
      <c r="K2616" s="19"/>
      <c r="L2616" s="19"/>
      <c r="M2616" s="19"/>
      <c r="N2616" s="19"/>
      <c r="O2616" s="19"/>
      <c r="P2616" s="19"/>
      <c r="Q2616" s="19"/>
      <c r="R2616" s="19"/>
      <c r="S2616" s="19"/>
      <c r="T2616" s="19"/>
      <c r="U2616" s="19"/>
      <c r="V2616" s="19"/>
      <c r="W2616" s="19"/>
    </row>
    <row r="2617" spans="1:23">
      <c r="A2617" s="19"/>
      <c r="B2617" s="19"/>
      <c r="C2617" s="19"/>
      <c r="D2617" s="19"/>
      <c r="E2617" s="19"/>
      <c r="F2617" s="19"/>
      <c r="G2617" s="19"/>
      <c r="H2617" s="19"/>
      <c r="I2617" s="19"/>
      <c r="J2617" s="19"/>
      <c r="K2617" s="19"/>
      <c r="L2617" s="19"/>
      <c r="M2617" s="19"/>
      <c r="N2617" s="19"/>
      <c r="O2617" s="19"/>
      <c r="P2617" s="19"/>
      <c r="Q2617" s="19"/>
      <c r="R2617" s="19"/>
      <c r="S2617" s="19"/>
      <c r="T2617" s="19"/>
      <c r="U2617" s="19"/>
      <c r="V2617" s="19"/>
      <c r="W2617" s="19"/>
    </row>
    <row r="2618" spans="1:23">
      <c r="A2618" s="19"/>
      <c r="B2618" s="19"/>
      <c r="C2618" s="19"/>
      <c r="D2618" s="19"/>
      <c r="E2618" s="19"/>
      <c r="F2618" s="19"/>
      <c r="G2618" s="19"/>
      <c r="H2618" s="19"/>
      <c r="I2618" s="19"/>
      <c r="J2618" s="19"/>
      <c r="K2618" s="19"/>
      <c r="L2618" s="19"/>
      <c r="M2618" s="19"/>
      <c r="N2618" s="19"/>
      <c r="O2618" s="19"/>
      <c r="P2618" s="19"/>
      <c r="Q2618" s="19"/>
      <c r="R2618" s="19"/>
      <c r="S2618" s="19"/>
      <c r="T2618" s="19"/>
      <c r="U2618" s="19"/>
      <c r="V2618" s="19"/>
      <c r="W2618" s="19"/>
    </row>
    <row r="2619" spans="1:23">
      <c r="A2619" s="19"/>
      <c r="B2619" s="19"/>
      <c r="C2619" s="19"/>
      <c r="D2619" s="19"/>
      <c r="E2619" s="19"/>
      <c r="F2619" s="19"/>
      <c r="G2619" s="19"/>
      <c r="H2619" s="19"/>
      <c r="I2619" s="19"/>
      <c r="J2619" s="19"/>
      <c r="K2619" s="19"/>
      <c r="L2619" s="19"/>
      <c r="M2619" s="19"/>
      <c r="N2619" s="19"/>
      <c r="O2619" s="19"/>
      <c r="P2619" s="19"/>
      <c r="Q2619" s="19"/>
      <c r="R2619" s="19"/>
      <c r="S2619" s="19"/>
      <c r="T2619" s="19"/>
      <c r="U2619" s="19"/>
      <c r="V2619" s="19"/>
      <c r="W2619" s="19"/>
    </row>
    <row r="2620" spans="1:23">
      <c r="A2620" s="19"/>
      <c r="B2620" s="19"/>
      <c r="C2620" s="19"/>
      <c r="D2620" s="19"/>
      <c r="E2620" s="19"/>
      <c r="F2620" s="19"/>
      <c r="G2620" s="19"/>
      <c r="H2620" s="19"/>
      <c r="I2620" s="19"/>
      <c r="J2620" s="19"/>
      <c r="K2620" s="19"/>
      <c r="L2620" s="19"/>
      <c r="M2620" s="19"/>
      <c r="N2620" s="19"/>
      <c r="O2620" s="19"/>
      <c r="P2620" s="19"/>
      <c r="Q2620" s="19"/>
      <c r="R2620" s="19"/>
      <c r="S2620" s="19"/>
      <c r="T2620" s="19"/>
      <c r="U2620" s="19"/>
      <c r="V2620" s="19"/>
      <c r="W2620" s="19"/>
    </row>
    <row r="2621" spans="1:23">
      <c r="A2621" s="19"/>
      <c r="B2621" s="19"/>
      <c r="C2621" s="19"/>
      <c r="D2621" s="19"/>
      <c r="E2621" s="19"/>
      <c r="F2621" s="19"/>
      <c r="G2621" s="19"/>
      <c r="H2621" s="19"/>
      <c r="I2621" s="19"/>
      <c r="J2621" s="19"/>
      <c r="K2621" s="19"/>
      <c r="L2621" s="19"/>
      <c r="M2621" s="19"/>
      <c r="N2621" s="19"/>
      <c r="O2621" s="19"/>
      <c r="P2621" s="19"/>
      <c r="Q2621" s="19"/>
      <c r="R2621" s="19"/>
      <c r="S2621" s="19"/>
      <c r="T2621" s="19"/>
      <c r="U2621" s="19"/>
      <c r="V2621" s="19"/>
      <c r="W2621" s="19"/>
    </row>
    <row r="2622" spans="1:23">
      <c r="A2622" s="19"/>
      <c r="B2622" s="19"/>
      <c r="C2622" s="19"/>
      <c r="D2622" s="19"/>
      <c r="E2622" s="19"/>
      <c r="F2622" s="19"/>
      <c r="G2622" s="19"/>
      <c r="H2622" s="19"/>
      <c r="I2622" s="19"/>
      <c r="J2622" s="19"/>
      <c r="K2622" s="19"/>
      <c r="L2622" s="19"/>
      <c r="M2622" s="19"/>
      <c r="N2622" s="19"/>
      <c r="O2622" s="19"/>
      <c r="P2622" s="19"/>
      <c r="Q2622" s="19"/>
      <c r="R2622" s="19"/>
      <c r="S2622" s="19"/>
      <c r="T2622" s="19"/>
      <c r="U2622" s="19"/>
      <c r="V2622" s="19"/>
      <c r="W2622" s="19"/>
    </row>
    <row r="2623" spans="1:23">
      <c r="A2623" s="19"/>
      <c r="B2623" s="19"/>
      <c r="C2623" s="19"/>
      <c r="D2623" s="19"/>
      <c r="E2623" s="19"/>
      <c r="F2623" s="19"/>
      <c r="G2623" s="19"/>
      <c r="H2623" s="19"/>
      <c r="I2623" s="19"/>
      <c r="J2623" s="19"/>
      <c r="K2623" s="19"/>
      <c r="L2623" s="19"/>
      <c r="M2623" s="19"/>
      <c r="N2623" s="19"/>
      <c r="O2623" s="19"/>
      <c r="P2623" s="19"/>
      <c r="Q2623" s="19"/>
      <c r="R2623" s="19"/>
      <c r="S2623" s="19"/>
      <c r="T2623" s="19"/>
      <c r="U2623" s="19"/>
      <c r="V2623" s="19"/>
      <c r="W2623" s="19"/>
    </row>
    <row r="2624" spans="1:23">
      <c r="A2624" s="19"/>
      <c r="B2624" s="19"/>
      <c r="C2624" s="19"/>
      <c r="D2624" s="19"/>
      <c r="E2624" s="19"/>
      <c r="F2624" s="19"/>
      <c r="G2624" s="19"/>
      <c r="H2624" s="19"/>
      <c r="I2624" s="19"/>
      <c r="J2624" s="19"/>
      <c r="K2624" s="19"/>
      <c r="L2624" s="19"/>
      <c r="M2624" s="19"/>
      <c r="N2624" s="19"/>
      <c r="O2624" s="19"/>
      <c r="P2624" s="19"/>
      <c r="Q2624" s="19"/>
      <c r="R2624" s="19"/>
      <c r="S2624" s="19"/>
      <c r="T2624" s="19"/>
      <c r="U2624" s="19"/>
      <c r="V2624" s="19"/>
      <c r="W2624" s="19"/>
    </row>
    <row r="2625" spans="1:23">
      <c r="A2625" s="19"/>
      <c r="B2625" s="19"/>
      <c r="C2625" s="19"/>
      <c r="D2625" s="19"/>
      <c r="E2625" s="19"/>
      <c r="F2625" s="19"/>
      <c r="G2625" s="19"/>
      <c r="H2625" s="19"/>
      <c r="I2625" s="19"/>
      <c r="J2625" s="19"/>
      <c r="K2625" s="19"/>
      <c r="L2625" s="19"/>
      <c r="M2625" s="19"/>
      <c r="N2625" s="19"/>
      <c r="O2625" s="19"/>
      <c r="P2625" s="19"/>
      <c r="Q2625" s="19"/>
      <c r="R2625" s="19"/>
      <c r="S2625" s="19"/>
      <c r="T2625" s="19"/>
      <c r="U2625" s="19"/>
      <c r="V2625" s="19"/>
      <c r="W2625" s="19"/>
    </row>
    <row r="2626" spans="1:23">
      <c r="A2626" s="19"/>
      <c r="B2626" s="19"/>
      <c r="C2626" s="19"/>
      <c r="D2626" s="19"/>
      <c r="E2626" s="19"/>
      <c r="F2626" s="19"/>
      <c r="G2626" s="19"/>
      <c r="H2626" s="19"/>
      <c r="I2626" s="19"/>
      <c r="J2626" s="19"/>
      <c r="K2626" s="19"/>
      <c r="L2626" s="19"/>
      <c r="M2626" s="19"/>
      <c r="N2626" s="19"/>
      <c r="O2626" s="19"/>
      <c r="P2626" s="19"/>
      <c r="Q2626" s="19"/>
      <c r="R2626" s="19"/>
      <c r="S2626" s="19"/>
      <c r="T2626" s="19"/>
      <c r="U2626" s="19"/>
      <c r="V2626" s="19"/>
      <c r="W2626" s="19"/>
    </row>
    <row r="2627" spans="1:23">
      <c r="A2627" s="19"/>
      <c r="B2627" s="19"/>
      <c r="C2627" s="19"/>
      <c r="D2627" s="19"/>
      <c r="E2627" s="19"/>
      <c r="F2627" s="19"/>
      <c r="G2627" s="19"/>
      <c r="H2627" s="19"/>
      <c r="I2627" s="19"/>
      <c r="J2627" s="19"/>
      <c r="K2627" s="19"/>
      <c r="L2627" s="19"/>
      <c r="M2627" s="19"/>
      <c r="N2627" s="19"/>
      <c r="O2627" s="19"/>
      <c r="P2627" s="19"/>
      <c r="Q2627" s="19"/>
      <c r="R2627" s="19"/>
      <c r="S2627" s="19"/>
      <c r="T2627" s="19"/>
      <c r="U2627" s="19"/>
      <c r="V2627" s="19"/>
      <c r="W2627" s="19"/>
    </row>
    <row r="2628" spans="1:23">
      <c r="A2628" s="19"/>
      <c r="B2628" s="19"/>
      <c r="C2628" s="19"/>
      <c r="D2628" s="19"/>
      <c r="E2628" s="19"/>
      <c r="F2628" s="19"/>
      <c r="G2628" s="19"/>
      <c r="H2628" s="19"/>
      <c r="I2628" s="19"/>
      <c r="J2628" s="19"/>
      <c r="K2628" s="19"/>
      <c r="L2628" s="19"/>
      <c r="M2628" s="19"/>
      <c r="N2628" s="19"/>
      <c r="O2628" s="19"/>
      <c r="P2628" s="19"/>
      <c r="Q2628" s="19"/>
      <c r="R2628" s="19"/>
      <c r="S2628" s="19"/>
      <c r="T2628" s="19"/>
      <c r="U2628" s="19"/>
      <c r="V2628" s="19"/>
      <c r="W2628" s="19"/>
    </row>
    <row r="2629" spans="1:23">
      <c r="A2629" s="19"/>
      <c r="B2629" s="19"/>
      <c r="C2629" s="19"/>
      <c r="D2629" s="19"/>
      <c r="E2629" s="19"/>
      <c r="F2629" s="19"/>
      <c r="G2629" s="19"/>
      <c r="H2629" s="19"/>
      <c r="I2629" s="19"/>
      <c r="J2629" s="19"/>
      <c r="K2629" s="19"/>
      <c r="L2629" s="19"/>
      <c r="M2629" s="19"/>
      <c r="N2629" s="19"/>
      <c r="O2629" s="19"/>
      <c r="P2629" s="19"/>
      <c r="Q2629" s="19"/>
      <c r="R2629" s="19"/>
      <c r="S2629" s="19"/>
      <c r="T2629" s="19"/>
      <c r="U2629" s="19"/>
      <c r="V2629" s="19"/>
      <c r="W2629" s="19"/>
    </row>
    <row r="2630" spans="1:23">
      <c r="A2630" s="19"/>
      <c r="B2630" s="19"/>
      <c r="C2630" s="19"/>
      <c r="D2630" s="19"/>
      <c r="E2630" s="19"/>
      <c r="F2630" s="19"/>
      <c r="G2630" s="19"/>
      <c r="H2630" s="19"/>
      <c r="I2630" s="19"/>
      <c r="J2630" s="19"/>
      <c r="K2630" s="19"/>
      <c r="L2630" s="19"/>
      <c r="M2630" s="19"/>
      <c r="N2630" s="19"/>
      <c r="O2630" s="19"/>
      <c r="P2630" s="19"/>
      <c r="Q2630" s="19"/>
      <c r="R2630" s="19"/>
      <c r="S2630" s="19"/>
      <c r="T2630" s="19"/>
      <c r="U2630" s="19"/>
      <c r="V2630" s="19"/>
      <c r="W2630" s="19"/>
    </row>
    <row r="2631" spans="1:23">
      <c r="A2631" s="19"/>
      <c r="B2631" s="19"/>
      <c r="C2631" s="19"/>
      <c r="D2631" s="19"/>
      <c r="E2631" s="19"/>
      <c r="F2631" s="19"/>
      <c r="G2631" s="19"/>
      <c r="H2631" s="19"/>
      <c r="I2631" s="19"/>
      <c r="J2631" s="19"/>
      <c r="K2631" s="19"/>
      <c r="L2631" s="19"/>
      <c r="M2631" s="19"/>
      <c r="N2631" s="19"/>
      <c r="O2631" s="19"/>
      <c r="P2631" s="19"/>
      <c r="Q2631" s="19"/>
      <c r="R2631" s="19"/>
      <c r="S2631" s="19"/>
      <c r="T2631" s="19"/>
      <c r="U2631" s="19"/>
      <c r="V2631" s="19"/>
      <c r="W2631" s="19"/>
    </row>
    <row r="2632" spans="1:23">
      <c r="A2632" s="19"/>
      <c r="B2632" s="19"/>
      <c r="C2632" s="19"/>
      <c r="D2632" s="19"/>
      <c r="E2632" s="19"/>
      <c r="F2632" s="19"/>
      <c r="G2632" s="19"/>
      <c r="H2632" s="19"/>
      <c r="I2632" s="19"/>
      <c r="J2632" s="19"/>
      <c r="K2632" s="19"/>
      <c r="L2632" s="19"/>
      <c r="M2632" s="19"/>
      <c r="N2632" s="19"/>
      <c r="O2632" s="19"/>
      <c r="P2632" s="19"/>
      <c r="Q2632" s="19"/>
      <c r="R2632" s="19"/>
      <c r="S2632" s="19"/>
      <c r="T2632" s="19"/>
      <c r="U2632" s="19"/>
      <c r="V2632" s="19"/>
      <c r="W2632" s="19"/>
    </row>
    <row r="2633" spans="1:23">
      <c r="A2633" s="19"/>
      <c r="B2633" s="19"/>
      <c r="C2633" s="19"/>
      <c r="D2633" s="19"/>
      <c r="E2633" s="19"/>
      <c r="F2633" s="19"/>
      <c r="G2633" s="19"/>
      <c r="H2633" s="19"/>
      <c r="I2633" s="19"/>
      <c r="J2633" s="19"/>
      <c r="K2633" s="19"/>
      <c r="L2633" s="19"/>
      <c r="M2633" s="19"/>
      <c r="N2633" s="19"/>
      <c r="O2633" s="19"/>
      <c r="P2633" s="19"/>
      <c r="Q2633" s="19"/>
      <c r="R2633" s="19"/>
      <c r="S2633" s="19"/>
      <c r="T2633" s="19"/>
      <c r="U2633" s="19"/>
      <c r="V2633" s="19"/>
      <c r="W2633" s="19"/>
    </row>
    <row r="2634" spans="1:23">
      <c r="A2634" s="19"/>
      <c r="B2634" s="19"/>
      <c r="C2634" s="19"/>
      <c r="D2634" s="19"/>
      <c r="E2634" s="19"/>
      <c r="F2634" s="19"/>
      <c r="G2634" s="19"/>
      <c r="H2634" s="19"/>
      <c r="I2634" s="19"/>
      <c r="J2634" s="19"/>
      <c r="K2634" s="19"/>
      <c r="L2634" s="19"/>
      <c r="M2634" s="19"/>
      <c r="N2634" s="19"/>
      <c r="O2634" s="19"/>
      <c r="P2634" s="19"/>
      <c r="Q2634" s="19"/>
      <c r="R2634" s="19"/>
      <c r="S2634" s="19"/>
      <c r="T2634" s="19"/>
      <c r="U2634" s="19"/>
      <c r="V2634" s="19"/>
      <c r="W2634" s="19"/>
    </row>
    <row r="2635" spans="1:23">
      <c r="A2635" s="19"/>
      <c r="B2635" s="19"/>
      <c r="C2635" s="19"/>
      <c r="D2635" s="19"/>
      <c r="E2635" s="19"/>
      <c r="F2635" s="19"/>
      <c r="G2635" s="19"/>
      <c r="H2635" s="19"/>
      <c r="I2635" s="19"/>
      <c r="J2635" s="19"/>
      <c r="K2635" s="19"/>
      <c r="L2635" s="19"/>
      <c r="M2635" s="19"/>
      <c r="N2635" s="19"/>
      <c r="O2635" s="19"/>
      <c r="P2635" s="19"/>
      <c r="Q2635" s="19"/>
      <c r="R2635" s="19"/>
      <c r="S2635" s="19"/>
      <c r="T2635" s="19"/>
      <c r="U2635" s="19"/>
      <c r="V2635" s="19"/>
      <c r="W2635" s="19"/>
    </row>
    <row r="2636" spans="1:23">
      <c r="A2636" s="19"/>
      <c r="B2636" s="19"/>
      <c r="C2636" s="19"/>
      <c r="D2636" s="19"/>
      <c r="E2636" s="19"/>
      <c r="F2636" s="19"/>
      <c r="G2636" s="19"/>
      <c r="H2636" s="19"/>
      <c r="I2636" s="19"/>
      <c r="J2636" s="19"/>
      <c r="K2636" s="19"/>
      <c r="L2636" s="19"/>
      <c r="M2636" s="19"/>
      <c r="N2636" s="19"/>
      <c r="O2636" s="19"/>
      <c r="P2636" s="19"/>
      <c r="Q2636" s="19"/>
      <c r="R2636" s="19"/>
      <c r="S2636" s="19"/>
      <c r="T2636" s="19"/>
      <c r="U2636" s="19"/>
      <c r="V2636" s="19"/>
      <c r="W2636" s="19"/>
    </row>
    <row r="2637" spans="1:23">
      <c r="A2637" s="19"/>
      <c r="B2637" s="19"/>
      <c r="C2637" s="19"/>
      <c r="D2637" s="19"/>
      <c r="E2637" s="19"/>
      <c r="F2637" s="19"/>
      <c r="G2637" s="19"/>
      <c r="H2637" s="19"/>
      <c r="I2637" s="19"/>
      <c r="J2637" s="19"/>
      <c r="K2637" s="19"/>
      <c r="L2637" s="19"/>
      <c r="M2637" s="19"/>
      <c r="N2637" s="19"/>
      <c r="O2637" s="19"/>
      <c r="P2637" s="19"/>
      <c r="Q2637" s="19"/>
      <c r="R2637" s="19"/>
      <c r="S2637" s="19"/>
      <c r="T2637" s="19"/>
      <c r="U2637" s="19"/>
      <c r="V2637" s="19"/>
      <c r="W2637" s="19"/>
    </row>
    <row r="2638" spans="1:23">
      <c r="A2638" s="19"/>
      <c r="B2638" s="19"/>
      <c r="C2638" s="19"/>
      <c r="D2638" s="19"/>
      <c r="E2638" s="19"/>
      <c r="F2638" s="19"/>
      <c r="G2638" s="19"/>
      <c r="H2638" s="19"/>
      <c r="I2638" s="19"/>
      <c r="J2638" s="19"/>
      <c r="K2638" s="19"/>
      <c r="L2638" s="19"/>
      <c r="M2638" s="19"/>
      <c r="N2638" s="19"/>
      <c r="O2638" s="19"/>
      <c r="P2638" s="19"/>
      <c r="Q2638" s="19"/>
      <c r="R2638" s="19"/>
      <c r="S2638" s="19"/>
      <c r="T2638" s="19"/>
      <c r="U2638" s="19"/>
      <c r="V2638" s="19"/>
      <c r="W2638" s="19"/>
    </row>
    <row r="2639" spans="1:23">
      <c r="A2639" s="19"/>
      <c r="B2639" s="19"/>
      <c r="C2639" s="19"/>
      <c r="D2639" s="19"/>
      <c r="E2639" s="19"/>
      <c r="F2639" s="19"/>
      <c r="G2639" s="19"/>
      <c r="H2639" s="19"/>
      <c r="I2639" s="19"/>
      <c r="J2639" s="19"/>
      <c r="K2639" s="19"/>
      <c r="L2639" s="19"/>
      <c r="M2639" s="19"/>
      <c r="N2639" s="19"/>
      <c r="O2639" s="19"/>
      <c r="P2639" s="19"/>
      <c r="Q2639" s="19"/>
      <c r="R2639" s="19"/>
      <c r="S2639" s="19"/>
      <c r="T2639" s="19"/>
      <c r="U2639" s="19"/>
      <c r="V2639" s="19"/>
      <c r="W2639" s="19"/>
    </row>
    <row r="2640" spans="1:23">
      <c r="A2640" s="19"/>
      <c r="B2640" s="19"/>
      <c r="C2640" s="19"/>
      <c r="D2640" s="19"/>
      <c r="E2640" s="19"/>
      <c r="F2640" s="19"/>
      <c r="G2640" s="19"/>
      <c r="H2640" s="19"/>
      <c r="I2640" s="19"/>
      <c r="J2640" s="19"/>
      <c r="K2640" s="19"/>
      <c r="L2640" s="19"/>
      <c r="M2640" s="19"/>
      <c r="N2640" s="19"/>
      <c r="O2640" s="19"/>
      <c r="P2640" s="19"/>
      <c r="Q2640" s="19"/>
      <c r="R2640" s="19"/>
      <c r="S2640" s="19"/>
      <c r="T2640" s="19"/>
      <c r="U2640" s="19"/>
      <c r="V2640" s="19"/>
      <c r="W2640" s="19"/>
    </row>
    <row r="2641" spans="1:23">
      <c r="A2641" s="19"/>
      <c r="B2641" s="19"/>
      <c r="C2641" s="19"/>
      <c r="D2641" s="19"/>
      <c r="E2641" s="19"/>
      <c r="F2641" s="19"/>
      <c r="G2641" s="19"/>
      <c r="H2641" s="19"/>
      <c r="I2641" s="19"/>
      <c r="J2641" s="19"/>
      <c r="K2641" s="19"/>
      <c r="L2641" s="19"/>
      <c r="M2641" s="19"/>
      <c r="N2641" s="19"/>
      <c r="O2641" s="19"/>
      <c r="P2641" s="19"/>
      <c r="Q2641" s="19"/>
      <c r="R2641" s="19"/>
      <c r="S2641" s="19"/>
      <c r="T2641" s="19"/>
      <c r="U2641" s="19"/>
      <c r="V2641" s="19"/>
      <c r="W2641" s="19"/>
    </row>
    <row r="2642" spans="1:23">
      <c r="A2642" s="19"/>
      <c r="B2642" s="19"/>
      <c r="C2642" s="19"/>
      <c r="D2642" s="19"/>
      <c r="E2642" s="19"/>
      <c r="F2642" s="19"/>
      <c r="G2642" s="19"/>
      <c r="H2642" s="19"/>
      <c r="I2642" s="19"/>
      <c r="J2642" s="19"/>
      <c r="K2642" s="19"/>
      <c r="L2642" s="19"/>
      <c r="M2642" s="19"/>
      <c r="N2642" s="19"/>
      <c r="O2642" s="19"/>
      <c r="P2642" s="19"/>
      <c r="Q2642" s="19"/>
      <c r="R2642" s="19"/>
      <c r="S2642" s="19"/>
      <c r="T2642" s="19"/>
      <c r="U2642" s="19"/>
      <c r="V2642" s="19"/>
      <c r="W2642" s="19"/>
    </row>
    <row r="2643" spans="1:23">
      <c r="A2643" s="19"/>
      <c r="B2643" s="19"/>
      <c r="C2643" s="19"/>
      <c r="D2643" s="19"/>
      <c r="E2643" s="19"/>
      <c r="F2643" s="19"/>
      <c r="G2643" s="19"/>
      <c r="H2643" s="19"/>
      <c r="I2643" s="19"/>
      <c r="J2643" s="19"/>
      <c r="K2643" s="19"/>
      <c r="L2643" s="19"/>
      <c r="M2643" s="19"/>
      <c r="N2643" s="19"/>
      <c r="O2643" s="19"/>
      <c r="P2643" s="19"/>
      <c r="Q2643" s="19"/>
      <c r="R2643" s="19"/>
      <c r="S2643" s="19"/>
      <c r="T2643" s="19"/>
      <c r="U2643" s="19"/>
      <c r="V2643" s="19"/>
      <c r="W2643" s="19"/>
    </row>
    <row r="2644" spans="1:23">
      <c r="A2644" s="19"/>
      <c r="B2644" s="19"/>
      <c r="C2644" s="19"/>
      <c r="D2644" s="19"/>
      <c r="E2644" s="19"/>
      <c r="F2644" s="19"/>
      <c r="G2644" s="19"/>
      <c r="H2644" s="19"/>
      <c r="I2644" s="19"/>
      <c r="J2644" s="19"/>
      <c r="K2644" s="19"/>
      <c r="L2644" s="19"/>
      <c r="M2644" s="19"/>
      <c r="N2644" s="19"/>
      <c r="O2644" s="19"/>
      <c r="P2644" s="19"/>
      <c r="Q2644" s="19"/>
      <c r="R2644" s="19"/>
      <c r="S2644" s="19"/>
      <c r="T2644" s="19"/>
      <c r="U2644" s="19"/>
      <c r="V2644" s="19"/>
      <c r="W2644" s="19"/>
    </row>
    <row r="2645" spans="1:23">
      <c r="A2645" s="19"/>
      <c r="B2645" s="19"/>
      <c r="C2645" s="19"/>
      <c r="D2645" s="19"/>
      <c r="E2645" s="19"/>
      <c r="F2645" s="19"/>
      <c r="G2645" s="19"/>
      <c r="H2645" s="19"/>
      <c r="I2645" s="19"/>
      <c r="J2645" s="19"/>
      <c r="K2645" s="19"/>
      <c r="L2645" s="19"/>
      <c r="M2645" s="19"/>
      <c r="N2645" s="19"/>
      <c r="O2645" s="19"/>
      <c r="P2645" s="19"/>
      <c r="Q2645" s="19"/>
      <c r="R2645" s="19"/>
      <c r="S2645" s="19"/>
      <c r="T2645" s="19"/>
      <c r="U2645" s="19"/>
      <c r="V2645" s="19"/>
      <c r="W2645" s="19"/>
    </row>
    <row r="2646" spans="1:23">
      <c r="A2646" s="19"/>
      <c r="B2646" s="19"/>
      <c r="C2646" s="19"/>
      <c r="D2646" s="19"/>
      <c r="E2646" s="19"/>
      <c r="F2646" s="19"/>
      <c r="G2646" s="19"/>
      <c r="H2646" s="19"/>
      <c r="I2646" s="19"/>
      <c r="J2646" s="19"/>
      <c r="K2646" s="19"/>
      <c r="L2646" s="19"/>
      <c r="M2646" s="19"/>
      <c r="N2646" s="19"/>
      <c r="O2646" s="19"/>
      <c r="P2646" s="19"/>
      <c r="Q2646" s="19"/>
      <c r="R2646" s="19"/>
      <c r="S2646" s="19"/>
      <c r="T2646" s="19"/>
      <c r="U2646" s="19"/>
      <c r="V2646" s="19"/>
      <c r="W2646" s="19"/>
    </row>
    <row r="2647" spans="1:23">
      <c r="A2647" s="19"/>
      <c r="B2647" s="19"/>
      <c r="C2647" s="19"/>
      <c r="D2647" s="19"/>
      <c r="E2647" s="19"/>
      <c r="F2647" s="19"/>
      <c r="G2647" s="19"/>
      <c r="H2647" s="19"/>
      <c r="I2647" s="19"/>
      <c r="J2647" s="19"/>
      <c r="K2647" s="19"/>
      <c r="L2647" s="19"/>
      <c r="M2647" s="19"/>
      <c r="N2647" s="19"/>
      <c r="O2647" s="19"/>
      <c r="P2647" s="19"/>
      <c r="Q2647" s="19"/>
      <c r="R2647" s="19"/>
      <c r="S2647" s="19"/>
      <c r="T2647" s="19"/>
      <c r="U2647" s="19"/>
      <c r="V2647" s="19"/>
      <c r="W2647" s="19"/>
    </row>
    <row r="2648" spans="1:23">
      <c r="A2648" s="19"/>
      <c r="B2648" s="19"/>
      <c r="C2648" s="19"/>
      <c r="D2648" s="19"/>
      <c r="E2648" s="19"/>
      <c r="F2648" s="19"/>
      <c r="G2648" s="19"/>
      <c r="H2648" s="19"/>
      <c r="I2648" s="19"/>
      <c r="J2648" s="19"/>
      <c r="K2648" s="19"/>
      <c r="L2648" s="19"/>
      <c r="M2648" s="19"/>
      <c r="N2648" s="19"/>
      <c r="O2648" s="19"/>
      <c r="P2648" s="19"/>
      <c r="Q2648" s="19"/>
      <c r="R2648" s="19"/>
      <c r="S2648" s="19"/>
      <c r="T2648" s="19"/>
      <c r="U2648" s="19"/>
      <c r="V2648" s="19"/>
      <c r="W2648" s="19"/>
    </row>
    <row r="2649" spans="1:23">
      <c r="A2649" s="19"/>
      <c r="B2649" s="19"/>
      <c r="C2649" s="19"/>
      <c r="D2649" s="19"/>
      <c r="E2649" s="19"/>
      <c r="F2649" s="19"/>
      <c r="G2649" s="19"/>
      <c r="H2649" s="19"/>
      <c r="I2649" s="19"/>
      <c r="J2649" s="19"/>
      <c r="K2649" s="19"/>
      <c r="L2649" s="19"/>
      <c r="M2649" s="19"/>
      <c r="N2649" s="19"/>
      <c r="O2649" s="19"/>
      <c r="P2649" s="19"/>
      <c r="Q2649" s="19"/>
      <c r="R2649" s="19"/>
      <c r="S2649" s="19"/>
      <c r="T2649" s="19"/>
      <c r="U2649" s="19"/>
      <c r="V2649" s="19"/>
      <c r="W2649" s="19"/>
    </row>
    <row r="2650" spans="1:23">
      <c r="A2650" s="19"/>
      <c r="B2650" s="19"/>
      <c r="C2650" s="19"/>
      <c r="D2650" s="19"/>
      <c r="E2650" s="19"/>
      <c r="F2650" s="19"/>
      <c r="G2650" s="19"/>
      <c r="H2650" s="19"/>
      <c r="I2650" s="19"/>
      <c r="J2650" s="19"/>
      <c r="K2650" s="19"/>
      <c r="L2650" s="19"/>
      <c r="M2650" s="19"/>
      <c r="N2650" s="19"/>
      <c r="O2650" s="19"/>
      <c r="P2650" s="19"/>
      <c r="Q2650" s="19"/>
      <c r="R2650" s="19"/>
      <c r="S2650" s="19"/>
      <c r="T2650" s="19"/>
      <c r="U2650" s="19"/>
      <c r="V2650" s="19"/>
      <c r="W2650" s="19"/>
    </row>
    <row r="2651" spans="1:23">
      <c r="A2651" s="19"/>
      <c r="B2651" s="19"/>
      <c r="C2651" s="19"/>
      <c r="D2651" s="19"/>
      <c r="E2651" s="19"/>
      <c r="F2651" s="19"/>
      <c r="G2651" s="19"/>
      <c r="H2651" s="19"/>
      <c r="I2651" s="19"/>
      <c r="J2651" s="19"/>
      <c r="K2651" s="19"/>
      <c r="L2651" s="19"/>
      <c r="M2651" s="19"/>
      <c r="N2651" s="19"/>
      <c r="O2651" s="19"/>
      <c r="P2651" s="19"/>
      <c r="Q2651" s="19"/>
      <c r="R2651" s="19"/>
      <c r="S2651" s="19"/>
      <c r="T2651" s="19"/>
      <c r="U2651" s="19"/>
      <c r="V2651" s="19"/>
      <c r="W2651" s="19"/>
    </row>
    <row r="2652" spans="1:23">
      <c r="A2652" s="19"/>
      <c r="B2652" s="19"/>
      <c r="C2652" s="19"/>
      <c r="D2652" s="19"/>
      <c r="E2652" s="19"/>
      <c r="F2652" s="19"/>
      <c r="G2652" s="19"/>
      <c r="H2652" s="19"/>
      <c r="I2652" s="19"/>
      <c r="J2652" s="19"/>
      <c r="K2652" s="19"/>
      <c r="L2652" s="19"/>
      <c r="M2652" s="19"/>
      <c r="N2652" s="19"/>
      <c r="O2652" s="19"/>
      <c r="P2652" s="19"/>
      <c r="Q2652" s="19"/>
      <c r="R2652" s="19"/>
      <c r="S2652" s="19"/>
      <c r="T2652" s="19"/>
      <c r="U2652" s="19"/>
      <c r="V2652" s="19"/>
      <c r="W2652" s="19"/>
    </row>
    <row r="2653" spans="1:23">
      <c r="A2653" s="19"/>
      <c r="B2653" s="19"/>
      <c r="C2653" s="19"/>
      <c r="D2653" s="19"/>
      <c r="E2653" s="19"/>
      <c r="F2653" s="19"/>
      <c r="G2653" s="19"/>
      <c r="H2653" s="19"/>
      <c r="I2653" s="19"/>
      <c r="J2653" s="19"/>
      <c r="K2653" s="19"/>
      <c r="L2653" s="19"/>
      <c r="M2653" s="19"/>
      <c r="N2653" s="19"/>
      <c r="O2653" s="19"/>
      <c r="P2653" s="19"/>
      <c r="Q2653" s="19"/>
      <c r="R2653" s="19"/>
      <c r="S2653" s="19"/>
      <c r="T2653" s="19"/>
      <c r="U2653" s="19"/>
      <c r="V2653" s="19"/>
      <c r="W2653" s="19"/>
    </row>
    <row r="2654" spans="1:23">
      <c r="A2654" s="19"/>
      <c r="B2654" s="19"/>
      <c r="C2654" s="19"/>
      <c r="D2654" s="19"/>
      <c r="E2654" s="19"/>
      <c r="F2654" s="19"/>
      <c r="G2654" s="19"/>
      <c r="H2654" s="19"/>
      <c r="I2654" s="19"/>
      <c r="J2654" s="19"/>
      <c r="K2654" s="19"/>
      <c r="L2654" s="19"/>
      <c r="M2654" s="19"/>
      <c r="N2654" s="19"/>
      <c r="O2654" s="19"/>
      <c r="P2654" s="19"/>
      <c r="Q2654" s="19"/>
      <c r="R2654" s="19"/>
      <c r="S2654" s="19"/>
      <c r="T2654" s="19"/>
      <c r="U2654" s="19"/>
      <c r="V2654" s="19"/>
      <c r="W2654" s="19"/>
    </row>
    <row r="2655" spans="1:23">
      <c r="A2655" s="19"/>
      <c r="B2655" s="19"/>
      <c r="C2655" s="19"/>
      <c r="D2655" s="19"/>
      <c r="E2655" s="19"/>
      <c r="F2655" s="19"/>
      <c r="G2655" s="19"/>
      <c r="H2655" s="19"/>
      <c r="I2655" s="19"/>
      <c r="J2655" s="19"/>
      <c r="K2655" s="19"/>
      <c r="L2655" s="19"/>
      <c r="M2655" s="19"/>
      <c r="N2655" s="19"/>
      <c r="O2655" s="19"/>
      <c r="P2655" s="19"/>
      <c r="Q2655" s="19"/>
      <c r="R2655" s="19"/>
      <c r="S2655" s="19"/>
      <c r="T2655" s="19"/>
      <c r="U2655" s="19"/>
      <c r="V2655" s="19"/>
      <c r="W2655" s="19"/>
    </row>
    <row r="2656" spans="1:23">
      <c r="A2656" s="19"/>
      <c r="B2656" s="19"/>
      <c r="C2656" s="19"/>
      <c r="D2656" s="19"/>
      <c r="E2656" s="19"/>
      <c r="F2656" s="19"/>
      <c r="G2656" s="19"/>
      <c r="H2656" s="19"/>
      <c r="I2656" s="19"/>
      <c r="J2656" s="19"/>
      <c r="K2656" s="19"/>
      <c r="L2656" s="19"/>
      <c r="M2656" s="19"/>
      <c r="N2656" s="19"/>
      <c r="O2656" s="19"/>
      <c r="P2656" s="19"/>
      <c r="Q2656" s="19"/>
      <c r="R2656" s="19"/>
      <c r="S2656" s="19"/>
      <c r="T2656" s="19"/>
      <c r="U2656" s="19"/>
      <c r="V2656" s="19"/>
      <c r="W2656" s="19"/>
    </row>
    <row r="2657" spans="1:23">
      <c r="A2657" s="19"/>
      <c r="B2657" s="19"/>
      <c r="C2657" s="19"/>
      <c r="D2657" s="19"/>
      <c r="E2657" s="19"/>
      <c r="F2657" s="19"/>
      <c r="G2657" s="19"/>
      <c r="H2657" s="19"/>
      <c r="I2657" s="19"/>
      <c r="J2657" s="19"/>
      <c r="K2657" s="19"/>
      <c r="L2657" s="19"/>
      <c r="M2657" s="19"/>
      <c r="N2657" s="19"/>
      <c r="O2657" s="19"/>
      <c r="P2657" s="19"/>
      <c r="Q2657" s="19"/>
      <c r="R2657" s="19"/>
      <c r="S2657" s="19"/>
      <c r="T2657" s="19"/>
      <c r="U2657" s="19"/>
      <c r="V2657" s="19"/>
      <c r="W2657" s="19"/>
    </row>
    <row r="2658" spans="1:23">
      <c r="A2658" s="19"/>
      <c r="B2658" s="19"/>
      <c r="C2658" s="19"/>
      <c r="D2658" s="19"/>
      <c r="E2658" s="19"/>
      <c r="F2658" s="19"/>
      <c r="G2658" s="19"/>
      <c r="H2658" s="19"/>
      <c r="I2658" s="19"/>
      <c r="J2658" s="19"/>
      <c r="K2658" s="19"/>
      <c r="L2658" s="19"/>
      <c r="M2658" s="19"/>
      <c r="N2658" s="19"/>
      <c r="O2658" s="19"/>
      <c r="P2658" s="19"/>
      <c r="Q2658" s="19"/>
      <c r="R2658" s="19"/>
      <c r="S2658" s="19"/>
      <c r="T2658" s="19"/>
      <c r="U2658" s="19"/>
      <c r="V2658" s="19"/>
      <c r="W2658" s="19"/>
    </row>
    <row r="2659" spans="1:23">
      <c r="A2659" s="19"/>
      <c r="B2659" s="19"/>
      <c r="C2659" s="19"/>
      <c r="D2659" s="19"/>
      <c r="E2659" s="19"/>
      <c r="F2659" s="19"/>
      <c r="G2659" s="19"/>
      <c r="H2659" s="19"/>
      <c r="I2659" s="19"/>
      <c r="J2659" s="19"/>
      <c r="K2659" s="19"/>
      <c r="L2659" s="19"/>
      <c r="M2659" s="19"/>
      <c r="N2659" s="19"/>
      <c r="O2659" s="19"/>
      <c r="P2659" s="19"/>
      <c r="Q2659" s="19"/>
      <c r="R2659" s="19"/>
      <c r="S2659" s="19"/>
      <c r="T2659" s="19"/>
      <c r="U2659" s="19"/>
      <c r="V2659" s="19"/>
      <c r="W2659" s="19"/>
    </row>
    <row r="2660" spans="1:23">
      <c r="A2660" s="19"/>
      <c r="B2660" s="19"/>
      <c r="C2660" s="19"/>
      <c r="D2660" s="19"/>
      <c r="E2660" s="19"/>
      <c r="F2660" s="19"/>
      <c r="G2660" s="19"/>
      <c r="H2660" s="19"/>
      <c r="I2660" s="19"/>
      <c r="J2660" s="19"/>
      <c r="K2660" s="19"/>
      <c r="L2660" s="19"/>
      <c r="M2660" s="19"/>
      <c r="N2660" s="19"/>
      <c r="O2660" s="19"/>
      <c r="P2660" s="19"/>
      <c r="Q2660" s="19"/>
      <c r="R2660" s="19"/>
      <c r="S2660" s="19"/>
      <c r="T2660" s="19"/>
      <c r="U2660" s="19"/>
      <c r="V2660" s="19"/>
      <c r="W2660" s="19"/>
    </row>
    <row r="2661" spans="1:23">
      <c r="A2661" s="19"/>
      <c r="B2661" s="19"/>
      <c r="C2661" s="19"/>
      <c r="D2661" s="19"/>
      <c r="E2661" s="19"/>
      <c r="F2661" s="19"/>
      <c r="G2661" s="19"/>
      <c r="H2661" s="19"/>
      <c r="I2661" s="19"/>
      <c r="J2661" s="19"/>
      <c r="K2661" s="19"/>
      <c r="L2661" s="19"/>
      <c r="M2661" s="19"/>
      <c r="N2661" s="19"/>
      <c r="O2661" s="19"/>
      <c r="P2661" s="19"/>
      <c r="Q2661" s="19"/>
      <c r="R2661" s="19"/>
      <c r="S2661" s="19"/>
      <c r="T2661" s="19"/>
      <c r="U2661" s="19"/>
      <c r="V2661" s="19"/>
      <c r="W2661" s="19"/>
    </row>
    <row r="2662" spans="1:23">
      <c r="A2662" s="19"/>
      <c r="B2662" s="19"/>
      <c r="C2662" s="19"/>
      <c r="D2662" s="19"/>
      <c r="E2662" s="19"/>
      <c r="F2662" s="19"/>
      <c r="G2662" s="19"/>
      <c r="H2662" s="19"/>
      <c r="I2662" s="19"/>
      <c r="J2662" s="19"/>
      <c r="K2662" s="19"/>
      <c r="L2662" s="19"/>
      <c r="M2662" s="19"/>
      <c r="N2662" s="19"/>
      <c r="O2662" s="19"/>
      <c r="P2662" s="19"/>
      <c r="Q2662" s="19"/>
      <c r="R2662" s="19"/>
      <c r="S2662" s="19"/>
      <c r="T2662" s="19"/>
      <c r="U2662" s="19"/>
      <c r="V2662" s="19"/>
      <c r="W2662" s="19"/>
    </row>
    <row r="2663" spans="1:23">
      <c r="A2663" s="19"/>
      <c r="B2663" s="19"/>
      <c r="C2663" s="19"/>
      <c r="D2663" s="19"/>
      <c r="E2663" s="19"/>
      <c r="F2663" s="19"/>
      <c r="G2663" s="19"/>
      <c r="H2663" s="19"/>
      <c r="I2663" s="19"/>
      <c r="J2663" s="19"/>
      <c r="K2663" s="19"/>
      <c r="L2663" s="19"/>
      <c r="M2663" s="19"/>
      <c r="N2663" s="19"/>
      <c r="O2663" s="19"/>
      <c r="P2663" s="19"/>
      <c r="Q2663" s="19"/>
      <c r="R2663" s="19"/>
      <c r="S2663" s="19"/>
      <c r="T2663" s="19"/>
      <c r="U2663" s="19"/>
      <c r="V2663" s="19"/>
      <c r="W2663" s="19"/>
    </row>
    <row r="2664" spans="1:23">
      <c r="A2664" s="19"/>
      <c r="B2664" s="19"/>
      <c r="C2664" s="19"/>
      <c r="D2664" s="19"/>
      <c r="E2664" s="19"/>
      <c r="F2664" s="19"/>
      <c r="G2664" s="19"/>
      <c r="H2664" s="19"/>
      <c r="I2664" s="19"/>
      <c r="J2664" s="19"/>
      <c r="K2664" s="19"/>
      <c r="L2664" s="19"/>
      <c r="M2664" s="19"/>
      <c r="N2664" s="19"/>
      <c r="O2664" s="19"/>
      <c r="P2664" s="19"/>
      <c r="Q2664" s="19"/>
      <c r="R2664" s="19"/>
      <c r="S2664" s="19"/>
      <c r="T2664" s="19"/>
      <c r="U2664" s="19"/>
      <c r="V2664" s="19"/>
      <c r="W2664" s="19"/>
    </row>
    <row r="2665" spans="1:23">
      <c r="A2665" s="19"/>
      <c r="B2665" s="19"/>
      <c r="C2665" s="19"/>
      <c r="D2665" s="19"/>
      <c r="E2665" s="19"/>
      <c r="F2665" s="19"/>
      <c r="G2665" s="19"/>
      <c r="H2665" s="19"/>
      <c r="I2665" s="19"/>
      <c r="J2665" s="19"/>
      <c r="K2665" s="19"/>
      <c r="L2665" s="19"/>
      <c r="M2665" s="19"/>
      <c r="N2665" s="19"/>
      <c r="O2665" s="19"/>
      <c r="P2665" s="19"/>
      <c r="Q2665" s="19"/>
      <c r="R2665" s="19"/>
      <c r="S2665" s="19"/>
      <c r="T2665" s="19"/>
      <c r="U2665" s="19"/>
      <c r="V2665" s="19"/>
      <c r="W2665" s="19"/>
    </row>
    <row r="2666" spans="1:23">
      <c r="A2666" s="19"/>
      <c r="B2666" s="19"/>
      <c r="C2666" s="19"/>
      <c r="D2666" s="19"/>
      <c r="E2666" s="19"/>
      <c r="F2666" s="19"/>
      <c r="G2666" s="19"/>
      <c r="H2666" s="19"/>
      <c r="I2666" s="19"/>
      <c r="J2666" s="19"/>
      <c r="K2666" s="19"/>
      <c r="L2666" s="19"/>
      <c r="M2666" s="19"/>
      <c r="N2666" s="19"/>
      <c r="O2666" s="19"/>
      <c r="P2666" s="19"/>
      <c r="Q2666" s="19"/>
      <c r="R2666" s="19"/>
      <c r="S2666" s="19"/>
      <c r="T2666" s="19"/>
      <c r="U2666" s="19"/>
      <c r="V2666" s="19"/>
      <c r="W2666" s="19"/>
    </row>
    <row r="2667" spans="1:23">
      <c r="A2667" s="19"/>
      <c r="B2667" s="19"/>
      <c r="C2667" s="19"/>
      <c r="D2667" s="19"/>
      <c r="E2667" s="19"/>
      <c r="F2667" s="19"/>
      <c r="G2667" s="19"/>
      <c r="H2667" s="19"/>
      <c r="I2667" s="19"/>
      <c r="J2667" s="19"/>
      <c r="K2667" s="19"/>
      <c r="L2667" s="19"/>
      <c r="M2667" s="19"/>
      <c r="N2667" s="19"/>
      <c r="O2667" s="19"/>
      <c r="P2667" s="19"/>
      <c r="Q2667" s="19"/>
      <c r="R2667" s="19"/>
      <c r="S2667" s="19"/>
      <c r="T2667" s="19"/>
      <c r="U2667" s="19"/>
      <c r="V2667" s="19"/>
      <c r="W2667" s="19"/>
    </row>
    <row r="2668" spans="1:23">
      <c r="A2668" s="19"/>
      <c r="B2668" s="19"/>
      <c r="C2668" s="19"/>
      <c r="D2668" s="19"/>
      <c r="E2668" s="19"/>
      <c r="F2668" s="19"/>
      <c r="G2668" s="19"/>
      <c r="H2668" s="19"/>
      <c r="I2668" s="19"/>
      <c r="J2668" s="19"/>
      <c r="K2668" s="19"/>
      <c r="L2668" s="19"/>
      <c r="M2668" s="19"/>
      <c r="N2668" s="19"/>
      <c r="O2668" s="19"/>
      <c r="P2668" s="19"/>
      <c r="Q2668" s="19"/>
      <c r="R2668" s="19"/>
      <c r="S2668" s="19"/>
      <c r="T2668" s="19"/>
      <c r="U2668" s="19"/>
      <c r="V2668" s="19"/>
      <c r="W2668" s="19"/>
    </row>
    <row r="2669" spans="1:23">
      <c r="A2669" s="19"/>
      <c r="B2669" s="19"/>
      <c r="C2669" s="19"/>
      <c r="D2669" s="19"/>
      <c r="E2669" s="19"/>
      <c r="F2669" s="19"/>
      <c r="G2669" s="19"/>
      <c r="H2669" s="19"/>
      <c r="I2669" s="19"/>
      <c r="J2669" s="19"/>
      <c r="K2669" s="19"/>
      <c r="L2669" s="19"/>
      <c r="M2669" s="19"/>
      <c r="N2669" s="19"/>
      <c r="O2669" s="19"/>
      <c r="P2669" s="19"/>
      <c r="Q2669" s="19"/>
      <c r="R2669" s="19"/>
      <c r="S2669" s="19"/>
      <c r="T2669" s="19"/>
      <c r="U2669" s="19"/>
      <c r="V2669" s="19"/>
      <c r="W2669" s="19"/>
    </row>
    <row r="2670" spans="1:23">
      <c r="A2670" s="19"/>
      <c r="B2670" s="19"/>
      <c r="C2670" s="19"/>
      <c r="D2670" s="19"/>
      <c r="E2670" s="19"/>
      <c r="F2670" s="19"/>
      <c r="G2670" s="19"/>
      <c r="H2670" s="19"/>
      <c r="I2670" s="19"/>
      <c r="J2670" s="19"/>
      <c r="K2670" s="19"/>
      <c r="L2670" s="19"/>
      <c r="M2670" s="19"/>
      <c r="N2670" s="19"/>
      <c r="O2670" s="19"/>
      <c r="P2670" s="19"/>
      <c r="Q2670" s="19"/>
      <c r="R2670" s="19"/>
      <c r="S2670" s="19"/>
      <c r="T2670" s="19"/>
      <c r="U2670" s="19"/>
      <c r="V2670" s="19"/>
      <c r="W2670" s="19"/>
    </row>
    <row r="2671" spans="1:23">
      <c r="A2671" s="19"/>
      <c r="B2671" s="19"/>
      <c r="C2671" s="19"/>
      <c r="D2671" s="19"/>
      <c r="E2671" s="19"/>
      <c r="F2671" s="19"/>
      <c r="G2671" s="19"/>
      <c r="H2671" s="19"/>
      <c r="I2671" s="19"/>
      <c r="J2671" s="19"/>
      <c r="K2671" s="19"/>
      <c r="L2671" s="19"/>
      <c r="M2671" s="19"/>
      <c r="N2671" s="19"/>
      <c r="O2671" s="19"/>
      <c r="P2671" s="19"/>
      <c r="Q2671" s="19"/>
      <c r="R2671" s="19"/>
      <c r="S2671" s="19"/>
      <c r="T2671" s="19"/>
      <c r="U2671" s="19"/>
      <c r="V2671" s="19"/>
      <c r="W2671" s="19"/>
    </row>
    <row r="2672" spans="1:23">
      <c r="A2672" s="19"/>
      <c r="B2672" s="19"/>
      <c r="C2672" s="19"/>
      <c r="D2672" s="19"/>
      <c r="E2672" s="19"/>
      <c r="F2672" s="19"/>
      <c r="G2672" s="19"/>
      <c r="H2672" s="19"/>
      <c r="I2672" s="19"/>
      <c r="J2672" s="19"/>
      <c r="K2672" s="19"/>
      <c r="L2672" s="19"/>
      <c r="M2672" s="19"/>
      <c r="N2672" s="19"/>
      <c r="O2672" s="19"/>
      <c r="P2672" s="19"/>
      <c r="Q2672" s="19"/>
      <c r="R2672" s="19"/>
      <c r="S2672" s="19"/>
      <c r="T2672" s="19"/>
      <c r="U2672" s="19"/>
      <c r="V2672" s="19"/>
      <c r="W2672" s="19"/>
    </row>
    <row r="2673" spans="1:23">
      <c r="A2673" s="19"/>
      <c r="B2673" s="19"/>
      <c r="C2673" s="19"/>
      <c r="D2673" s="19"/>
      <c r="E2673" s="19"/>
      <c r="F2673" s="19"/>
      <c r="G2673" s="19"/>
      <c r="H2673" s="19"/>
      <c r="I2673" s="19"/>
      <c r="J2673" s="19"/>
      <c r="K2673" s="19"/>
      <c r="L2673" s="19"/>
      <c r="M2673" s="19"/>
      <c r="N2673" s="19"/>
      <c r="O2673" s="19"/>
      <c r="P2673" s="19"/>
      <c r="Q2673" s="19"/>
      <c r="R2673" s="19"/>
      <c r="S2673" s="19"/>
      <c r="T2673" s="19"/>
      <c r="U2673" s="19"/>
      <c r="V2673" s="19"/>
      <c r="W2673" s="19"/>
    </row>
    <row r="2674" spans="1:23">
      <c r="A2674" s="19"/>
      <c r="B2674" s="19"/>
      <c r="C2674" s="19"/>
      <c r="D2674" s="19"/>
      <c r="E2674" s="19"/>
      <c r="F2674" s="19"/>
      <c r="G2674" s="19"/>
      <c r="H2674" s="19"/>
      <c r="I2674" s="19"/>
      <c r="J2674" s="19"/>
      <c r="K2674" s="19"/>
      <c r="L2674" s="19"/>
      <c r="M2674" s="19"/>
      <c r="N2674" s="19"/>
      <c r="O2674" s="19"/>
      <c r="P2674" s="19"/>
      <c r="Q2674" s="19"/>
      <c r="R2674" s="19"/>
      <c r="S2674" s="19"/>
      <c r="T2674" s="19"/>
      <c r="U2674" s="19"/>
      <c r="V2674" s="19"/>
      <c r="W2674" s="19"/>
    </row>
    <row r="2675" spans="1:23">
      <c r="A2675" s="19"/>
      <c r="B2675" s="19"/>
      <c r="C2675" s="19"/>
      <c r="D2675" s="19"/>
      <c r="E2675" s="19"/>
      <c r="F2675" s="19"/>
      <c r="G2675" s="19"/>
      <c r="H2675" s="19"/>
      <c r="I2675" s="19"/>
      <c r="J2675" s="19"/>
      <c r="K2675" s="19"/>
      <c r="L2675" s="19"/>
      <c r="M2675" s="19"/>
      <c r="N2675" s="19"/>
      <c r="O2675" s="19"/>
      <c r="P2675" s="19"/>
      <c r="Q2675" s="19"/>
      <c r="R2675" s="19"/>
      <c r="S2675" s="19"/>
      <c r="T2675" s="19"/>
      <c r="U2675" s="19"/>
      <c r="V2675" s="19"/>
      <c r="W2675" s="19"/>
    </row>
    <row r="2676" spans="1:23">
      <c r="A2676" s="19"/>
      <c r="B2676" s="19"/>
      <c r="C2676" s="19"/>
      <c r="D2676" s="19"/>
      <c r="E2676" s="19"/>
      <c r="F2676" s="19"/>
      <c r="G2676" s="19"/>
      <c r="H2676" s="19"/>
      <c r="I2676" s="19"/>
      <c r="J2676" s="19"/>
      <c r="K2676" s="19"/>
      <c r="L2676" s="19"/>
      <c r="M2676" s="19"/>
      <c r="N2676" s="19"/>
      <c r="O2676" s="19"/>
      <c r="P2676" s="19"/>
      <c r="Q2676" s="19"/>
      <c r="R2676" s="19"/>
      <c r="S2676" s="19"/>
      <c r="T2676" s="19"/>
      <c r="U2676" s="19"/>
      <c r="V2676" s="19"/>
      <c r="W2676" s="19"/>
    </row>
    <row r="2677" spans="1:23">
      <c r="A2677" s="19"/>
      <c r="B2677" s="19"/>
      <c r="C2677" s="19"/>
      <c r="D2677" s="19"/>
      <c r="E2677" s="19"/>
      <c r="F2677" s="19"/>
      <c r="G2677" s="19"/>
      <c r="H2677" s="19"/>
      <c r="I2677" s="19"/>
      <c r="J2677" s="19"/>
      <c r="K2677" s="19"/>
      <c r="L2677" s="19"/>
      <c r="M2677" s="19"/>
      <c r="N2677" s="19"/>
      <c r="O2677" s="19"/>
      <c r="P2677" s="19"/>
      <c r="Q2677" s="19"/>
      <c r="R2677" s="19"/>
      <c r="S2677" s="19"/>
      <c r="T2677" s="19"/>
      <c r="U2677" s="19"/>
      <c r="V2677" s="19"/>
      <c r="W2677" s="19"/>
    </row>
    <row r="2678" spans="1:23">
      <c r="A2678" s="19"/>
      <c r="B2678" s="19"/>
      <c r="C2678" s="19"/>
      <c r="D2678" s="19"/>
      <c r="E2678" s="19"/>
      <c r="F2678" s="19"/>
      <c r="G2678" s="19"/>
      <c r="H2678" s="19"/>
      <c r="I2678" s="19"/>
      <c r="J2678" s="19"/>
      <c r="K2678" s="19"/>
      <c r="L2678" s="19"/>
      <c r="M2678" s="19"/>
      <c r="N2678" s="19"/>
      <c r="O2678" s="19"/>
      <c r="P2678" s="19"/>
      <c r="Q2678" s="19"/>
      <c r="R2678" s="19"/>
      <c r="S2678" s="19"/>
      <c r="T2678" s="19"/>
      <c r="U2678" s="19"/>
      <c r="V2678" s="19"/>
      <c r="W2678" s="19"/>
    </row>
    <row r="2679" spans="1:23">
      <c r="A2679" s="19"/>
      <c r="B2679" s="19"/>
      <c r="C2679" s="19"/>
      <c r="D2679" s="19"/>
      <c r="E2679" s="19"/>
      <c r="F2679" s="19"/>
      <c r="G2679" s="19"/>
      <c r="H2679" s="19"/>
      <c r="I2679" s="19"/>
      <c r="J2679" s="19"/>
      <c r="K2679" s="19"/>
      <c r="L2679" s="19"/>
      <c r="M2679" s="19"/>
      <c r="N2679" s="19"/>
      <c r="O2679" s="19"/>
      <c r="P2679" s="19"/>
      <c r="Q2679" s="19"/>
      <c r="R2679" s="19"/>
      <c r="S2679" s="19"/>
      <c r="T2679" s="19"/>
      <c r="U2679" s="19"/>
      <c r="V2679" s="19"/>
      <c r="W2679" s="19"/>
    </row>
    <row r="2680" spans="1:23">
      <c r="A2680" s="19"/>
      <c r="B2680" s="19"/>
      <c r="C2680" s="19"/>
      <c r="D2680" s="19"/>
      <c r="E2680" s="19"/>
      <c r="F2680" s="19"/>
      <c r="G2680" s="19"/>
      <c r="H2680" s="19"/>
      <c r="I2680" s="19"/>
      <c r="J2680" s="19"/>
      <c r="K2680" s="19"/>
      <c r="L2680" s="19"/>
      <c r="M2680" s="19"/>
      <c r="N2680" s="19"/>
      <c r="O2680" s="19"/>
      <c r="P2680" s="19"/>
      <c r="Q2680" s="19"/>
      <c r="R2680" s="19"/>
      <c r="S2680" s="19"/>
      <c r="T2680" s="19"/>
      <c r="U2680" s="19"/>
      <c r="V2680" s="19"/>
      <c r="W2680" s="19"/>
    </row>
    <row r="2681" spans="1:23">
      <c r="A2681" s="19"/>
      <c r="B2681" s="19"/>
      <c r="C2681" s="19"/>
      <c r="D2681" s="19"/>
      <c r="E2681" s="19"/>
      <c r="F2681" s="19"/>
      <c r="G2681" s="19"/>
      <c r="H2681" s="19"/>
      <c r="I2681" s="19"/>
      <c r="J2681" s="19"/>
      <c r="K2681" s="19"/>
      <c r="L2681" s="19"/>
      <c r="M2681" s="19"/>
      <c r="N2681" s="19"/>
      <c r="O2681" s="19"/>
      <c r="P2681" s="19"/>
      <c r="Q2681" s="19"/>
      <c r="R2681" s="19"/>
      <c r="S2681" s="19"/>
      <c r="T2681" s="19"/>
      <c r="U2681" s="19"/>
      <c r="V2681" s="19"/>
      <c r="W2681" s="19"/>
    </row>
    <row r="2682" spans="1:23">
      <c r="A2682" s="19"/>
      <c r="B2682" s="19"/>
      <c r="C2682" s="19"/>
      <c r="D2682" s="19"/>
      <c r="E2682" s="19"/>
      <c r="F2682" s="19"/>
      <c r="G2682" s="19"/>
      <c r="H2682" s="19"/>
      <c r="I2682" s="19"/>
      <c r="J2682" s="19"/>
      <c r="K2682" s="19"/>
      <c r="L2682" s="19"/>
      <c r="M2682" s="19"/>
      <c r="N2682" s="19"/>
      <c r="O2682" s="19"/>
      <c r="P2682" s="19"/>
      <c r="Q2682" s="19"/>
      <c r="R2682" s="19"/>
      <c r="S2682" s="19"/>
      <c r="T2682" s="19"/>
      <c r="U2682" s="19"/>
      <c r="V2682" s="19"/>
      <c r="W2682" s="19"/>
    </row>
    <row r="2683" spans="1:23">
      <c r="A2683" s="19"/>
      <c r="B2683" s="19"/>
      <c r="C2683" s="19"/>
      <c r="D2683" s="19"/>
      <c r="E2683" s="19"/>
      <c r="F2683" s="19"/>
      <c r="G2683" s="19"/>
      <c r="H2683" s="19"/>
      <c r="I2683" s="19"/>
      <c r="J2683" s="19"/>
      <c r="K2683" s="19"/>
      <c r="L2683" s="19"/>
      <c r="M2683" s="19"/>
      <c r="N2683" s="19"/>
      <c r="O2683" s="19"/>
      <c r="P2683" s="19"/>
      <c r="Q2683" s="19"/>
      <c r="R2683" s="19"/>
      <c r="S2683" s="19"/>
      <c r="T2683" s="19"/>
      <c r="U2683" s="19"/>
      <c r="V2683" s="19"/>
      <c r="W2683" s="19"/>
    </row>
    <row r="2684" spans="1:23">
      <c r="A2684" s="19"/>
      <c r="B2684" s="19"/>
      <c r="C2684" s="19"/>
      <c r="D2684" s="19"/>
      <c r="E2684" s="19"/>
      <c r="F2684" s="19"/>
      <c r="G2684" s="19"/>
      <c r="H2684" s="19"/>
      <c r="I2684" s="19"/>
      <c r="J2684" s="19"/>
      <c r="K2684" s="19"/>
      <c r="L2684" s="19"/>
      <c r="M2684" s="19"/>
      <c r="N2684" s="19"/>
      <c r="O2684" s="19"/>
      <c r="P2684" s="19"/>
      <c r="Q2684" s="19"/>
      <c r="R2684" s="19"/>
      <c r="S2684" s="19"/>
      <c r="T2684" s="19"/>
      <c r="U2684" s="19"/>
      <c r="V2684" s="19"/>
      <c r="W2684" s="19"/>
    </row>
    <row r="2685" spans="1:23">
      <c r="A2685" s="19"/>
      <c r="B2685" s="19"/>
      <c r="C2685" s="19"/>
      <c r="D2685" s="19"/>
      <c r="E2685" s="19"/>
      <c r="F2685" s="19"/>
      <c r="G2685" s="19"/>
      <c r="H2685" s="19"/>
      <c r="I2685" s="19"/>
      <c r="J2685" s="19"/>
      <c r="K2685" s="19"/>
      <c r="L2685" s="19"/>
      <c r="M2685" s="19"/>
      <c r="N2685" s="19"/>
      <c r="O2685" s="19"/>
      <c r="P2685" s="19"/>
      <c r="Q2685" s="19"/>
      <c r="R2685" s="19"/>
      <c r="S2685" s="19"/>
      <c r="T2685" s="19"/>
      <c r="U2685" s="19"/>
      <c r="V2685" s="19"/>
      <c r="W2685" s="19"/>
    </row>
    <row r="2686" spans="1:23">
      <c r="A2686" s="19"/>
      <c r="B2686" s="19"/>
      <c r="C2686" s="19"/>
      <c r="D2686" s="19"/>
      <c r="E2686" s="19"/>
      <c r="F2686" s="19"/>
      <c r="G2686" s="19"/>
      <c r="H2686" s="19"/>
      <c r="I2686" s="19"/>
      <c r="J2686" s="19"/>
      <c r="K2686" s="19"/>
      <c r="L2686" s="19"/>
      <c r="M2686" s="19"/>
      <c r="N2686" s="19"/>
      <c r="O2686" s="19"/>
      <c r="P2686" s="19"/>
      <c r="Q2686" s="19"/>
      <c r="R2686" s="19"/>
      <c r="S2686" s="19"/>
      <c r="T2686" s="19"/>
      <c r="U2686" s="19"/>
      <c r="V2686" s="19"/>
      <c r="W2686" s="19"/>
    </row>
    <row r="2687" spans="1:23">
      <c r="A2687" s="19"/>
      <c r="B2687" s="19"/>
      <c r="C2687" s="19"/>
      <c r="D2687" s="19"/>
      <c r="E2687" s="19"/>
      <c r="F2687" s="19"/>
      <c r="G2687" s="19"/>
      <c r="H2687" s="19"/>
      <c r="I2687" s="19"/>
      <c r="J2687" s="19"/>
      <c r="K2687" s="19"/>
      <c r="L2687" s="19"/>
      <c r="M2687" s="19"/>
      <c r="N2687" s="19"/>
      <c r="O2687" s="19"/>
      <c r="P2687" s="19"/>
      <c r="Q2687" s="19"/>
      <c r="R2687" s="19"/>
      <c r="S2687" s="19"/>
      <c r="T2687" s="19"/>
      <c r="U2687" s="19"/>
      <c r="V2687" s="19"/>
      <c r="W2687" s="19"/>
    </row>
    <row r="2688" spans="1:23">
      <c r="A2688" s="19"/>
      <c r="B2688" s="19"/>
      <c r="C2688" s="19"/>
      <c r="D2688" s="19"/>
      <c r="E2688" s="19"/>
      <c r="F2688" s="19"/>
      <c r="G2688" s="19"/>
      <c r="H2688" s="19"/>
      <c r="I2688" s="19"/>
      <c r="J2688" s="19"/>
      <c r="K2688" s="19"/>
      <c r="L2688" s="19"/>
      <c r="M2688" s="19"/>
      <c r="N2688" s="19"/>
      <c r="O2688" s="19"/>
      <c r="P2688" s="19"/>
      <c r="Q2688" s="19"/>
      <c r="R2688" s="19"/>
      <c r="S2688" s="19"/>
      <c r="T2688" s="19"/>
      <c r="U2688" s="19"/>
      <c r="V2688" s="19"/>
      <c r="W2688" s="19"/>
    </row>
    <row r="2689" spans="1:23">
      <c r="A2689" s="19"/>
      <c r="B2689" s="19"/>
      <c r="C2689" s="19"/>
      <c r="D2689" s="19"/>
      <c r="E2689" s="19"/>
      <c r="F2689" s="19"/>
      <c r="G2689" s="19"/>
      <c r="H2689" s="19"/>
      <c r="I2689" s="19"/>
      <c r="J2689" s="19"/>
      <c r="K2689" s="19"/>
      <c r="L2689" s="19"/>
      <c r="M2689" s="19"/>
      <c r="N2689" s="19"/>
      <c r="O2689" s="19"/>
      <c r="P2689" s="19"/>
      <c r="Q2689" s="19"/>
      <c r="R2689" s="19"/>
      <c r="S2689" s="19"/>
      <c r="T2689" s="19"/>
      <c r="U2689" s="19"/>
      <c r="V2689" s="19"/>
      <c r="W2689" s="19"/>
    </row>
    <row r="2690" spans="1:23">
      <c r="A2690" s="19"/>
      <c r="B2690" s="19"/>
      <c r="C2690" s="19"/>
      <c r="D2690" s="19"/>
      <c r="E2690" s="19"/>
      <c r="F2690" s="19"/>
      <c r="G2690" s="19"/>
      <c r="H2690" s="19"/>
      <c r="I2690" s="19"/>
      <c r="J2690" s="19"/>
      <c r="K2690" s="19"/>
      <c r="L2690" s="19"/>
      <c r="M2690" s="19"/>
      <c r="N2690" s="19"/>
      <c r="O2690" s="19"/>
      <c r="P2690" s="19"/>
      <c r="Q2690" s="19"/>
      <c r="R2690" s="19"/>
      <c r="S2690" s="19"/>
      <c r="T2690" s="19"/>
      <c r="U2690" s="19"/>
      <c r="V2690" s="19"/>
      <c r="W2690" s="19"/>
    </row>
    <row r="2691" spans="1:23">
      <c r="A2691" s="19"/>
      <c r="B2691" s="19"/>
      <c r="C2691" s="19"/>
      <c r="D2691" s="19"/>
      <c r="E2691" s="19"/>
      <c r="F2691" s="19"/>
      <c r="G2691" s="19"/>
      <c r="H2691" s="19"/>
      <c r="I2691" s="19"/>
      <c r="J2691" s="19"/>
      <c r="K2691" s="19"/>
      <c r="L2691" s="19"/>
      <c r="M2691" s="19"/>
      <c r="N2691" s="19"/>
      <c r="O2691" s="19"/>
      <c r="P2691" s="19"/>
      <c r="Q2691" s="19"/>
      <c r="R2691" s="19"/>
      <c r="S2691" s="19"/>
      <c r="T2691" s="19"/>
      <c r="U2691" s="19"/>
      <c r="V2691" s="19"/>
      <c r="W2691" s="19"/>
    </row>
    <row r="2692" spans="1:23">
      <c r="A2692" s="19"/>
      <c r="B2692" s="19"/>
      <c r="C2692" s="19"/>
      <c r="D2692" s="19"/>
      <c r="E2692" s="19"/>
      <c r="F2692" s="19"/>
      <c r="G2692" s="19"/>
      <c r="H2692" s="19"/>
      <c r="I2692" s="19"/>
      <c r="J2692" s="19"/>
      <c r="K2692" s="19"/>
      <c r="L2692" s="19"/>
      <c r="M2692" s="19"/>
      <c r="N2692" s="19"/>
      <c r="O2692" s="19"/>
      <c r="P2692" s="19"/>
      <c r="Q2692" s="19"/>
      <c r="R2692" s="19"/>
      <c r="S2692" s="19"/>
      <c r="T2692" s="19"/>
      <c r="U2692" s="19"/>
      <c r="V2692" s="19"/>
      <c r="W2692" s="19"/>
    </row>
    <row r="2693" spans="1:23">
      <c r="A2693" s="19"/>
      <c r="B2693" s="19"/>
      <c r="C2693" s="19"/>
      <c r="D2693" s="19"/>
      <c r="E2693" s="19"/>
      <c r="F2693" s="19"/>
      <c r="G2693" s="19"/>
      <c r="H2693" s="19"/>
      <c r="I2693" s="19"/>
      <c r="J2693" s="19"/>
      <c r="K2693" s="19"/>
      <c r="L2693" s="19"/>
      <c r="M2693" s="19"/>
      <c r="N2693" s="19"/>
      <c r="O2693" s="19"/>
      <c r="P2693" s="19"/>
      <c r="Q2693" s="19"/>
      <c r="R2693" s="19"/>
      <c r="S2693" s="19"/>
      <c r="T2693" s="19"/>
      <c r="U2693" s="19"/>
      <c r="V2693" s="19"/>
      <c r="W2693" s="19"/>
    </row>
    <row r="2694" spans="1:23">
      <c r="A2694" s="19"/>
      <c r="B2694" s="19"/>
      <c r="C2694" s="19"/>
      <c r="D2694" s="19"/>
      <c r="E2694" s="19"/>
      <c r="F2694" s="19"/>
      <c r="G2694" s="19"/>
      <c r="H2694" s="19"/>
      <c r="I2694" s="19"/>
      <c r="J2694" s="19"/>
      <c r="K2694" s="19"/>
      <c r="L2694" s="19"/>
      <c r="M2694" s="19"/>
      <c r="N2694" s="19"/>
      <c r="O2694" s="19"/>
      <c r="P2694" s="19"/>
      <c r="Q2694" s="19"/>
      <c r="R2694" s="19"/>
      <c r="S2694" s="19"/>
      <c r="T2694" s="19"/>
      <c r="U2694" s="19"/>
      <c r="V2694" s="19"/>
      <c r="W2694" s="19"/>
    </row>
    <row r="2695" spans="1:23">
      <c r="A2695" s="19"/>
      <c r="B2695" s="19"/>
      <c r="C2695" s="19"/>
      <c r="D2695" s="19"/>
      <c r="E2695" s="19"/>
      <c r="F2695" s="19"/>
      <c r="G2695" s="19"/>
      <c r="H2695" s="19"/>
      <c r="I2695" s="19"/>
      <c r="J2695" s="19"/>
      <c r="K2695" s="19"/>
      <c r="L2695" s="19"/>
      <c r="M2695" s="19"/>
      <c r="N2695" s="19"/>
      <c r="O2695" s="19"/>
      <c r="P2695" s="19"/>
      <c r="Q2695" s="19"/>
      <c r="R2695" s="19"/>
      <c r="S2695" s="19"/>
      <c r="T2695" s="19"/>
      <c r="U2695" s="19"/>
      <c r="V2695" s="19"/>
      <c r="W2695" s="19"/>
    </row>
    <row r="2696" spans="1:23">
      <c r="A2696" s="19"/>
      <c r="B2696" s="19"/>
      <c r="C2696" s="19"/>
      <c r="D2696" s="19"/>
      <c r="E2696" s="19"/>
      <c r="F2696" s="19"/>
      <c r="G2696" s="19"/>
      <c r="H2696" s="19"/>
      <c r="I2696" s="19"/>
      <c r="J2696" s="19"/>
      <c r="K2696" s="19"/>
      <c r="L2696" s="19"/>
      <c r="M2696" s="19"/>
      <c r="N2696" s="19"/>
      <c r="O2696" s="19"/>
      <c r="P2696" s="19"/>
      <c r="Q2696" s="19"/>
      <c r="R2696" s="19"/>
      <c r="S2696" s="19"/>
      <c r="T2696" s="19"/>
      <c r="U2696" s="19"/>
      <c r="V2696" s="19"/>
      <c r="W2696" s="19"/>
    </row>
    <row r="2697" spans="1:23">
      <c r="A2697" s="19"/>
      <c r="B2697" s="19"/>
      <c r="C2697" s="19"/>
      <c r="D2697" s="19"/>
      <c r="E2697" s="19"/>
      <c r="F2697" s="19"/>
      <c r="G2697" s="19"/>
      <c r="H2697" s="19"/>
      <c r="I2697" s="19"/>
      <c r="J2697" s="19"/>
      <c r="K2697" s="19"/>
      <c r="L2697" s="19"/>
      <c r="M2697" s="19"/>
      <c r="N2697" s="19"/>
      <c r="O2697" s="19"/>
      <c r="P2697" s="19"/>
      <c r="Q2697" s="19"/>
      <c r="R2697" s="19"/>
      <c r="S2697" s="19"/>
      <c r="T2697" s="19"/>
      <c r="U2697" s="19"/>
      <c r="V2697" s="19"/>
      <c r="W2697" s="19"/>
    </row>
    <row r="2698" spans="1:23">
      <c r="A2698" s="19"/>
      <c r="B2698" s="19"/>
      <c r="C2698" s="19"/>
      <c r="D2698" s="19"/>
      <c r="E2698" s="19"/>
      <c r="F2698" s="19"/>
      <c r="G2698" s="19"/>
      <c r="H2698" s="19"/>
      <c r="I2698" s="19"/>
      <c r="J2698" s="19"/>
      <c r="K2698" s="19"/>
      <c r="L2698" s="19"/>
      <c r="M2698" s="19"/>
      <c r="N2698" s="19"/>
      <c r="O2698" s="19"/>
      <c r="P2698" s="19"/>
      <c r="Q2698" s="19"/>
      <c r="R2698" s="19"/>
      <c r="S2698" s="19"/>
      <c r="T2698" s="19"/>
      <c r="U2698" s="19"/>
      <c r="V2698" s="19"/>
      <c r="W2698" s="19"/>
    </row>
    <row r="2699" spans="1:23">
      <c r="A2699" s="19"/>
      <c r="B2699" s="19"/>
      <c r="C2699" s="19"/>
      <c r="D2699" s="19"/>
      <c r="E2699" s="19"/>
      <c r="F2699" s="19"/>
      <c r="G2699" s="19"/>
      <c r="H2699" s="19"/>
      <c r="I2699" s="19"/>
      <c r="J2699" s="19"/>
      <c r="K2699" s="19"/>
      <c r="L2699" s="19"/>
      <c r="M2699" s="19"/>
      <c r="N2699" s="19"/>
      <c r="O2699" s="19"/>
      <c r="P2699" s="19"/>
      <c r="Q2699" s="19"/>
      <c r="R2699" s="19"/>
      <c r="S2699" s="19"/>
      <c r="T2699" s="19"/>
      <c r="U2699" s="19"/>
      <c r="V2699" s="19"/>
      <c r="W2699" s="19"/>
    </row>
    <row r="2700" spans="1:23">
      <c r="A2700" s="19"/>
      <c r="B2700" s="19"/>
      <c r="C2700" s="19"/>
      <c r="D2700" s="19"/>
      <c r="E2700" s="19"/>
      <c r="F2700" s="19"/>
      <c r="G2700" s="19"/>
      <c r="H2700" s="19"/>
      <c r="I2700" s="19"/>
      <c r="J2700" s="19"/>
      <c r="K2700" s="19"/>
      <c r="L2700" s="19"/>
      <c r="M2700" s="19"/>
      <c r="N2700" s="19"/>
      <c r="O2700" s="19"/>
      <c r="P2700" s="19"/>
      <c r="Q2700" s="19"/>
      <c r="R2700" s="19"/>
      <c r="S2700" s="19"/>
      <c r="T2700" s="19"/>
      <c r="U2700" s="19"/>
      <c r="V2700" s="19"/>
      <c r="W2700" s="19"/>
    </row>
    <row r="2701" spans="1:23">
      <c r="A2701" s="19"/>
      <c r="B2701" s="19"/>
      <c r="C2701" s="19"/>
      <c r="D2701" s="19"/>
      <c r="E2701" s="19"/>
      <c r="F2701" s="19"/>
      <c r="G2701" s="19"/>
      <c r="H2701" s="19"/>
      <c r="I2701" s="19"/>
      <c r="J2701" s="19"/>
      <c r="K2701" s="19"/>
      <c r="L2701" s="19"/>
      <c r="M2701" s="19"/>
      <c r="N2701" s="19"/>
      <c r="O2701" s="19"/>
      <c r="P2701" s="19"/>
      <c r="Q2701" s="19"/>
      <c r="R2701" s="19"/>
      <c r="S2701" s="19"/>
      <c r="T2701" s="19"/>
      <c r="U2701" s="19"/>
      <c r="V2701" s="19"/>
      <c r="W2701" s="19"/>
    </row>
    <row r="2702" spans="1:23">
      <c r="A2702" s="19"/>
      <c r="B2702" s="19"/>
      <c r="C2702" s="19"/>
      <c r="D2702" s="19"/>
      <c r="E2702" s="19"/>
      <c r="F2702" s="19"/>
      <c r="G2702" s="19"/>
      <c r="H2702" s="19"/>
      <c r="I2702" s="19"/>
      <c r="J2702" s="19"/>
      <c r="K2702" s="19"/>
      <c r="L2702" s="19"/>
      <c r="M2702" s="19"/>
      <c r="N2702" s="19"/>
      <c r="O2702" s="19"/>
      <c r="P2702" s="19"/>
      <c r="Q2702" s="19"/>
      <c r="R2702" s="19"/>
      <c r="S2702" s="19"/>
      <c r="T2702" s="19"/>
      <c r="U2702" s="19"/>
      <c r="V2702" s="19"/>
      <c r="W2702" s="19"/>
    </row>
    <row r="2703" spans="1:23">
      <c r="A2703" s="19"/>
      <c r="B2703" s="19"/>
      <c r="C2703" s="19"/>
      <c r="D2703" s="19"/>
      <c r="E2703" s="19"/>
      <c r="F2703" s="19"/>
      <c r="G2703" s="19"/>
      <c r="H2703" s="19"/>
      <c r="I2703" s="19"/>
      <c r="J2703" s="19"/>
      <c r="K2703" s="19"/>
      <c r="L2703" s="19"/>
      <c r="M2703" s="19"/>
      <c r="N2703" s="19"/>
      <c r="O2703" s="19"/>
      <c r="P2703" s="19"/>
      <c r="Q2703" s="19"/>
      <c r="R2703" s="19"/>
      <c r="S2703" s="19"/>
      <c r="T2703" s="19"/>
      <c r="U2703" s="19"/>
      <c r="V2703" s="19"/>
      <c r="W2703" s="19"/>
    </row>
    <row r="2704" spans="1:23">
      <c r="A2704" s="19"/>
      <c r="B2704" s="19"/>
      <c r="C2704" s="19"/>
      <c r="D2704" s="19"/>
      <c r="E2704" s="19"/>
      <c r="F2704" s="19"/>
      <c r="G2704" s="19"/>
      <c r="H2704" s="19"/>
      <c r="I2704" s="19"/>
      <c r="J2704" s="19"/>
      <c r="K2704" s="19"/>
      <c r="L2704" s="19"/>
      <c r="M2704" s="19"/>
      <c r="N2704" s="19"/>
      <c r="O2704" s="19"/>
      <c r="P2704" s="19"/>
      <c r="Q2704" s="19"/>
      <c r="R2704" s="19"/>
      <c r="S2704" s="19"/>
      <c r="T2704" s="19"/>
      <c r="U2704" s="19"/>
      <c r="V2704" s="19"/>
      <c r="W2704" s="19"/>
    </row>
    <row r="2705" spans="1:23">
      <c r="A2705" s="19"/>
      <c r="B2705" s="19"/>
      <c r="C2705" s="19"/>
      <c r="D2705" s="19"/>
      <c r="E2705" s="19"/>
      <c r="F2705" s="19"/>
      <c r="G2705" s="19"/>
      <c r="H2705" s="19"/>
      <c r="I2705" s="19"/>
      <c r="J2705" s="19"/>
      <c r="K2705" s="19"/>
      <c r="L2705" s="19"/>
      <c r="M2705" s="19"/>
      <c r="N2705" s="19"/>
      <c r="O2705" s="19"/>
      <c r="P2705" s="19"/>
      <c r="Q2705" s="19"/>
      <c r="R2705" s="19"/>
      <c r="S2705" s="19"/>
      <c r="T2705" s="19"/>
      <c r="U2705" s="19"/>
      <c r="V2705" s="19"/>
      <c r="W2705" s="19"/>
    </row>
    <row r="2706" spans="1:23">
      <c r="A2706" s="19"/>
      <c r="B2706" s="19"/>
      <c r="C2706" s="19"/>
      <c r="D2706" s="19"/>
      <c r="E2706" s="19"/>
      <c r="F2706" s="19"/>
      <c r="G2706" s="19"/>
      <c r="H2706" s="19"/>
      <c r="I2706" s="19"/>
      <c r="J2706" s="19"/>
      <c r="K2706" s="19"/>
      <c r="L2706" s="19"/>
      <c r="M2706" s="19"/>
      <c r="N2706" s="19"/>
      <c r="O2706" s="19"/>
      <c r="P2706" s="19"/>
      <c r="Q2706" s="19"/>
      <c r="R2706" s="19"/>
      <c r="S2706" s="19"/>
      <c r="T2706" s="19"/>
      <c r="U2706" s="19"/>
      <c r="V2706" s="19"/>
      <c r="W2706" s="19"/>
    </row>
    <row r="2707" spans="1:23">
      <c r="A2707" s="19"/>
      <c r="B2707" s="19"/>
      <c r="C2707" s="19"/>
      <c r="D2707" s="19"/>
      <c r="E2707" s="19"/>
      <c r="F2707" s="19"/>
      <c r="G2707" s="19"/>
      <c r="H2707" s="19"/>
      <c r="I2707" s="19"/>
      <c r="J2707" s="19"/>
      <c r="K2707" s="19"/>
      <c r="L2707" s="19"/>
      <c r="M2707" s="19"/>
      <c r="N2707" s="19"/>
      <c r="O2707" s="19"/>
      <c r="P2707" s="19"/>
      <c r="Q2707" s="19"/>
      <c r="R2707" s="19"/>
      <c r="S2707" s="19"/>
      <c r="T2707" s="19"/>
      <c r="U2707" s="19"/>
      <c r="V2707" s="19"/>
      <c r="W2707" s="19"/>
    </row>
    <row r="2708" spans="1:23">
      <c r="A2708" s="19"/>
      <c r="B2708" s="19"/>
      <c r="C2708" s="19"/>
      <c r="D2708" s="19"/>
      <c r="E2708" s="19"/>
      <c r="F2708" s="19"/>
      <c r="G2708" s="19"/>
      <c r="H2708" s="19"/>
      <c r="I2708" s="19"/>
      <c r="J2708" s="19"/>
      <c r="K2708" s="19"/>
      <c r="L2708" s="19"/>
      <c r="M2708" s="19"/>
      <c r="N2708" s="19"/>
      <c r="O2708" s="19"/>
      <c r="P2708" s="19"/>
      <c r="Q2708" s="19"/>
      <c r="R2708" s="19"/>
      <c r="S2708" s="19"/>
      <c r="T2708" s="19"/>
      <c r="U2708" s="19"/>
      <c r="V2708" s="19"/>
      <c r="W2708" s="19"/>
    </row>
    <row r="2709" spans="1:23">
      <c r="A2709" s="19"/>
      <c r="B2709" s="19"/>
      <c r="C2709" s="19"/>
      <c r="D2709" s="19"/>
      <c r="E2709" s="19"/>
      <c r="F2709" s="19"/>
      <c r="G2709" s="19"/>
      <c r="H2709" s="19"/>
      <c r="I2709" s="19"/>
      <c r="J2709" s="19"/>
      <c r="K2709" s="19"/>
      <c r="L2709" s="19"/>
      <c r="M2709" s="19"/>
      <c r="N2709" s="19"/>
      <c r="O2709" s="19"/>
      <c r="P2709" s="19"/>
      <c r="Q2709" s="19"/>
      <c r="R2709" s="19"/>
      <c r="S2709" s="19"/>
      <c r="T2709" s="19"/>
      <c r="U2709" s="19"/>
      <c r="V2709" s="19"/>
      <c r="W2709" s="19"/>
    </row>
    <row r="2710" spans="1:23">
      <c r="A2710" s="19"/>
      <c r="B2710" s="19"/>
      <c r="C2710" s="19"/>
      <c r="D2710" s="19"/>
      <c r="E2710" s="19"/>
      <c r="F2710" s="19"/>
      <c r="G2710" s="19"/>
      <c r="H2710" s="19"/>
      <c r="I2710" s="19"/>
      <c r="J2710" s="19"/>
      <c r="K2710" s="19"/>
      <c r="L2710" s="19"/>
      <c r="M2710" s="19"/>
      <c r="N2710" s="19"/>
      <c r="O2710" s="19"/>
      <c r="P2710" s="19"/>
      <c r="Q2710" s="19"/>
      <c r="R2710" s="19"/>
      <c r="S2710" s="19"/>
      <c r="T2710" s="19"/>
      <c r="U2710" s="19"/>
      <c r="V2710" s="19"/>
      <c r="W2710" s="19"/>
    </row>
    <row r="2711" spans="1:23">
      <c r="A2711" s="19"/>
      <c r="B2711" s="19"/>
      <c r="C2711" s="19"/>
      <c r="D2711" s="19"/>
      <c r="E2711" s="19"/>
      <c r="F2711" s="19"/>
      <c r="G2711" s="19"/>
      <c r="H2711" s="19"/>
      <c r="I2711" s="19"/>
      <c r="J2711" s="19"/>
      <c r="K2711" s="19"/>
      <c r="L2711" s="19"/>
      <c r="M2711" s="19"/>
      <c r="N2711" s="19"/>
      <c r="O2711" s="19"/>
      <c r="P2711" s="19"/>
      <c r="Q2711" s="19"/>
      <c r="R2711" s="19"/>
      <c r="S2711" s="19"/>
      <c r="T2711" s="19"/>
      <c r="U2711" s="19"/>
      <c r="V2711" s="19"/>
      <c r="W2711" s="19"/>
    </row>
    <row r="2712" spans="1:23">
      <c r="A2712" s="19"/>
      <c r="B2712" s="19"/>
      <c r="C2712" s="19"/>
      <c r="D2712" s="19"/>
      <c r="E2712" s="19"/>
      <c r="F2712" s="19"/>
      <c r="G2712" s="19"/>
      <c r="H2712" s="19"/>
      <c r="I2712" s="19"/>
      <c r="J2712" s="19"/>
      <c r="K2712" s="19"/>
      <c r="L2712" s="19"/>
      <c r="M2712" s="19"/>
      <c r="N2712" s="19"/>
      <c r="O2712" s="19"/>
      <c r="P2712" s="19"/>
      <c r="Q2712" s="19"/>
      <c r="R2712" s="19"/>
      <c r="S2712" s="19"/>
      <c r="T2712" s="19"/>
      <c r="U2712" s="19"/>
      <c r="V2712" s="19"/>
      <c r="W2712" s="19"/>
    </row>
    <row r="2713" spans="1:23">
      <c r="A2713" s="19"/>
      <c r="B2713" s="19"/>
      <c r="C2713" s="19"/>
      <c r="D2713" s="19"/>
      <c r="E2713" s="19"/>
      <c r="F2713" s="19"/>
      <c r="G2713" s="19"/>
      <c r="H2713" s="19"/>
      <c r="I2713" s="19"/>
      <c r="J2713" s="19"/>
      <c r="K2713" s="19"/>
      <c r="L2713" s="19"/>
      <c r="M2713" s="19"/>
      <c r="N2713" s="19"/>
      <c r="O2713" s="19"/>
      <c r="P2713" s="19"/>
      <c r="Q2713" s="19"/>
      <c r="R2713" s="19"/>
      <c r="S2713" s="19"/>
      <c r="T2713" s="19"/>
      <c r="U2713" s="19"/>
      <c r="V2713" s="19"/>
      <c r="W2713" s="19"/>
    </row>
    <row r="2714" spans="1:23">
      <c r="A2714" s="19"/>
      <c r="B2714" s="19"/>
      <c r="C2714" s="19"/>
      <c r="D2714" s="19"/>
      <c r="E2714" s="19"/>
      <c r="F2714" s="19"/>
      <c r="G2714" s="19"/>
      <c r="H2714" s="19"/>
      <c r="I2714" s="19"/>
      <c r="J2714" s="19"/>
      <c r="K2714" s="19"/>
      <c r="L2714" s="19"/>
      <c r="M2714" s="19"/>
      <c r="N2714" s="19"/>
      <c r="O2714" s="19"/>
      <c r="P2714" s="19"/>
      <c r="Q2714" s="19"/>
      <c r="R2714" s="19"/>
      <c r="S2714" s="19"/>
      <c r="T2714" s="19"/>
      <c r="U2714" s="19"/>
      <c r="V2714" s="19"/>
      <c r="W2714" s="19"/>
    </row>
    <row r="2715" spans="1:23">
      <c r="A2715" s="19"/>
      <c r="B2715" s="19"/>
      <c r="C2715" s="19"/>
      <c r="D2715" s="19"/>
      <c r="E2715" s="19"/>
      <c r="F2715" s="19"/>
      <c r="G2715" s="19"/>
      <c r="H2715" s="19"/>
      <c r="I2715" s="19"/>
      <c r="J2715" s="19"/>
      <c r="K2715" s="19"/>
      <c r="L2715" s="19"/>
      <c r="M2715" s="19"/>
      <c r="N2715" s="19"/>
      <c r="O2715" s="19"/>
      <c r="P2715" s="19"/>
      <c r="Q2715" s="19"/>
      <c r="R2715" s="19"/>
      <c r="S2715" s="19"/>
      <c r="T2715" s="19"/>
      <c r="U2715" s="19"/>
      <c r="V2715" s="19"/>
      <c r="W2715" s="19"/>
    </row>
    <row r="2716" spans="1:23">
      <c r="A2716" s="19"/>
      <c r="B2716" s="19"/>
      <c r="C2716" s="19"/>
      <c r="D2716" s="19"/>
      <c r="E2716" s="19"/>
      <c r="F2716" s="19"/>
      <c r="G2716" s="19"/>
      <c r="H2716" s="19"/>
      <c r="I2716" s="19"/>
      <c r="J2716" s="19"/>
      <c r="K2716" s="19"/>
      <c r="L2716" s="19"/>
      <c r="M2716" s="19"/>
      <c r="N2716" s="19"/>
      <c r="O2716" s="19"/>
      <c r="P2716" s="19"/>
      <c r="Q2716" s="19"/>
      <c r="R2716" s="19"/>
      <c r="S2716" s="19"/>
      <c r="T2716" s="19"/>
      <c r="U2716" s="19"/>
      <c r="V2716" s="19"/>
      <c r="W2716" s="19"/>
    </row>
    <row r="2717" spans="1:23">
      <c r="A2717" s="19"/>
      <c r="B2717" s="19"/>
      <c r="C2717" s="19"/>
      <c r="D2717" s="19"/>
      <c r="E2717" s="19"/>
      <c r="F2717" s="19"/>
      <c r="G2717" s="19"/>
      <c r="H2717" s="19"/>
      <c r="I2717" s="19"/>
      <c r="J2717" s="19"/>
      <c r="K2717" s="19"/>
      <c r="L2717" s="19"/>
      <c r="M2717" s="19"/>
      <c r="N2717" s="19"/>
      <c r="O2717" s="19"/>
      <c r="P2717" s="19"/>
      <c r="Q2717" s="19"/>
      <c r="R2717" s="19"/>
      <c r="S2717" s="19"/>
      <c r="T2717" s="19"/>
      <c r="U2717" s="19"/>
      <c r="V2717" s="19"/>
      <c r="W2717" s="19"/>
    </row>
    <row r="2718" spans="1:23">
      <c r="A2718" s="19"/>
      <c r="B2718" s="19"/>
      <c r="C2718" s="19"/>
      <c r="D2718" s="19"/>
      <c r="E2718" s="19"/>
      <c r="F2718" s="19"/>
      <c r="G2718" s="19"/>
      <c r="H2718" s="19"/>
      <c r="I2718" s="19"/>
      <c r="J2718" s="19"/>
      <c r="K2718" s="19"/>
      <c r="L2718" s="19"/>
      <c r="M2718" s="19"/>
      <c r="N2718" s="19"/>
      <c r="O2718" s="19"/>
      <c r="P2718" s="19"/>
      <c r="Q2718" s="19"/>
      <c r="R2718" s="19"/>
      <c r="S2718" s="19"/>
      <c r="T2718" s="19"/>
      <c r="U2718" s="19"/>
      <c r="V2718" s="19"/>
      <c r="W2718" s="19"/>
    </row>
    <row r="2719" spans="1:23">
      <c r="A2719" s="19"/>
      <c r="B2719" s="19"/>
      <c r="C2719" s="19"/>
      <c r="D2719" s="19"/>
      <c r="E2719" s="19"/>
      <c r="F2719" s="19"/>
      <c r="G2719" s="19"/>
      <c r="H2719" s="19"/>
      <c r="I2719" s="19"/>
      <c r="J2719" s="19"/>
      <c r="K2719" s="19"/>
      <c r="L2719" s="19"/>
      <c r="M2719" s="19"/>
      <c r="N2719" s="19"/>
      <c r="O2719" s="19"/>
      <c r="P2719" s="19"/>
      <c r="Q2719" s="19"/>
      <c r="R2719" s="19"/>
      <c r="S2719" s="19"/>
      <c r="T2719" s="19"/>
      <c r="U2719" s="19"/>
      <c r="V2719" s="19"/>
      <c r="W2719" s="19"/>
    </row>
    <row r="2720" spans="1:23">
      <c r="A2720" s="19"/>
      <c r="B2720" s="19"/>
      <c r="C2720" s="19"/>
      <c r="D2720" s="19"/>
      <c r="E2720" s="19"/>
      <c r="F2720" s="19"/>
      <c r="G2720" s="19"/>
      <c r="H2720" s="19"/>
      <c r="I2720" s="19"/>
      <c r="J2720" s="19"/>
      <c r="K2720" s="19"/>
      <c r="L2720" s="19"/>
      <c r="M2720" s="19"/>
      <c r="N2720" s="19"/>
      <c r="O2720" s="19"/>
      <c r="P2720" s="19"/>
      <c r="Q2720" s="19"/>
      <c r="R2720" s="19"/>
      <c r="S2720" s="19"/>
      <c r="T2720" s="19"/>
      <c r="U2720" s="19"/>
      <c r="V2720" s="19"/>
      <c r="W2720" s="19"/>
    </row>
    <row r="2721" spans="1:23">
      <c r="A2721" s="19"/>
      <c r="B2721" s="19"/>
      <c r="C2721" s="19"/>
      <c r="D2721" s="19"/>
      <c r="E2721" s="19"/>
      <c r="F2721" s="19"/>
      <c r="G2721" s="19"/>
      <c r="H2721" s="19"/>
      <c r="I2721" s="19"/>
      <c r="J2721" s="19"/>
      <c r="K2721" s="19"/>
      <c r="L2721" s="19"/>
      <c r="M2721" s="19"/>
      <c r="N2721" s="19"/>
      <c r="O2721" s="19"/>
      <c r="P2721" s="19"/>
      <c r="Q2721" s="19"/>
      <c r="R2721" s="19"/>
      <c r="S2721" s="19"/>
      <c r="T2721" s="19"/>
      <c r="U2721" s="19"/>
      <c r="V2721" s="19"/>
      <c r="W2721" s="19"/>
    </row>
    <row r="2722" spans="1:23">
      <c r="A2722" s="19"/>
      <c r="B2722" s="19"/>
      <c r="C2722" s="19"/>
      <c r="D2722" s="19"/>
      <c r="E2722" s="19"/>
      <c r="F2722" s="19"/>
      <c r="G2722" s="19"/>
      <c r="H2722" s="19"/>
      <c r="I2722" s="19"/>
      <c r="J2722" s="19"/>
      <c r="K2722" s="19"/>
      <c r="L2722" s="19"/>
      <c r="M2722" s="19"/>
      <c r="N2722" s="19"/>
      <c r="O2722" s="19"/>
      <c r="P2722" s="19"/>
      <c r="Q2722" s="19"/>
      <c r="R2722" s="19"/>
      <c r="S2722" s="19"/>
      <c r="T2722" s="19"/>
      <c r="U2722" s="19"/>
      <c r="V2722" s="19"/>
      <c r="W2722" s="19"/>
    </row>
    <row r="2723" spans="1:23">
      <c r="A2723" s="19"/>
      <c r="B2723" s="19"/>
      <c r="C2723" s="19"/>
      <c r="D2723" s="19"/>
      <c r="E2723" s="19"/>
      <c r="F2723" s="19"/>
      <c r="G2723" s="19"/>
      <c r="H2723" s="19"/>
      <c r="I2723" s="19"/>
      <c r="J2723" s="19"/>
      <c r="K2723" s="19"/>
      <c r="L2723" s="19"/>
      <c r="M2723" s="19"/>
      <c r="N2723" s="19"/>
      <c r="O2723" s="19"/>
      <c r="P2723" s="19"/>
      <c r="Q2723" s="19"/>
      <c r="R2723" s="19"/>
      <c r="S2723" s="19"/>
      <c r="T2723" s="19"/>
      <c r="U2723" s="19"/>
      <c r="V2723" s="19"/>
      <c r="W2723" s="19"/>
    </row>
    <row r="2724" spans="1:23">
      <c r="A2724" s="19"/>
      <c r="B2724" s="19"/>
      <c r="C2724" s="19"/>
      <c r="D2724" s="19"/>
      <c r="E2724" s="19"/>
      <c r="F2724" s="19"/>
      <c r="G2724" s="19"/>
      <c r="H2724" s="19"/>
      <c r="I2724" s="19"/>
      <c r="J2724" s="19"/>
      <c r="K2724" s="19"/>
      <c r="L2724" s="19"/>
      <c r="M2724" s="19"/>
      <c r="N2724" s="19"/>
      <c r="O2724" s="19"/>
      <c r="P2724" s="19"/>
      <c r="Q2724" s="19"/>
      <c r="R2724" s="19"/>
      <c r="S2724" s="19"/>
      <c r="T2724" s="19"/>
      <c r="U2724" s="19"/>
      <c r="V2724" s="19"/>
      <c r="W2724" s="19"/>
    </row>
    <row r="2725" spans="1:23">
      <c r="A2725" s="19"/>
      <c r="B2725" s="19"/>
      <c r="C2725" s="19"/>
      <c r="D2725" s="19"/>
      <c r="E2725" s="19"/>
      <c r="F2725" s="19"/>
      <c r="G2725" s="19"/>
      <c r="H2725" s="19"/>
      <c r="I2725" s="19"/>
      <c r="J2725" s="19"/>
      <c r="K2725" s="19"/>
      <c r="L2725" s="19"/>
      <c r="M2725" s="19"/>
      <c r="N2725" s="19"/>
      <c r="O2725" s="19"/>
      <c r="P2725" s="19"/>
      <c r="Q2725" s="19"/>
      <c r="R2725" s="19"/>
      <c r="S2725" s="19"/>
      <c r="T2725" s="19"/>
      <c r="U2725" s="19"/>
      <c r="V2725" s="19"/>
      <c r="W2725" s="19"/>
    </row>
    <row r="2726" spans="1:23">
      <c r="A2726" s="19"/>
      <c r="B2726" s="19"/>
      <c r="C2726" s="19"/>
      <c r="D2726" s="19"/>
      <c r="E2726" s="19"/>
      <c r="F2726" s="19"/>
      <c r="G2726" s="19"/>
      <c r="H2726" s="19"/>
      <c r="I2726" s="19"/>
      <c r="J2726" s="19"/>
      <c r="K2726" s="19"/>
      <c r="L2726" s="19"/>
      <c r="M2726" s="19"/>
      <c r="N2726" s="19"/>
      <c r="O2726" s="19"/>
      <c r="P2726" s="19"/>
      <c r="Q2726" s="19"/>
      <c r="R2726" s="19"/>
      <c r="S2726" s="19"/>
      <c r="T2726" s="19"/>
      <c r="U2726" s="19"/>
      <c r="V2726" s="19"/>
      <c r="W2726" s="19"/>
    </row>
    <row r="2727" spans="1:23">
      <c r="A2727" s="19"/>
      <c r="B2727" s="19"/>
      <c r="C2727" s="19"/>
      <c r="D2727" s="19"/>
      <c r="E2727" s="19"/>
      <c r="F2727" s="19"/>
      <c r="G2727" s="19"/>
      <c r="H2727" s="19"/>
      <c r="I2727" s="19"/>
      <c r="J2727" s="19"/>
      <c r="K2727" s="19"/>
      <c r="L2727" s="19"/>
      <c r="M2727" s="19"/>
      <c r="N2727" s="19"/>
      <c r="O2727" s="19"/>
      <c r="P2727" s="19"/>
      <c r="Q2727" s="19"/>
      <c r="R2727" s="19"/>
      <c r="S2727" s="19"/>
      <c r="T2727" s="19"/>
      <c r="U2727" s="19"/>
      <c r="V2727" s="19"/>
      <c r="W2727" s="19"/>
    </row>
    <row r="2728" spans="1:23">
      <c r="A2728" s="19"/>
      <c r="B2728" s="19"/>
      <c r="C2728" s="19"/>
      <c r="D2728" s="19"/>
      <c r="E2728" s="19"/>
      <c r="F2728" s="19"/>
      <c r="G2728" s="19"/>
      <c r="H2728" s="19"/>
      <c r="I2728" s="19"/>
      <c r="J2728" s="19"/>
      <c r="K2728" s="19"/>
      <c r="L2728" s="19"/>
      <c r="M2728" s="19"/>
      <c r="N2728" s="19"/>
      <c r="O2728" s="19"/>
      <c r="P2728" s="19"/>
      <c r="Q2728" s="19"/>
      <c r="R2728" s="19"/>
      <c r="S2728" s="19"/>
      <c r="T2728" s="19"/>
      <c r="U2728" s="19"/>
      <c r="V2728" s="19"/>
      <c r="W2728" s="19"/>
    </row>
    <row r="2729" spans="1:23">
      <c r="A2729" s="19"/>
      <c r="B2729" s="19"/>
      <c r="C2729" s="19"/>
      <c r="D2729" s="19"/>
      <c r="E2729" s="19"/>
      <c r="F2729" s="19"/>
      <c r="G2729" s="19"/>
      <c r="H2729" s="19"/>
      <c r="I2729" s="19"/>
      <c r="J2729" s="19"/>
      <c r="K2729" s="19"/>
      <c r="L2729" s="19"/>
      <c r="M2729" s="19"/>
      <c r="N2729" s="19"/>
      <c r="O2729" s="19"/>
      <c r="P2729" s="19"/>
      <c r="Q2729" s="19"/>
      <c r="R2729" s="19"/>
      <c r="S2729" s="19"/>
      <c r="T2729" s="19"/>
      <c r="U2729" s="19"/>
      <c r="V2729" s="19"/>
      <c r="W2729" s="19"/>
    </row>
    <row r="2730" spans="1:23">
      <c r="A2730" s="19"/>
      <c r="B2730" s="19"/>
      <c r="C2730" s="19"/>
      <c r="D2730" s="19"/>
      <c r="E2730" s="19"/>
      <c r="F2730" s="19"/>
      <c r="G2730" s="19"/>
      <c r="H2730" s="19"/>
      <c r="I2730" s="19"/>
      <c r="J2730" s="19"/>
      <c r="K2730" s="19"/>
      <c r="L2730" s="19"/>
      <c r="M2730" s="19"/>
      <c r="N2730" s="19"/>
      <c r="O2730" s="19"/>
      <c r="P2730" s="19"/>
      <c r="Q2730" s="19"/>
      <c r="R2730" s="19"/>
      <c r="S2730" s="19"/>
      <c r="T2730" s="19"/>
      <c r="U2730" s="19"/>
      <c r="V2730" s="19"/>
      <c r="W2730" s="19"/>
    </row>
    <row r="2731" spans="1:23">
      <c r="A2731" s="19"/>
      <c r="B2731" s="19"/>
      <c r="C2731" s="19"/>
      <c r="D2731" s="19"/>
      <c r="E2731" s="19"/>
      <c r="F2731" s="19"/>
      <c r="G2731" s="19"/>
      <c r="H2731" s="19"/>
      <c r="I2731" s="19"/>
      <c r="J2731" s="19"/>
      <c r="K2731" s="19"/>
      <c r="L2731" s="19"/>
      <c r="M2731" s="19"/>
      <c r="N2731" s="19"/>
      <c r="O2731" s="19"/>
      <c r="P2731" s="19"/>
      <c r="Q2731" s="19"/>
      <c r="R2731" s="19"/>
      <c r="S2731" s="19"/>
      <c r="T2731" s="19"/>
      <c r="U2731" s="19"/>
      <c r="V2731" s="19"/>
      <c r="W2731" s="19"/>
    </row>
    <row r="2732" spans="1:23">
      <c r="A2732" s="19"/>
      <c r="B2732" s="19"/>
      <c r="C2732" s="19"/>
      <c r="D2732" s="19"/>
      <c r="E2732" s="19"/>
      <c r="F2732" s="19"/>
      <c r="G2732" s="19"/>
      <c r="H2732" s="19"/>
      <c r="I2732" s="19"/>
      <c r="J2732" s="19"/>
      <c r="K2732" s="19"/>
      <c r="L2732" s="19"/>
      <c r="M2732" s="19"/>
      <c r="N2732" s="19"/>
      <c r="O2732" s="19"/>
      <c r="P2732" s="19"/>
      <c r="Q2732" s="19"/>
      <c r="R2732" s="19"/>
      <c r="S2732" s="19"/>
      <c r="T2732" s="19"/>
      <c r="U2732" s="19"/>
      <c r="V2732" s="19"/>
      <c r="W2732" s="19"/>
    </row>
    <row r="2733" spans="1:23">
      <c r="A2733" s="19"/>
      <c r="B2733" s="19"/>
      <c r="C2733" s="19"/>
      <c r="D2733" s="19"/>
      <c r="E2733" s="19"/>
      <c r="F2733" s="19"/>
      <c r="G2733" s="19"/>
      <c r="H2733" s="19"/>
      <c r="I2733" s="19"/>
      <c r="J2733" s="19"/>
      <c r="K2733" s="19"/>
      <c r="L2733" s="19"/>
      <c r="M2733" s="19"/>
      <c r="N2733" s="19"/>
      <c r="O2733" s="19"/>
      <c r="P2733" s="19"/>
      <c r="Q2733" s="19"/>
      <c r="R2733" s="19"/>
      <c r="S2733" s="19"/>
      <c r="T2733" s="19"/>
      <c r="U2733" s="19"/>
      <c r="V2733" s="19"/>
      <c r="W2733" s="19"/>
    </row>
    <row r="2734" spans="1:23">
      <c r="A2734" s="19"/>
      <c r="B2734" s="19"/>
      <c r="C2734" s="19"/>
      <c r="D2734" s="19"/>
      <c r="E2734" s="19"/>
      <c r="F2734" s="19"/>
      <c r="G2734" s="19"/>
      <c r="H2734" s="19"/>
      <c r="I2734" s="19"/>
      <c r="J2734" s="19"/>
      <c r="K2734" s="19"/>
      <c r="L2734" s="19"/>
      <c r="M2734" s="19"/>
      <c r="N2734" s="19"/>
      <c r="O2734" s="19"/>
      <c r="P2734" s="19"/>
      <c r="Q2734" s="19"/>
      <c r="R2734" s="19"/>
      <c r="S2734" s="19"/>
      <c r="T2734" s="19"/>
      <c r="U2734" s="19"/>
      <c r="V2734" s="19"/>
      <c r="W2734" s="19"/>
    </row>
    <row r="2735" spans="1:23">
      <c r="A2735" s="19"/>
      <c r="B2735" s="19"/>
      <c r="C2735" s="19"/>
      <c r="D2735" s="19"/>
      <c r="E2735" s="19"/>
      <c r="F2735" s="19"/>
      <c r="G2735" s="19"/>
      <c r="H2735" s="19"/>
      <c r="I2735" s="19"/>
      <c r="J2735" s="19"/>
      <c r="K2735" s="19"/>
      <c r="L2735" s="19"/>
      <c r="M2735" s="19"/>
      <c r="N2735" s="19"/>
      <c r="O2735" s="19"/>
      <c r="P2735" s="19"/>
      <c r="Q2735" s="19"/>
      <c r="R2735" s="19"/>
      <c r="S2735" s="19"/>
      <c r="T2735" s="19"/>
      <c r="U2735" s="19"/>
      <c r="V2735" s="19"/>
      <c r="W2735" s="19"/>
    </row>
    <row r="2736" spans="1:23">
      <c r="A2736" s="19"/>
      <c r="B2736" s="19"/>
      <c r="C2736" s="19"/>
      <c r="D2736" s="19"/>
      <c r="E2736" s="19"/>
      <c r="F2736" s="19"/>
      <c r="G2736" s="19"/>
      <c r="H2736" s="19"/>
      <c r="I2736" s="19"/>
      <c r="J2736" s="19"/>
      <c r="K2736" s="19"/>
      <c r="L2736" s="19"/>
      <c r="M2736" s="19"/>
      <c r="N2736" s="19"/>
      <c r="O2736" s="19"/>
      <c r="P2736" s="19"/>
      <c r="Q2736" s="19"/>
      <c r="R2736" s="19"/>
      <c r="S2736" s="19"/>
      <c r="T2736" s="19"/>
      <c r="U2736" s="19"/>
      <c r="V2736" s="19"/>
      <c r="W2736" s="19"/>
    </row>
    <row r="2737" spans="1:23">
      <c r="A2737" s="19"/>
      <c r="B2737" s="19"/>
      <c r="C2737" s="19"/>
      <c r="D2737" s="19"/>
      <c r="E2737" s="19"/>
      <c r="F2737" s="19"/>
      <c r="G2737" s="19"/>
      <c r="H2737" s="19"/>
      <c r="I2737" s="19"/>
      <c r="J2737" s="19"/>
      <c r="K2737" s="19"/>
      <c r="L2737" s="19"/>
      <c r="M2737" s="19"/>
      <c r="N2737" s="19"/>
      <c r="O2737" s="19"/>
      <c r="P2737" s="19"/>
      <c r="Q2737" s="19"/>
      <c r="R2737" s="19"/>
      <c r="S2737" s="19"/>
      <c r="T2737" s="19"/>
      <c r="U2737" s="19"/>
      <c r="V2737" s="19"/>
      <c r="W2737" s="19"/>
    </row>
    <row r="2738" spans="1:23">
      <c r="A2738" s="19"/>
      <c r="B2738" s="19"/>
      <c r="C2738" s="19"/>
      <c r="D2738" s="19"/>
      <c r="E2738" s="19"/>
      <c r="F2738" s="19"/>
      <c r="G2738" s="19"/>
      <c r="H2738" s="19"/>
      <c r="I2738" s="19"/>
      <c r="J2738" s="19"/>
      <c r="K2738" s="19"/>
      <c r="L2738" s="19"/>
      <c r="M2738" s="19"/>
      <c r="N2738" s="19"/>
      <c r="O2738" s="19"/>
      <c r="P2738" s="19"/>
      <c r="Q2738" s="19"/>
      <c r="R2738" s="19"/>
      <c r="S2738" s="19"/>
      <c r="T2738" s="19"/>
      <c r="U2738" s="19"/>
      <c r="V2738" s="19"/>
      <c r="W2738" s="19"/>
    </row>
    <row r="2739" spans="1:23">
      <c r="A2739" s="19"/>
      <c r="B2739" s="19"/>
      <c r="C2739" s="19"/>
      <c r="D2739" s="19"/>
      <c r="E2739" s="19"/>
      <c r="F2739" s="19"/>
      <c r="G2739" s="19"/>
      <c r="H2739" s="19"/>
      <c r="I2739" s="19"/>
      <c r="J2739" s="19"/>
      <c r="K2739" s="19"/>
      <c r="L2739" s="19"/>
      <c r="M2739" s="19"/>
      <c r="N2739" s="19"/>
      <c r="O2739" s="19"/>
      <c r="P2739" s="19"/>
      <c r="Q2739" s="19"/>
      <c r="R2739" s="19"/>
      <c r="S2739" s="19"/>
      <c r="T2739" s="19"/>
      <c r="U2739" s="19"/>
      <c r="V2739" s="19"/>
      <c r="W2739" s="19"/>
    </row>
    <row r="2740" spans="1:23">
      <c r="A2740" s="19"/>
      <c r="B2740" s="19"/>
      <c r="C2740" s="19"/>
      <c r="D2740" s="19"/>
      <c r="E2740" s="19"/>
      <c r="F2740" s="19"/>
      <c r="G2740" s="19"/>
      <c r="H2740" s="19"/>
      <c r="I2740" s="19"/>
      <c r="J2740" s="19"/>
      <c r="K2740" s="19"/>
      <c r="L2740" s="19"/>
      <c r="M2740" s="19"/>
      <c r="N2740" s="19"/>
      <c r="O2740" s="19"/>
      <c r="P2740" s="19"/>
      <c r="Q2740" s="19"/>
      <c r="R2740" s="19"/>
      <c r="S2740" s="19"/>
      <c r="T2740" s="19"/>
      <c r="U2740" s="19"/>
      <c r="V2740" s="19"/>
      <c r="W2740" s="19"/>
    </row>
    <row r="2741" spans="1:23">
      <c r="A2741" s="19"/>
      <c r="B2741" s="19"/>
      <c r="C2741" s="19"/>
      <c r="D2741" s="19"/>
      <c r="E2741" s="19"/>
      <c r="F2741" s="19"/>
      <c r="G2741" s="19"/>
      <c r="H2741" s="19"/>
      <c r="I2741" s="19"/>
      <c r="J2741" s="19"/>
      <c r="K2741" s="19"/>
      <c r="L2741" s="19"/>
      <c r="M2741" s="19"/>
      <c r="N2741" s="19"/>
      <c r="O2741" s="19"/>
      <c r="P2741" s="19"/>
      <c r="Q2741" s="19"/>
      <c r="R2741" s="19"/>
      <c r="S2741" s="19"/>
      <c r="T2741" s="19"/>
      <c r="U2741" s="19"/>
      <c r="V2741" s="19"/>
      <c r="W2741" s="19"/>
    </row>
    <row r="2742" spans="1:23">
      <c r="A2742" s="19"/>
      <c r="B2742" s="19"/>
      <c r="C2742" s="19"/>
      <c r="D2742" s="19"/>
      <c r="E2742" s="19"/>
      <c r="F2742" s="19"/>
      <c r="G2742" s="19"/>
      <c r="H2742" s="19"/>
      <c r="I2742" s="19"/>
      <c r="J2742" s="19"/>
      <c r="K2742" s="19"/>
      <c r="L2742" s="19"/>
      <c r="M2742" s="19"/>
      <c r="N2742" s="19"/>
      <c r="O2742" s="19"/>
      <c r="P2742" s="19"/>
      <c r="Q2742" s="19"/>
      <c r="R2742" s="19"/>
      <c r="S2742" s="19"/>
      <c r="T2742" s="19"/>
      <c r="U2742" s="19"/>
      <c r="V2742" s="19"/>
      <c r="W2742" s="19"/>
    </row>
    <row r="2743" spans="1:23">
      <c r="A2743" s="19"/>
      <c r="B2743" s="19"/>
      <c r="C2743" s="19"/>
      <c r="D2743" s="19"/>
      <c r="E2743" s="19"/>
      <c r="F2743" s="19"/>
      <c r="G2743" s="19"/>
      <c r="H2743" s="19"/>
      <c r="I2743" s="19"/>
      <c r="J2743" s="19"/>
      <c r="K2743" s="19"/>
      <c r="L2743" s="19"/>
      <c r="M2743" s="19"/>
      <c r="N2743" s="19"/>
      <c r="O2743" s="19"/>
      <c r="P2743" s="19"/>
      <c r="Q2743" s="19"/>
      <c r="R2743" s="19"/>
      <c r="S2743" s="19"/>
      <c r="T2743" s="19"/>
      <c r="U2743" s="19"/>
      <c r="V2743" s="19"/>
      <c r="W2743" s="19"/>
    </row>
    <row r="2744" spans="1:23">
      <c r="A2744" s="19"/>
      <c r="B2744" s="19"/>
      <c r="C2744" s="19"/>
      <c r="D2744" s="19"/>
      <c r="E2744" s="19"/>
      <c r="F2744" s="19"/>
      <c r="G2744" s="19"/>
      <c r="H2744" s="19"/>
      <c r="I2744" s="19"/>
      <c r="J2744" s="19"/>
      <c r="K2744" s="19"/>
      <c r="L2744" s="19"/>
      <c r="M2744" s="19"/>
      <c r="N2744" s="19"/>
      <c r="O2744" s="19"/>
      <c r="P2744" s="19"/>
      <c r="Q2744" s="19"/>
      <c r="R2744" s="19"/>
      <c r="S2744" s="19"/>
      <c r="T2744" s="19"/>
      <c r="U2744" s="19"/>
      <c r="V2744" s="19"/>
      <c r="W2744" s="19"/>
    </row>
    <row r="2745" spans="1:23">
      <c r="A2745" s="19"/>
      <c r="B2745" s="19"/>
      <c r="C2745" s="19"/>
      <c r="D2745" s="19"/>
      <c r="E2745" s="19"/>
      <c r="F2745" s="19"/>
      <c r="G2745" s="19"/>
      <c r="H2745" s="19"/>
      <c r="I2745" s="19"/>
      <c r="J2745" s="19"/>
      <c r="K2745" s="19"/>
      <c r="L2745" s="19"/>
      <c r="M2745" s="19"/>
      <c r="N2745" s="19"/>
      <c r="O2745" s="19"/>
      <c r="P2745" s="19"/>
      <c r="Q2745" s="19"/>
      <c r="R2745" s="19"/>
      <c r="S2745" s="19"/>
      <c r="T2745" s="19"/>
      <c r="U2745" s="19"/>
      <c r="V2745" s="19"/>
      <c r="W2745" s="19"/>
    </row>
    <row r="2746" spans="1:23">
      <c r="A2746" s="19"/>
      <c r="B2746" s="19"/>
      <c r="C2746" s="19"/>
      <c r="D2746" s="19"/>
      <c r="E2746" s="19"/>
      <c r="F2746" s="19"/>
      <c r="G2746" s="19"/>
      <c r="H2746" s="19"/>
      <c r="I2746" s="19"/>
      <c r="J2746" s="19"/>
      <c r="K2746" s="19"/>
      <c r="L2746" s="19"/>
      <c r="M2746" s="19"/>
      <c r="N2746" s="19"/>
      <c r="O2746" s="19"/>
      <c r="P2746" s="19"/>
      <c r="Q2746" s="19"/>
      <c r="R2746" s="19"/>
      <c r="S2746" s="19"/>
      <c r="T2746" s="19"/>
      <c r="U2746" s="19"/>
      <c r="V2746" s="19"/>
      <c r="W2746" s="19"/>
    </row>
    <row r="2747" spans="1:23">
      <c r="A2747" s="19"/>
      <c r="B2747" s="19"/>
      <c r="C2747" s="19"/>
      <c r="D2747" s="19"/>
      <c r="E2747" s="19"/>
      <c r="F2747" s="19"/>
      <c r="G2747" s="19"/>
      <c r="H2747" s="19"/>
      <c r="I2747" s="19"/>
      <c r="J2747" s="19"/>
      <c r="K2747" s="19"/>
      <c r="L2747" s="19"/>
      <c r="M2747" s="19"/>
      <c r="N2747" s="19"/>
      <c r="O2747" s="19"/>
      <c r="P2747" s="19"/>
      <c r="Q2747" s="19"/>
      <c r="R2747" s="19"/>
      <c r="S2747" s="19"/>
      <c r="T2747" s="19"/>
      <c r="U2747" s="19"/>
      <c r="V2747" s="19"/>
      <c r="W2747" s="19"/>
    </row>
    <row r="2748" spans="1:23">
      <c r="A2748" s="19"/>
      <c r="B2748" s="19"/>
      <c r="C2748" s="19"/>
      <c r="D2748" s="19"/>
      <c r="E2748" s="19"/>
      <c r="F2748" s="19"/>
      <c r="G2748" s="19"/>
      <c r="H2748" s="19"/>
      <c r="I2748" s="19"/>
      <c r="J2748" s="19"/>
      <c r="K2748" s="19"/>
      <c r="L2748" s="19"/>
      <c r="M2748" s="19"/>
      <c r="N2748" s="19"/>
      <c r="O2748" s="19"/>
      <c r="P2748" s="19"/>
      <c r="Q2748" s="19"/>
      <c r="R2748" s="19"/>
      <c r="S2748" s="19"/>
      <c r="T2748" s="19"/>
      <c r="U2748" s="19"/>
      <c r="V2748" s="19"/>
      <c r="W2748" s="19"/>
    </row>
    <row r="2749" spans="1:23">
      <c r="A2749" s="19"/>
      <c r="B2749" s="19"/>
      <c r="C2749" s="19"/>
      <c r="D2749" s="19"/>
      <c r="E2749" s="19"/>
      <c r="F2749" s="19"/>
      <c r="G2749" s="19"/>
      <c r="H2749" s="19"/>
      <c r="I2749" s="19"/>
      <c r="J2749" s="19"/>
      <c r="K2749" s="19"/>
      <c r="L2749" s="19"/>
      <c r="M2749" s="19"/>
      <c r="N2749" s="19"/>
      <c r="O2749" s="19"/>
      <c r="P2749" s="19"/>
      <c r="Q2749" s="19"/>
      <c r="R2749" s="19"/>
      <c r="S2749" s="19"/>
      <c r="T2749" s="19"/>
      <c r="U2749" s="19"/>
      <c r="V2749" s="19"/>
      <c r="W2749" s="19"/>
    </row>
    <row r="2750" spans="1:23">
      <c r="A2750" s="19"/>
      <c r="B2750" s="19"/>
      <c r="C2750" s="19"/>
      <c r="D2750" s="19"/>
      <c r="E2750" s="19"/>
      <c r="F2750" s="19"/>
      <c r="G2750" s="19"/>
      <c r="H2750" s="19"/>
      <c r="I2750" s="19"/>
      <c r="J2750" s="19"/>
      <c r="K2750" s="19"/>
      <c r="L2750" s="19"/>
      <c r="M2750" s="19"/>
      <c r="N2750" s="19"/>
      <c r="O2750" s="19"/>
      <c r="P2750" s="19"/>
      <c r="Q2750" s="19"/>
      <c r="R2750" s="19"/>
      <c r="S2750" s="19"/>
      <c r="T2750" s="19"/>
      <c r="U2750" s="19"/>
      <c r="V2750" s="19"/>
      <c r="W2750" s="19"/>
    </row>
    <row r="2751" spans="1:23">
      <c r="A2751" s="19"/>
      <c r="B2751" s="19"/>
      <c r="C2751" s="19"/>
      <c r="D2751" s="19"/>
      <c r="E2751" s="19"/>
      <c r="F2751" s="19"/>
      <c r="G2751" s="19"/>
      <c r="H2751" s="19"/>
      <c r="I2751" s="19"/>
      <c r="J2751" s="19"/>
      <c r="K2751" s="19"/>
      <c r="L2751" s="19"/>
      <c r="M2751" s="19"/>
      <c r="N2751" s="19"/>
      <c r="O2751" s="19"/>
      <c r="P2751" s="19"/>
      <c r="Q2751" s="19"/>
      <c r="R2751" s="19"/>
      <c r="S2751" s="19"/>
      <c r="T2751" s="19"/>
      <c r="U2751" s="19"/>
      <c r="V2751" s="19"/>
      <c r="W2751" s="19"/>
    </row>
    <row r="2752" spans="1:23">
      <c r="A2752" s="19"/>
      <c r="B2752" s="19"/>
      <c r="C2752" s="19"/>
      <c r="D2752" s="19"/>
      <c r="E2752" s="19"/>
      <c r="F2752" s="19"/>
      <c r="G2752" s="19"/>
      <c r="H2752" s="19"/>
      <c r="I2752" s="19"/>
      <c r="J2752" s="19"/>
      <c r="K2752" s="19"/>
      <c r="L2752" s="19"/>
      <c r="M2752" s="19"/>
      <c r="N2752" s="19"/>
      <c r="O2752" s="19"/>
      <c r="P2752" s="19"/>
      <c r="Q2752" s="19"/>
      <c r="R2752" s="19"/>
      <c r="S2752" s="19"/>
      <c r="T2752" s="19"/>
      <c r="U2752" s="19"/>
      <c r="V2752" s="19"/>
      <c r="W2752" s="19"/>
    </row>
    <row r="2753" spans="1:23">
      <c r="A2753" s="19"/>
      <c r="B2753" s="19"/>
      <c r="C2753" s="19"/>
      <c r="D2753" s="19"/>
      <c r="E2753" s="19"/>
      <c r="F2753" s="19"/>
      <c r="G2753" s="19"/>
      <c r="H2753" s="19"/>
      <c r="I2753" s="19"/>
      <c r="J2753" s="19"/>
      <c r="K2753" s="19"/>
      <c r="L2753" s="19"/>
      <c r="M2753" s="19"/>
      <c r="N2753" s="19"/>
      <c r="O2753" s="19"/>
      <c r="P2753" s="19"/>
      <c r="Q2753" s="19"/>
      <c r="R2753" s="19"/>
      <c r="S2753" s="19"/>
      <c r="T2753" s="19"/>
      <c r="U2753" s="19"/>
      <c r="V2753" s="19"/>
      <c r="W2753" s="19"/>
    </row>
    <row r="2754" spans="1:23">
      <c r="A2754" s="19"/>
      <c r="B2754" s="19"/>
      <c r="C2754" s="19"/>
      <c r="D2754" s="19"/>
      <c r="E2754" s="19"/>
      <c r="F2754" s="19"/>
      <c r="G2754" s="19"/>
      <c r="H2754" s="19"/>
      <c r="I2754" s="19"/>
      <c r="J2754" s="19"/>
      <c r="K2754" s="19"/>
      <c r="L2754" s="19"/>
      <c r="M2754" s="19"/>
      <c r="N2754" s="19"/>
      <c r="O2754" s="19"/>
      <c r="P2754" s="19"/>
      <c r="Q2754" s="19"/>
      <c r="R2754" s="19"/>
      <c r="S2754" s="19"/>
      <c r="T2754" s="19"/>
      <c r="U2754" s="19"/>
      <c r="V2754" s="19"/>
      <c r="W2754" s="19"/>
    </row>
    <row r="2755" spans="1:23">
      <c r="A2755" s="19"/>
      <c r="B2755" s="19"/>
      <c r="C2755" s="19"/>
      <c r="D2755" s="19"/>
      <c r="E2755" s="19"/>
      <c r="F2755" s="19"/>
      <c r="G2755" s="19"/>
      <c r="H2755" s="19"/>
      <c r="I2755" s="19"/>
      <c r="J2755" s="19"/>
      <c r="K2755" s="19"/>
      <c r="L2755" s="19"/>
      <c r="M2755" s="19"/>
      <c r="N2755" s="19"/>
      <c r="O2755" s="19"/>
      <c r="P2755" s="19"/>
      <c r="Q2755" s="19"/>
      <c r="R2755" s="19"/>
      <c r="S2755" s="19"/>
      <c r="T2755" s="19"/>
      <c r="U2755" s="19"/>
      <c r="V2755" s="19"/>
      <c r="W2755" s="19"/>
    </row>
    <row r="2756" spans="1:23">
      <c r="A2756" s="19"/>
      <c r="B2756" s="19"/>
      <c r="C2756" s="19"/>
      <c r="D2756" s="19"/>
      <c r="E2756" s="19"/>
      <c r="F2756" s="19"/>
      <c r="G2756" s="19"/>
      <c r="H2756" s="19"/>
      <c r="I2756" s="19"/>
      <c r="J2756" s="19"/>
      <c r="K2756" s="19"/>
      <c r="L2756" s="19"/>
      <c r="M2756" s="19"/>
      <c r="N2756" s="19"/>
      <c r="O2756" s="19"/>
      <c r="P2756" s="19"/>
      <c r="Q2756" s="19"/>
      <c r="R2756" s="19"/>
      <c r="S2756" s="19"/>
      <c r="T2756" s="19"/>
      <c r="U2756" s="19"/>
      <c r="V2756" s="19"/>
      <c r="W2756" s="19"/>
    </row>
    <row r="2757" spans="1:23">
      <c r="A2757" s="19"/>
      <c r="B2757" s="19"/>
      <c r="C2757" s="19"/>
      <c r="D2757" s="19"/>
      <c r="E2757" s="19"/>
      <c r="F2757" s="19"/>
      <c r="G2757" s="19"/>
      <c r="H2757" s="19"/>
      <c r="I2757" s="19"/>
      <c r="J2757" s="19"/>
      <c r="K2757" s="19"/>
      <c r="L2757" s="19"/>
      <c r="M2757" s="19"/>
      <c r="N2757" s="19"/>
      <c r="O2757" s="19"/>
      <c r="P2757" s="19"/>
      <c r="Q2757" s="19"/>
      <c r="R2757" s="19"/>
      <c r="S2757" s="19"/>
      <c r="T2757" s="19"/>
      <c r="U2757" s="19"/>
      <c r="V2757" s="19"/>
      <c r="W2757" s="19"/>
    </row>
    <row r="2758" spans="1:23">
      <c r="A2758" s="19"/>
      <c r="B2758" s="19"/>
      <c r="C2758" s="19"/>
      <c r="D2758" s="19"/>
      <c r="E2758" s="19"/>
      <c r="F2758" s="19"/>
      <c r="G2758" s="19"/>
      <c r="H2758" s="19"/>
      <c r="I2758" s="19"/>
      <c r="J2758" s="19"/>
      <c r="K2758" s="19"/>
      <c r="L2758" s="19"/>
      <c r="M2758" s="19"/>
      <c r="N2758" s="19"/>
      <c r="O2758" s="19"/>
      <c r="P2758" s="19"/>
      <c r="Q2758" s="19"/>
      <c r="R2758" s="19"/>
      <c r="S2758" s="19"/>
      <c r="T2758" s="19"/>
      <c r="U2758" s="19"/>
      <c r="V2758" s="19"/>
      <c r="W2758" s="19"/>
    </row>
    <row r="2759" spans="1:23">
      <c r="A2759" s="19"/>
      <c r="B2759" s="19"/>
      <c r="C2759" s="19"/>
      <c r="D2759" s="19"/>
      <c r="E2759" s="19"/>
      <c r="F2759" s="19"/>
      <c r="G2759" s="19"/>
      <c r="H2759" s="19"/>
      <c r="I2759" s="19"/>
      <c r="J2759" s="19"/>
      <c r="K2759" s="19"/>
      <c r="L2759" s="19"/>
      <c r="M2759" s="19"/>
      <c r="N2759" s="19"/>
      <c r="O2759" s="19"/>
      <c r="P2759" s="19"/>
      <c r="Q2759" s="19"/>
      <c r="R2759" s="19"/>
      <c r="S2759" s="19"/>
      <c r="T2759" s="19"/>
      <c r="U2759" s="19"/>
      <c r="V2759" s="19"/>
      <c r="W2759" s="19"/>
    </row>
    <row r="2760" spans="1:23">
      <c r="A2760" s="19"/>
      <c r="B2760" s="19"/>
      <c r="C2760" s="19"/>
      <c r="D2760" s="19"/>
      <c r="E2760" s="19"/>
      <c r="F2760" s="19"/>
      <c r="G2760" s="19"/>
      <c r="H2760" s="19"/>
      <c r="I2760" s="19"/>
      <c r="J2760" s="19"/>
      <c r="K2760" s="19"/>
      <c r="L2760" s="19"/>
      <c r="M2760" s="19"/>
      <c r="N2760" s="19"/>
      <c r="O2760" s="19"/>
      <c r="P2760" s="19"/>
      <c r="Q2760" s="19"/>
      <c r="R2760" s="19"/>
      <c r="S2760" s="19"/>
      <c r="T2760" s="19"/>
      <c r="U2760" s="19"/>
      <c r="V2760" s="19"/>
      <c r="W2760" s="19"/>
    </row>
    <row r="2761" spans="1:23">
      <c r="A2761" s="19"/>
      <c r="B2761" s="19"/>
      <c r="C2761" s="19"/>
      <c r="D2761" s="19"/>
      <c r="E2761" s="19"/>
      <c r="F2761" s="19"/>
      <c r="G2761" s="19"/>
      <c r="H2761" s="19"/>
      <c r="I2761" s="19"/>
      <c r="J2761" s="19"/>
      <c r="K2761" s="19"/>
      <c r="L2761" s="19"/>
      <c r="M2761" s="19"/>
      <c r="N2761" s="19"/>
      <c r="O2761" s="19"/>
      <c r="P2761" s="19"/>
      <c r="Q2761" s="19"/>
      <c r="R2761" s="19"/>
      <c r="S2761" s="19"/>
      <c r="T2761" s="19"/>
      <c r="U2761" s="19"/>
      <c r="V2761" s="19"/>
      <c r="W2761" s="19"/>
    </row>
    <row r="2762" spans="1:23">
      <c r="A2762" s="19"/>
      <c r="B2762" s="19"/>
      <c r="C2762" s="19"/>
      <c r="D2762" s="19"/>
      <c r="E2762" s="19"/>
      <c r="F2762" s="19"/>
      <c r="G2762" s="19"/>
      <c r="H2762" s="19"/>
      <c r="I2762" s="19"/>
      <c r="J2762" s="19"/>
      <c r="K2762" s="19"/>
      <c r="L2762" s="19"/>
      <c r="M2762" s="19"/>
      <c r="N2762" s="19"/>
      <c r="O2762" s="19"/>
      <c r="P2762" s="19"/>
      <c r="Q2762" s="19"/>
      <c r="R2762" s="19"/>
      <c r="S2762" s="19"/>
      <c r="T2762" s="19"/>
      <c r="U2762" s="19"/>
      <c r="V2762" s="19"/>
      <c r="W2762" s="19"/>
    </row>
    <row r="2763" spans="1:23">
      <c r="A2763" s="19"/>
      <c r="B2763" s="19"/>
      <c r="C2763" s="19"/>
      <c r="D2763" s="19"/>
      <c r="E2763" s="19"/>
      <c r="F2763" s="19"/>
      <c r="G2763" s="19"/>
      <c r="H2763" s="19"/>
      <c r="I2763" s="19"/>
      <c r="J2763" s="19"/>
      <c r="K2763" s="19"/>
      <c r="L2763" s="19"/>
      <c r="M2763" s="19"/>
      <c r="N2763" s="19"/>
      <c r="O2763" s="19"/>
      <c r="P2763" s="19"/>
      <c r="Q2763" s="19"/>
      <c r="R2763" s="19"/>
      <c r="S2763" s="19"/>
      <c r="T2763" s="19"/>
      <c r="U2763" s="19"/>
      <c r="V2763" s="19"/>
      <c r="W2763" s="19"/>
    </row>
    <row r="2764" spans="1:23">
      <c r="A2764" s="19"/>
      <c r="B2764" s="19"/>
      <c r="C2764" s="19"/>
      <c r="D2764" s="19"/>
      <c r="E2764" s="19"/>
      <c r="F2764" s="19"/>
      <c r="G2764" s="19"/>
      <c r="H2764" s="19"/>
      <c r="I2764" s="19"/>
      <c r="J2764" s="19"/>
      <c r="K2764" s="19"/>
      <c r="L2764" s="19"/>
      <c r="M2764" s="19"/>
      <c r="N2764" s="19"/>
      <c r="O2764" s="19"/>
      <c r="P2764" s="19"/>
      <c r="Q2764" s="19"/>
      <c r="R2764" s="19"/>
      <c r="S2764" s="19"/>
      <c r="T2764" s="19"/>
      <c r="U2764" s="19"/>
      <c r="V2764" s="19"/>
      <c r="W2764" s="19"/>
    </row>
    <row r="2765" spans="1:23">
      <c r="A2765" s="19"/>
      <c r="B2765" s="19"/>
      <c r="C2765" s="19"/>
      <c r="D2765" s="19"/>
      <c r="E2765" s="19"/>
      <c r="F2765" s="19"/>
      <c r="G2765" s="19"/>
      <c r="H2765" s="19"/>
      <c r="I2765" s="19"/>
      <c r="J2765" s="19"/>
      <c r="K2765" s="19"/>
      <c r="L2765" s="19"/>
      <c r="M2765" s="19"/>
      <c r="N2765" s="19"/>
      <c r="O2765" s="19"/>
      <c r="P2765" s="19"/>
      <c r="Q2765" s="19"/>
      <c r="R2765" s="19"/>
      <c r="S2765" s="19"/>
      <c r="T2765" s="19"/>
      <c r="U2765" s="19"/>
      <c r="V2765" s="19"/>
      <c r="W2765" s="19"/>
    </row>
    <row r="2766" spans="1:23">
      <c r="A2766" s="19"/>
      <c r="B2766" s="19"/>
      <c r="C2766" s="19"/>
      <c r="D2766" s="19"/>
      <c r="E2766" s="19"/>
      <c r="F2766" s="19"/>
      <c r="G2766" s="19"/>
      <c r="H2766" s="19"/>
      <c r="I2766" s="19"/>
      <c r="J2766" s="19"/>
      <c r="K2766" s="19"/>
      <c r="L2766" s="19"/>
      <c r="M2766" s="19"/>
      <c r="N2766" s="19"/>
      <c r="O2766" s="19"/>
      <c r="P2766" s="19"/>
      <c r="Q2766" s="19"/>
      <c r="R2766" s="19"/>
      <c r="S2766" s="19"/>
      <c r="T2766" s="19"/>
      <c r="U2766" s="19"/>
      <c r="V2766" s="19"/>
      <c r="W2766" s="19"/>
    </row>
    <row r="2767" spans="1:23">
      <c r="A2767" s="19"/>
      <c r="B2767" s="19"/>
      <c r="C2767" s="19"/>
      <c r="D2767" s="19"/>
      <c r="E2767" s="19"/>
      <c r="F2767" s="19"/>
      <c r="G2767" s="19"/>
      <c r="H2767" s="19"/>
      <c r="I2767" s="19"/>
      <c r="J2767" s="19"/>
      <c r="K2767" s="19"/>
      <c r="L2767" s="19"/>
      <c r="M2767" s="19"/>
      <c r="N2767" s="19"/>
      <c r="O2767" s="19"/>
      <c r="P2767" s="19"/>
      <c r="Q2767" s="19"/>
      <c r="R2767" s="19"/>
      <c r="S2767" s="19"/>
      <c r="T2767" s="19"/>
      <c r="U2767" s="19"/>
      <c r="V2767" s="19"/>
      <c r="W2767" s="19"/>
    </row>
    <row r="2768" spans="1:23">
      <c r="A2768" s="19"/>
      <c r="B2768" s="19"/>
      <c r="C2768" s="19"/>
      <c r="D2768" s="19"/>
      <c r="E2768" s="19"/>
      <c r="F2768" s="19"/>
      <c r="G2768" s="19"/>
      <c r="H2768" s="19"/>
      <c r="I2768" s="19"/>
      <c r="J2768" s="19"/>
      <c r="K2768" s="19"/>
      <c r="L2768" s="19"/>
      <c r="M2768" s="19"/>
      <c r="N2768" s="19"/>
      <c r="O2768" s="19"/>
      <c r="P2768" s="19"/>
      <c r="Q2768" s="19"/>
      <c r="R2768" s="19"/>
      <c r="S2768" s="19"/>
      <c r="T2768" s="19"/>
      <c r="U2768" s="19"/>
      <c r="V2768" s="19"/>
      <c r="W2768" s="19"/>
    </row>
    <row r="2769" spans="1:23">
      <c r="A2769" s="19"/>
      <c r="B2769" s="19"/>
      <c r="C2769" s="19"/>
      <c r="D2769" s="19"/>
      <c r="E2769" s="19"/>
      <c r="F2769" s="19"/>
      <c r="G2769" s="19"/>
      <c r="H2769" s="19"/>
      <c r="I2769" s="19"/>
      <c r="J2769" s="19"/>
      <c r="K2769" s="19"/>
      <c r="L2769" s="19"/>
      <c r="M2769" s="19"/>
      <c r="N2769" s="19"/>
      <c r="O2769" s="19"/>
      <c r="P2769" s="19"/>
      <c r="Q2769" s="19"/>
      <c r="R2769" s="19"/>
      <c r="S2769" s="19"/>
      <c r="T2769" s="19"/>
      <c r="U2769" s="19"/>
      <c r="V2769" s="19"/>
      <c r="W2769" s="19"/>
    </row>
    <row r="2770" spans="1:23">
      <c r="A2770" s="19"/>
      <c r="B2770" s="19"/>
      <c r="C2770" s="19"/>
      <c r="D2770" s="19"/>
      <c r="E2770" s="19"/>
      <c r="F2770" s="19"/>
      <c r="G2770" s="19"/>
      <c r="H2770" s="19"/>
      <c r="I2770" s="19"/>
      <c r="J2770" s="19"/>
      <c r="K2770" s="19"/>
      <c r="L2770" s="19"/>
      <c r="M2770" s="19"/>
      <c r="N2770" s="19"/>
      <c r="O2770" s="19"/>
      <c r="P2770" s="19"/>
      <c r="Q2770" s="19"/>
      <c r="R2770" s="19"/>
      <c r="S2770" s="19"/>
      <c r="T2770" s="19"/>
      <c r="U2770" s="19"/>
      <c r="V2770" s="19"/>
      <c r="W2770" s="19"/>
    </row>
    <row r="2771" spans="1:23">
      <c r="A2771" s="19"/>
      <c r="B2771" s="19"/>
      <c r="C2771" s="19"/>
      <c r="D2771" s="19"/>
      <c r="E2771" s="19"/>
      <c r="F2771" s="19"/>
      <c r="G2771" s="19"/>
      <c r="H2771" s="19"/>
      <c r="I2771" s="19"/>
      <c r="J2771" s="19"/>
      <c r="K2771" s="19"/>
      <c r="L2771" s="19"/>
      <c r="M2771" s="19"/>
      <c r="N2771" s="19"/>
      <c r="O2771" s="19"/>
      <c r="P2771" s="19"/>
      <c r="Q2771" s="19"/>
      <c r="R2771" s="19"/>
      <c r="S2771" s="19"/>
      <c r="T2771" s="19"/>
      <c r="U2771" s="19"/>
      <c r="V2771" s="19"/>
      <c r="W2771" s="19"/>
    </row>
    <row r="2772" spans="1:23">
      <c r="A2772" s="19"/>
      <c r="B2772" s="19"/>
      <c r="C2772" s="19"/>
      <c r="D2772" s="19"/>
      <c r="E2772" s="19"/>
      <c r="F2772" s="19"/>
      <c r="G2772" s="19"/>
      <c r="H2772" s="19"/>
      <c r="I2772" s="19"/>
      <c r="J2772" s="19"/>
      <c r="K2772" s="19"/>
      <c r="L2772" s="19"/>
      <c r="M2772" s="19"/>
      <c r="N2772" s="19"/>
      <c r="O2772" s="19"/>
      <c r="P2772" s="19"/>
      <c r="Q2772" s="19"/>
      <c r="R2772" s="19"/>
      <c r="S2772" s="19"/>
      <c r="T2772" s="19"/>
      <c r="U2772" s="19"/>
      <c r="V2772" s="19"/>
      <c r="W2772" s="19"/>
    </row>
    <row r="2773" spans="1:23">
      <c r="A2773" s="19"/>
      <c r="B2773" s="19"/>
      <c r="C2773" s="19"/>
      <c r="D2773" s="19"/>
      <c r="E2773" s="19"/>
      <c r="F2773" s="19"/>
      <c r="G2773" s="19"/>
      <c r="H2773" s="19"/>
      <c r="I2773" s="19"/>
      <c r="J2773" s="19"/>
      <c r="K2773" s="19"/>
      <c r="L2773" s="19"/>
      <c r="M2773" s="19"/>
      <c r="N2773" s="19"/>
      <c r="O2773" s="19"/>
      <c r="P2773" s="19"/>
      <c r="Q2773" s="19"/>
      <c r="R2773" s="19"/>
      <c r="S2773" s="19"/>
      <c r="T2773" s="19"/>
      <c r="U2773" s="19"/>
      <c r="V2773" s="19"/>
      <c r="W2773" s="19"/>
    </row>
    <row r="2774" spans="1:23">
      <c r="A2774" s="19"/>
      <c r="B2774" s="19"/>
      <c r="C2774" s="19"/>
      <c r="D2774" s="19"/>
      <c r="E2774" s="19"/>
      <c r="F2774" s="19"/>
      <c r="G2774" s="19"/>
      <c r="H2774" s="19"/>
      <c r="I2774" s="19"/>
      <c r="J2774" s="19"/>
      <c r="K2774" s="19"/>
      <c r="L2774" s="19"/>
      <c r="M2774" s="19"/>
      <c r="N2774" s="19"/>
      <c r="O2774" s="19"/>
      <c r="P2774" s="19"/>
      <c r="Q2774" s="19"/>
      <c r="R2774" s="19"/>
      <c r="S2774" s="19"/>
      <c r="T2774" s="19"/>
      <c r="U2774" s="19"/>
      <c r="V2774" s="19"/>
      <c r="W2774" s="19"/>
    </row>
    <row r="2775" spans="1:23">
      <c r="A2775" s="19"/>
      <c r="B2775" s="19"/>
      <c r="C2775" s="19"/>
      <c r="D2775" s="19"/>
      <c r="E2775" s="19"/>
      <c r="F2775" s="19"/>
      <c r="G2775" s="19"/>
      <c r="H2775" s="19"/>
      <c r="I2775" s="19"/>
      <c r="J2775" s="19"/>
      <c r="K2775" s="19"/>
      <c r="L2775" s="19"/>
      <c r="M2775" s="19"/>
      <c r="N2775" s="19"/>
      <c r="O2775" s="19"/>
      <c r="P2775" s="19"/>
      <c r="Q2775" s="19"/>
      <c r="R2775" s="19"/>
      <c r="S2775" s="19"/>
      <c r="T2775" s="19"/>
      <c r="U2775" s="19"/>
      <c r="V2775" s="19"/>
      <c r="W2775" s="19"/>
    </row>
    <row r="2776" spans="1:23">
      <c r="A2776" s="19"/>
      <c r="B2776" s="19"/>
      <c r="C2776" s="19"/>
      <c r="D2776" s="19"/>
      <c r="E2776" s="19"/>
      <c r="F2776" s="19"/>
      <c r="G2776" s="19"/>
      <c r="H2776" s="19"/>
      <c r="I2776" s="19"/>
      <c r="J2776" s="19"/>
      <c r="K2776" s="19"/>
      <c r="L2776" s="19"/>
      <c r="M2776" s="19"/>
      <c r="N2776" s="19"/>
      <c r="O2776" s="19"/>
      <c r="P2776" s="19"/>
      <c r="Q2776" s="19"/>
      <c r="R2776" s="19"/>
      <c r="S2776" s="19"/>
      <c r="T2776" s="19"/>
      <c r="U2776" s="19"/>
      <c r="V2776" s="19"/>
      <c r="W2776" s="19"/>
    </row>
    <row r="2777" spans="1:23">
      <c r="A2777" s="19"/>
      <c r="B2777" s="19"/>
      <c r="C2777" s="19"/>
      <c r="D2777" s="19"/>
      <c r="E2777" s="19"/>
      <c r="F2777" s="19"/>
      <c r="G2777" s="19"/>
      <c r="H2777" s="19"/>
      <c r="I2777" s="19"/>
      <c r="J2777" s="19"/>
      <c r="K2777" s="19"/>
      <c r="L2777" s="19"/>
      <c r="M2777" s="19"/>
      <c r="N2777" s="19"/>
      <c r="O2777" s="19"/>
      <c r="P2777" s="19"/>
      <c r="Q2777" s="19"/>
      <c r="R2777" s="19"/>
      <c r="S2777" s="19"/>
      <c r="T2777" s="19"/>
      <c r="U2777" s="19"/>
      <c r="V2777" s="19"/>
      <c r="W2777" s="19"/>
    </row>
    <row r="2778" spans="1:23">
      <c r="A2778" s="19"/>
      <c r="B2778" s="19"/>
      <c r="C2778" s="19"/>
      <c r="D2778" s="19"/>
      <c r="E2778" s="19"/>
      <c r="F2778" s="19"/>
      <c r="G2778" s="19"/>
      <c r="H2778" s="19"/>
      <c r="I2778" s="19"/>
      <c r="J2778" s="19"/>
      <c r="K2778" s="19"/>
      <c r="L2778" s="19"/>
      <c r="M2778" s="19"/>
      <c r="N2778" s="19"/>
      <c r="O2778" s="19"/>
      <c r="P2778" s="19"/>
      <c r="Q2778" s="19"/>
      <c r="R2778" s="19"/>
      <c r="S2778" s="19"/>
      <c r="T2778" s="19"/>
      <c r="U2778" s="19"/>
      <c r="V2778" s="19"/>
      <c r="W2778" s="19"/>
    </row>
    <row r="2779" spans="1:23">
      <c r="A2779" s="19"/>
      <c r="B2779" s="19"/>
      <c r="C2779" s="19"/>
      <c r="D2779" s="19"/>
      <c r="E2779" s="19"/>
      <c r="F2779" s="19"/>
      <c r="G2779" s="19"/>
      <c r="H2779" s="19"/>
      <c r="I2779" s="19"/>
      <c r="J2779" s="19"/>
      <c r="K2779" s="19"/>
      <c r="L2779" s="19"/>
      <c r="M2779" s="19"/>
      <c r="N2779" s="19"/>
      <c r="O2779" s="19"/>
      <c r="P2779" s="19"/>
      <c r="Q2779" s="19"/>
      <c r="R2779" s="19"/>
      <c r="S2779" s="19"/>
      <c r="T2779" s="19"/>
      <c r="U2779" s="19"/>
      <c r="V2779" s="19"/>
      <c r="W2779" s="19"/>
    </row>
    <row r="2780" spans="1:23">
      <c r="A2780" s="19"/>
      <c r="B2780" s="19"/>
      <c r="C2780" s="19"/>
      <c r="D2780" s="19"/>
      <c r="E2780" s="19"/>
      <c r="F2780" s="19"/>
      <c r="G2780" s="19"/>
      <c r="H2780" s="19"/>
      <c r="I2780" s="19"/>
      <c r="J2780" s="19"/>
      <c r="K2780" s="19"/>
      <c r="L2780" s="19"/>
      <c r="M2780" s="19"/>
      <c r="N2780" s="19"/>
      <c r="O2780" s="19"/>
      <c r="P2780" s="19"/>
      <c r="Q2780" s="19"/>
      <c r="R2780" s="19"/>
      <c r="S2780" s="19"/>
      <c r="T2780" s="19"/>
      <c r="U2780" s="19"/>
      <c r="V2780" s="19"/>
      <c r="W2780" s="19"/>
    </row>
    <row r="2781" spans="1:23">
      <c r="A2781" s="19"/>
      <c r="B2781" s="19"/>
      <c r="C2781" s="19"/>
      <c r="D2781" s="19"/>
      <c r="E2781" s="19"/>
      <c r="F2781" s="19"/>
      <c r="G2781" s="19"/>
      <c r="H2781" s="19"/>
      <c r="I2781" s="19"/>
      <c r="J2781" s="19"/>
      <c r="K2781" s="19"/>
      <c r="L2781" s="19"/>
      <c r="M2781" s="19"/>
      <c r="N2781" s="19"/>
      <c r="O2781" s="19"/>
      <c r="P2781" s="19"/>
      <c r="Q2781" s="19"/>
      <c r="R2781" s="19"/>
      <c r="S2781" s="19"/>
      <c r="T2781" s="19"/>
      <c r="U2781" s="19"/>
      <c r="V2781" s="19"/>
      <c r="W2781" s="19"/>
    </row>
    <row r="2782" spans="1:23">
      <c r="A2782" s="19"/>
      <c r="B2782" s="19"/>
      <c r="C2782" s="19"/>
      <c r="D2782" s="19"/>
      <c r="E2782" s="19"/>
      <c r="F2782" s="19"/>
      <c r="G2782" s="19"/>
      <c r="H2782" s="19"/>
      <c r="I2782" s="19"/>
      <c r="J2782" s="19"/>
      <c r="K2782" s="19"/>
      <c r="L2782" s="19"/>
      <c r="M2782" s="19"/>
      <c r="N2782" s="19"/>
      <c r="O2782" s="19"/>
      <c r="P2782" s="19"/>
      <c r="Q2782" s="19"/>
      <c r="R2782" s="19"/>
      <c r="S2782" s="19"/>
      <c r="T2782" s="19"/>
      <c r="U2782" s="19"/>
      <c r="V2782" s="19"/>
      <c r="W2782" s="19"/>
    </row>
    <row r="2783" spans="1:23">
      <c r="A2783" s="19"/>
      <c r="B2783" s="19"/>
      <c r="C2783" s="19"/>
      <c r="D2783" s="19"/>
      <c r="E2783" s="19"/>
      <c r="F2783" s="19"/>
      <c r="G2783" s="19"/>
      <c r="H2783" s="19"/>
      <c r="I2783" s="19"/>
      <c r="J2783" s="19"/>
      <c r="K2783" s="19"/>
      <c r="L2783" s="19"/>
      <c r="M2783" s="19"/>
      <c r="N2783" s="19"/>
      <c r="O2783" s="19"/>
      <c r="P2783" s="19"/>
      <c r="Q2783" s="19"/>
      <c r="R2783" s="19"/>
      <c r="S2783" s="19"/>
      <c r="T2783" s="19"/>
      <c r="U2783" s="19"/>
      <c r="V2783" s="19"/>
      <c r="W2783" s="19"/>
    </row>
    <row r="2784" spans="1:23">
      <c r="A2784" s="19"/>
      <c r="B2784" s="19"/>
      <c r="C2784" s="19"/>
      <c r="D2784" s="19"/>
      <c r="E2784" s="19"/>
      <c r="F2784" s="19"/>
      <c r="G2784" s="19"/>
      <c r="H2784" s="19"/>
      <c r="I2784" s="19"/>
      <c r="J2784" s="19"/>
      <c r="K2784" s="19"/>
      <c r="L2784" s="19"/>
      <c r="M2784" s="19"/>
      <c r="N2784" s="19"/>
      <c r="O2784" s="19"/>
      <c r="P2784" s="19"/>
      <c r="Q2784" s="19"/>
      <c r="R2784" s="19"/>
      <c r="S2784" s="19"/>
      <c r="T2784" s="19"/>
      <c r="U2784" s="19"/>
      <c r="V2784" s="19"/>
      <c r="W2784" s="19"/>
    </row>
    <row r="2785" spans="1:23">
      <c r="A2785" s="19"/>
      <c r="B2785" s="19"/>
      <c r="C2785" s="19"/>
      <c r="D2785" s="19"/>
      <c r="E2785" s="19"/>
      <c r="F2785" s="19"/>
      <c r="G2785" s="19"/>
      <c r="H2785" s="19"/>
      <c r="I2785" s="19"/>
      <c r="J2785" s="19"/>
      <c r="K2785" s="19"/>
      <c r="L2785" s="19"/>
      <c r="M2785" s="19"/>
      <c r="N2785" s="19"/>
      <c r="O2785" s="19"/>
      <c r="P2785" s="19"/>
      <c r="Q2785" s="19"/>
      <c r="R2785" s="19"/>
      <c r="S2785" s="19"/>
      <c r="T2785" s="19"/>
      <c r="U2785" s="19"/>
      <c r="V2785" s="19"/>
      <c r="W2785" s="19"/>
    </row>
    <row r="2786" spans="1:23">
      <c r="A2786" s="19"/>
      <c r="B2786" s="19"/>
      <c r="C2786" s="19"/>
      <c r="D2786" s="19"/>
      <c r="E2786" s="19"/>
      <c r="F2786" s="19"/>
      <c r="G2786" s="19"/>
      <c r="H2786" s="19"/>
      <c r="I2786" s="19"/>
      <c r="J2786" s="19"/>
      <c r="K2786" s="19"/>
      <c r="L2786" s="19"/>
      <c r="M2786" s="19"/>
      <c r="N2786" s="19"/>
      <c r="O2786" s="19"/>
      <c r="P2786" s="19"/>
      <c r="Q2786" s="19"/>
      <c r="R2786" s="19"/>
      <c r="S2786" s="19"/>
      <c r="T2786" s="19"/>
      <c r="U2786" s="19"/>
      <c r="V2786" s="19"/>
      <c r="W2786" s="19"/>
    </row>
    <row r="2787" spans="1:23">
      <c r="A2787" s="19"/>
      <c r="B2787" s="19"/>
      <c r="C2787" s="19"/>
      <c r="D2787" s="19"/>
      <c r="E2787" s="19"/>
      <c r="F2787" s="19"/>
      <c r="G2787" s="19"/>
      <c r="H2787" s="19"/>
      <c r="I2787" s="19"/>
      <c r="J2787" s="19"/>
      <c r="K2787" s="19"/>
      <c r="L2787" s="19"/>
      <c r="M2787" s="19"/>
      <c r="N2787" s="19"/>
      <c r="O2787" s="19"/>
      <c r="P2787" s="19"/>
      <c r="Q2787" s="19"/>
      <c r="R2787" s="19"/>
      <c r="S2787" s="19"/>
      <c r="T2787" s="19"/>
      <c r="U2787" s="19"/>
      <c r="V2787" s="19"/>
      <c r="W2787" s="19"/>
    </row>
    <row r="2788" spans="1:23">
      <c r="A2788" s="19"/>
      <c r="B2788" s="19"/>
      <c r="C2788" s="19"/>
      <c r="D2788" s="19"/>
      <c r="E2788" s="19"/>
      <c r="F2788" s="19"/>
      <c r="G2788" s="19"/>
      <c r="H2788" s="19"/>
      <c r="I2788" s="19"/>
      <c r="J2788" s="19"/>
      <c r="K2788" s="19"/>
      <c r="L2788" s="19"/>
      <c r="M2788" s="19"/>
      <c r="N2788" s="19"/>
      <c r="O2788" s="19"/>
      <c r="P2788" s="19"/>
      <c r="Q2788" s="19"/>
      <c r="R2788" s="19"/>
      <c r="S2788" s="19"/>
      <c r="T2788" s="19"/>
      <c r="U2788" s="19"/>
      <c r="V2788" s="19"/>
      <c r="W2788" s="19"/>
    </row>
    <row r="2789" spans="1:23">
      <c r="A2789" s="19"/>
      <c r="B2789" s="19"/>
      <c r="C2789" s="19"/>
      <c r="D2789" s="19"/>
      <c r="E2789" s="19"/>
      <c r="F2789" s="19"/>
      <c r="G2789" s="19"/>
      <c r="H2789" s="19"/>
      <c r="I2789" s="19"/>
      <c r="J2789" s="19"/>
      <c r="K2789" s="19"/>
      <c r="L2789" s="19"/>
      <c r="M2789" s="19"/>
      <c r="N2789" s="19"/>
      <c r="O2789" s="19"/>
      <c r="P2789" s="19"/>
      <c r="Q2789" s="19"/>
      <c r="R2789" s="19"/>
      <c r="S2789" s="19"/>
      <c r="T2789" s="19"/>
      <c r="U2789" s="19"/>
      <c r="V2789" s="19"/>
      <c r="W2789" s="19"/>
    </row>
    <row r="2790" spans="1:23">
      <c r="A2790" s="19"/>
      <c r="B2790" s="19"/>
      <c r="C2790" s="19"/>
      <c r="D2790" s="19"/>
      <c r="E2790" s="19"/>
      <c r="F2790" s="19"/>
      <c r="G2790" s="19"/>
      <c r="H2790" s="19"/>
      <c r="I2790" s="19"/>
      <c r="J2790" s="19"/>
      <c r="K2790" s="19"/>
      <c r="L2790" s="19"/>
      <c r="M2790" s="19"/>
      <c r="N2790" s="19"/>
      <c r="O2790" s="19"/>
      <c r="P2790" s="19"/>
      <c r="Q2790" s="19"/>
      <c r="R2790" s="19"/>
      <c r="S2790" s="19"/>
      <c r="T2790" s="19"/>
      <c r="U2790" s="19"/>
      <c r="V2790" s="19"/>
      <c r="W2790" s="19"/>
    </row>
    <row r="2791" spans="1:23">
      <c r="A2791" s="19"/>
      <c r="B2791" s="19"/>
      <c r="C2791" s="19"/>
      <c r="D2791" s="19"/>
      <c r="E2791" s="19"/>
      <c r="F2791" s="19"/>
      <c r="G2791" s="19"/>
      <c r="H2791" s="19"/>
      <c r="I2791" s="19"/>
      <c r="J2791" s="19"/>
      <c r="K2791" s="19"/>
      <c r="L2791" s="19"/>
      <c r="M2791" s="19"/>
      <c r="N2791" s="19"/>
      <c r="O2791" s="19"/>
      <c r="P2791" s="19"/>
      <c r="Q2791" s="19"/>
      <c r="R2791" s="19"/>
      <c r="S2791" s="19"/>
      <c r="T2791" s="19"/>
      <c r="U2791" s="19"/>
      <c r="V2791" s="19"/>
      <c r="W2791" s="19"/>
    </row>
    <row r="2792" spans="1:23">
      <c r="A2792" s="19"/>
      <c r="B2792" s="19"/>
      <c r="C2792" s="19"/>
      <c r="D2792" s="19"/>
      <c r="E2792" s="19"/>
      <c r="F2792" s="19"/>
      <c r="G2792" s="19"/>
      <c r="H2792" s="19"/>
      <c r="I2792" s="19"/>
      <c r="J2792" s="19"/>
      <c r="K2792" s="19"/>
      <c r="L2792" s="19"/>
      <c r="M2792" s="19"/>
      <c r="N2792" s="19"/>
      <c r="O2792" s="19"/>
      <c r="P2792" s="19"/>
      <c r="Q2792" s="19"/>
      <c r="R2792" s="19"/>
      <c r="S2792" s="19"/>
      <c r="T2792" s="19"/>
      <c r="U2792" s="19"/>
      <c r="V2792" s="19"/>
      <c r="W2792" s="19"/>
    </row>
    <row r="2793" spans="1:23">
      <c r="A2793" s="19"/>
      <c r="B2793" s="19"/>
      <c r="C2793" s="19"/>
      <c r="D2793" s="19"/>
      <c r="E2793" s="19"/>
      <c r="F2793" s="19"/>
      <c r="G2793" s="19"/>
      <c r="H2793" s="19"/>
      <c r="I2793" s="19"/>
      <c r="J2793" s="19"/>
      <c r="K2793" s="19"/>
      <c r="L2793" s="19"/>
      <c r="M2793" s="19"/>
      <c r="N2793" s="19"/>
      <c r="O2793" s="19"/>
      <c r="P2793" s="19"/>
      <c r="Q2793" s="19"/>
      <c r="R2793" s="19"/>
      <c r="S2793" s="19"/>
      <c r="T2793" s="19"/>
      <c r="U2793" s="19"/>
      <c r="V2793" s="19"/>
      <c r="W2793" s="19"/>
    </row>
    <row r="2794" spans="1:23">
      <c r="A2794" s="19"/>
      <c r="B2794" s="19"/>
      <c r="C2794" s="19"/>
      <c r="D2794" s="19"/>
      <c r="E2794" s="19"/>
      <c r="F2794" s="19"/>
      <c r="G2794" s="19"/>
      <c r="H2794" s="19"/>
      <c r="I2794" s="19"/>
      <c r="J2794" s="19"/>
      <c r="K2794" s="19"/>
      <c r="L2794" s="19"/>
      <c r="M2794" s="19"/>
      <c r="N2794" s="19"/>
      <c r="O2794" s="19"/>
      <c r="P2794" s="19"/>
      <c r="Q2794" s="19"/>
      <c r="R2794" s="19"/>
      <c r="S2794" s="19"/>
      <c r="T2794" s="19"/>
      <c r="U2794" s="19"/>
      <c r="V2794" s="19"/>
      <c r="W2794" s="19"/>
    </row>
    <row r="2795" spans="1:23">
      <c r="A2795" s="19"/>
      <c r="B2795" s="19"/>
      <c r="C2795" s="19"/>
      <c r="D2795" s="19"/>
      <c r="E2795" s="19"/>
      <c r="F2795" s="19"/>
      <c r="G2795" s="19"/>
      <c r="H2795" s="19"/>
      <c r="I2795" s="19"/>
      <c r="J2795" s="19"/>
      <c r="K2795" s="19"/>
      <c r="L2795" s="19"/>
      <c r="M2795" s="19"/>
      <c r="N2795" s="19"/>
      <c r="O2795" s="19"/>
      <c r="P2795" s="19"/>
      <c r="Q2795" s="19"/>
      <c r="R2795" s="19"/>
      <c r="S2795" s="19"/>
      <c r="T2795" s="19"/>
      <c r="U2795" s="19"/>
      <c r="V2795" s="19"/>
      <c r="W2795" s="19"/>
    </row>
    <row r="2796" spans="1:23">
      <c r="A2796" s="19"/>
      <c r="B2796" s="19"/>
      <c r="C2796" s="19"/>
      <c r="D2796" s="19"/>
      <c r="E2796" s="19"/>
      <c r="F2796" s="19"/>
      <c r="G2796" s="19"/>
      <c r="H2796" s="19"/>
      <c r="I2796" s="19"/>
      <c r="J2796" s="19"/>
      <c r="K2796" s="19"/>
      <c r="L2796" s="19"/>
      <c r="M2796" s="19"/>
      <c r="N2796" s="19"/>
      <c r="O2796" s="19"/>
      <c r="P2796" s="19"/>
      <c r="Q2796" s="19"/>
      <c r="R2796" s="19"/>
      <c r="S2796" s="19"/>
      <c r="T2796" s="19"/>
      <c r="U2796" s="19"/>
      <c r="V2796" s="19"/>
      <c r="W2796" s="19"/>
    </row>
    <row r="2797" spans="1:23">
      <c r="A2797" s="19"/>
      <c r="B2797" s="19"/>
      <c r="C2797" s="19"/>
      <c r="D2797" s="19"/>
      <c r="E2797" s="19"/>
      <c r="F2797" s="19"/>
      <c r="G2797" s="19"/>
      <c r="H2797" s="19"/>
      <c r="I2797" s="19"/>
      <c r="J2797" s="19"/>
      <c r="K2797" s="19"/>
      <c r="L2797" s="19"/>
      <c r="M2797" s="19"/>
      <c r="N2797" s="19"/>
      <c r="O2797" s="19"/>
      <c r="P2797" s="19"/>
      <c r="Q2797" s="19"/>
      <c r="R2797" s="19"/>
      <c r="S2797" s="19"/>
      <c r="T2797" s="19"/>
      <c r="U2797" s="19"/>
      <c r="V2797" s="19"/>
      <c r="W2797" s="19"/>
    </row>
    <row r="2798" spans="1:23">
      <c r="A2798" s="19"/>
      <c r="B2798" s="19"/>
      <c r="C2798" s="19"/>
      <c r="D2798" s="19"/>
      <c r="E2798" s="19"/>
      <c r="F2798" s="19"/>
      <c r="G2798" s="19"/>
      <c r="H2798" s="19"/>
      <c r="I2798" s="19"/>
      <c r="J2798" s="19"/>
      <c r="K2798" s="19"/>
      <c r="L2798" s="19"/>
      <c r="M2798" s="19"/>
      <c r="N2798" s="19"/>
      <c r="O2798" s="19"/>
      <c r="P2798" s="19"/>
      <c r="Q2798" s="19"/>
      <c r="R2798" s="19"/>
      <c r="S2798" s="19"/>
      <c r="T2798" s="19"/>
      <c r="U2798" s="19"/>
      <c r="V2798" s="19"/>
      <c r="W2798" s="19"/>
    </row>
    <row r="2799" spans="1:23">
      <c r="A2799" s="19"/>
      <c r="B2799" s="19"/>
      <c r="C2799" s="19"/>
      <c r="D2799" s="19"/>
      <c r="E2799" s="19"/>
      <c r="F2799" s="19"/>
      <c r="G2799" s="19"/>
      <c r="H2799" s="19"/>
      <c r="I2799" s="19"/>
      <c r="J2799" s="19"/>
      <c r="K2799" s="19"/>
      <c r="L2799" s="19"/>
      <c r="M2799" s="19"/>
      <c r="N2799" s="19"/>
      <c r="O2799" s="19"/>
      <c r="P2799" s="19"/>
      <c r="Q2799" s="19"/>
      <c r="R2799" s="19"/>
      <c r="S2799" s="19"/>
      <c r="T2799" s="19"/>
      <c r="U2799" s="19"/>
      <c r="V2799" s="19"/>
      <c r="W2799" s="19"/>
    </row>
    <row r="2800" spans="1:23">
      <c r="A2800" s="19"/>
      <c r="B2800" s="19"/>
      <c r="C2800" s="19"/>
      <c r="D2800" s="19"/>
      <c r="E2800" s="19"/>
      <c r="F2800" s="19"/>
      <c r="G2800" s="19"/>
      <c r="H2800" s="19"/>
      <c r="I2800" s="19"/>
      <c r="J2800" s="19"/>
      <c r="K2800" s="19"/>
      <c r="L2800" s="19"/>
      <c r="M2800" s="19"/>
      <c r="N2800" s="19"/>
      <c r="O2800" s="19"/>
      <c r="P2800" s="19"/>
      <c r="Q2800" s="19"/>
      <c r="R2800" s="19"/>
      <c r="S2800" s="19"/>
      <c r="T2800" s="19"/>
      <c r="U2800" s="19"/>
      <c r="V2800" s="19"/>
      <c r="W2800" s="19"/>
    </row>
    <row r="2801" spans="1:23">
      <c r="A2801" s="19"/>
      <c r="B2801" s="19"/>
      <c r="C2801" s="19"/>
      <c r="D2801" s="19"/>
      <c r="E2801" s="19"/>
      <c r="F2801" s="19"/>
      <c r="G2801" s="19"/>
      <c r="H2801" s="19"/>
      <c r="I2801" s="19"/>
      <c r="J2801" s="19"/>
      <c r="K2801" s="19"/>
      <c r="L2801" s="19"/>
      <c r="M2801" s="19"/>
      <c r="N2801" s="19"/>
      <c r="O2801" s="19"/>
      <c r="P2801" s="19"/>
      <c r="Q2801" s="19"/>
      <c r="R2801" s="19"/>
      <c r="S2801" s="19"/>
      <c r="T2801" s="19"/>
      <c r="U2801" s="19"/>
      <c r="V2801" s="19"/>
      <c r="W2801" s="19"/>
    </row>
    <row r="2802" spans="1:23">
      <c r="A2802" s="19"/>
      <c r="B2802" s="19"/>
      <c r="C2802" s="19"/>
      <c r="D2802" s="19"/>
      <c r="E2802" s="19"/>
      <c r="F2802" s="19"/>
      <c r="G2802" s="19"/>
      <c r="H2802" s="19"/>
      <c r="I2802" s="19"/>
      <c r="J2802" s="19"/>
      <c r="K2802" s="19"/>
      <c r="L2802" s="19"/>
      <c r="M2802" s="19"/>
      <c r="N2802" s="19"/>
      <c r="O2802" s="19"/>
      <c r="P2802" s="19"/>
      <c r="Q2802" s="19"/>
      <c r="R2802" s="19"/>
      <c r="S2802" s="19"/>
      <c r="T2802" s="19"/>
      <c r="U2802" s="19"/>
      <c r="V2802" s="19"/>
      <c r="W2802" s="19"/>
    </row>
    <row r="2803" spans="1:23">
      <c r="A2803" s="19"/>
      <c r="B2803" s="19"/>
      <c r="C2803" s="19"/>
      <c r="D2803" s="19"/>
      <c r="E2803" s="19"/>
      <c r="F2803" s="19"/>
      <c r="G2803" s="19"/>
      <c r="H2803" s="19"/>
      <c r="I2803" s="19"/>
      <c r="J2803" s="19"/>
      <c r="K2803" s="19"/>
      <c r="L2803" s="19"/>
      <c r="M2803" s="19"/>
      <c r="N2803" s="19"/>
      <c r="O2803" s="19"/>
      <c r="P2803" s="19"/>
      <c r="Q2803" s="19"/>
      <c r="R2803" s="19"/>
      <c r="S2803" s="19"/>
      <c r="T2803" s="19"/>
      <c r="U2803" s="19"/>
      <c r="V2803" s="19"/>
      <c r="W2803" s="19"/>
    </row>
    <row r="2804" spans="1:23">
      <c r="A2804" s="19"/>
      <c r="B2804" s="19"/>
      <c r="C2804" s="19"/>
      <c r="D2804" s="19"/>
      <c r="E2804" s="19"/>
      <c r="F2804" s="19"/>
      <c r="G2804" s="19"/>
      <c r="H2804" s="19"/>
      <c r="I2804" s="19"/>
      <c r="J2804" s="19"/>
      <c r="K2804" s="19"/>
      <c r="L2804" s="19"/>
      <c r="M2804" s="19"/>
      <c r="N2804" s="19"/>
      <c r="O2804" s="19"/>
      <c r="P2804" s="19"/>
      <c r="Q2804" s="19"/>
      <c r="R2804" s="19"/>
      <c r="S2804" s="19"/>
      <c r="T2804" s="19"/>
      <c r="U2804" s="19"/>
      <c r="V2804" s="19"/>
      <c r="W2804" s="19"/>
    </row>
    <row r="2805" spans="1:23">
      <c r="A2805" s="19"/>
      <c r="B2805" s="19"/>
      <c r="C2805" s="19"/>
      <c r="D2805" s="19"/>
      <c r="E2805" s="19"/>
      <c r="F2805" s="19"/>
      <c r="G2805" s="19"/>
      <c r="H2805" s="19"/>
      <c r="I2805" s="19"/>
      <c r="J2805" s="19"/>
      <c r="K2805" s="19"/>
      <c r="L2805" s="19"/>
      <c r="M2805" s="19"/>
      <c r="N2805" s="19"/>
      <c r="O2805" s="19"/>
      <c r="P2805" s="19"/>
      <c r="Q2805" s="19"/>
      <c r="R2805" s="19"/>
      <c r="S2805" s="19"/>
      <c r="T2805" s="19"/>
      <c r="U2805" s="19"/>
      <c r="V2805" s="19"/>
      <c r="W2805" s="19"/>
    </row>
    <row r="2806" spans="1:23">
      <c r="A2806" s="19"/>
      <c r="B2806" s="19"/>
      <c r="C2806" s="19"/>
      <c r="D2806" s="19"/>
      <c r="E2806" s="19"/>
      <c r="F2806" s="19"/>
      <c r="G2806" s="19"/>
      <c r="H2806" s="19"/>
      <c r="I2806" s="19"/>
      <c r="J2806" s="19"/>
      <c r="K2806" s="19"/>
      <c r="L2806" s="19"/>
      <c r="M2806" s="19"/>
      <c r="N2806" s="19"/>
      <c r="O2806" s="19"/>
      <c r="P2806" s="19"/>
      <c r="Q2806" s="19"/>
      <c r="R2806" s="19"/>
      <c r="S2806" s="19"/>
      <c r="T2806" s="19"/>
      <c r="U2806" s="19"/>
      <c r="V2806" s="19"/>
      <c r="W2806" s="19"/>
    </row>
    <row r="2807" spans="1:23">
      <c r="A2807" s="19"/>
      <c r="B2807" s="19"/>
      <c r="C2807" s="19"/>
      <c r="D2807" s="19"/>
      <c r="E2807" s="19"/>
      <c r="F2807" s="19"/>
      <c r="G2807" s="19"/>
      <c r="H2807" s="19"/>
      <c r="I2807" s="19"/>
      <c r="J2807" s="19"/>
      <c r="K2807" s="19"/>
      <c r="L2807" s="19"/>
      <c r="M2807" s="19"/>
      <c r="N2807" s="19"/>
      <c r="O2807" s="19"/>
      <c r="P2807" s="19"/>
      <c r="Q2807" s="19"/>
      <c r="R2807" s="19"/>
      <c r="S2807" s="19"/>
      <c r="T2807" s="19"/>
      <c r="U2807" s="19"/>
      <c r="V2807" s="19"/>
      <c r="W2807" s="19"/>
    </row>
    <row r="2808" spans="1:23">
      <c r="A2808" s="19"/>
      <c r="B2808" s="19"/>
      <c r="C2808" s="19"/>
      <c r="D2808" s="19"/>
      <c r="E2808" s="19"/>
      <c r="F2808" s="19"/>
      <c r="G2808" s="19"/>
      <c r="H2808" s="19"/>
      <c r="I2808" s="19"/>
      <c r="J2808" s="19"/>
      <c r="K2808" s="19"/>
      <c r="L2808" s="19"/>
      <c r="M2808" s="19"/>
      <c r="N2808" s="19"/>
      <c r="O2808" s="19"/>
      <c r="P2808" s="19"/>
      <c r="Q2808" s="19"/>
      <c r="R2808" s="19"/>
      <c r="S2808" s="19"/>
      <c r="T2808" s="19"/>
      <c r="U2808" s="19"/>
      <c r="V2808" s="19"/>
      <c r="W2808" s="19"/>
    </row>
    <row r="2809" spans="1:23">
      <c r="A2809" s="19"/>
      <c r="B2809" s="19"/>
      <c r="C2809" s="19"/>
      <c r="D2809" s="19"/>
      <c r="E2809" s="19"/>
      <c r="F2809" s="19"/>
      <c r="G2809" s="19"/>
      <c r="H2809" s="19"/>
      <c r="I2809" s="19"/>
      <c r="J2809" s="19"/>
      <c r="K2809" s="19"/>
      <c r="L2809" s="19"/>
      <c r="M2809" s="19"/>
      <c r="N2809" s="19"/>
      <c r="O2809" s="19"/>
      <c r="P2809" s="19"/>
      <c r="Q2809" s="19"/>
      <c r="R2809" s="19"/>
      <c r="S2809" s="19"/>
      <c r="T2809" s="19"/>
      <c r="U2809" s="19"/>
      <c r="V2809" s="19"/>
      <c r="W2809" s="19"/>
    </row>
    <row r="2810" spans="1:23">
      <c r="A2810" s="19"/>
      <c r="B2810" s="19"/>
      <c r="C2810" s="19"/>
      <c r="D2810" s="19"/>
      <c r="E2810" s="19"/>
      <c r="F2810" s="19"/>
      <c r="G2810" s="19"/>
      <c r="H2810" s="19"/>
      <c r="I2810" s="19"/>
      <c r="J2810" s="19"/>
      <c r="K2810" s="19"/>
      <c r="L2810" s="19"/>
      <c r="M2810" s="19"/>
      <c r="N2810" s="19"/>
      <c r="O2810" s="19"/>
      <c r="P2810" s="19"/>
      <c r="Q2810" s="19"/>
      <c r="R2810" s="19"/>
      <c r="S2810" s="19"/>
      <c r="T2810" s="19"/>
      <c r="U2810" s="19"/>
      <c r="V2810" s="19"/>
      <c r="W2810" s="19"/>
    </row>
    <row r="2811" spans="1:23">
      <c r="A2811" s="19"/>
      <c r="B2811" s="19"/>
      <c r="C2811" s="19"/>
      <c r="D2811" s="19"/>
      <c r="E2811" s="19"/>
      <c r="F2811" s="19"/>
      <c r="G2811" s="19"/>
      <c r="H2811" s="19"/>
      <c r="I2811" s="19"/>
      <c r="J2811" s="19"/>
      <c r="K2811" s="19"/>
      <c r="L2811" s="19"/>
      <c r="M2811" s="19"/>
      <c r="N2811" s="19"/>
      <c r="O2811" s="19"/>
      <c r="P2811" s="19"/>
      <c r="Q2811" s="19"/>
      <c r="R2811" s="19"/>
      <c r="S2811" s="19"/>
      <c r="T2811" s="19"/>
      <c r="U2811" s="19"/>
      <c r="V2811" s="19"/>
      <c r="W2811" s="19"/>
    </row>
    <row r="2812" spans="1:23">
      <c r="A2812" s="19"/>
      <c r="B2812" s="19"/>
      <c r="C2812" s="19"/>
      <c r="D2812" s="19"/>
      <c r="E2812" s="19"/>
      <c r="F2812" s="19"/>
      <c r="G2812" s="19"/>
      <c r="H2812" s="19"/>
      <c r="I2812" s="19"/>
      <c r="J2812" s="19"/>
      <c r="K2812" s="19"/>
      <c r="L2812" s="19"/>
      <c r="M2812" s="19"/>
      <c r="N2812" s="19"/>
      <c r="O2812" s="19"/>
      <c r="P2812" s="19"/>
      <c r="Q2812" s="19"/>
      <c r="R2812" s="19"/>
      <c r="S2812" s="19"/>
      <c r="T2812" s="19"/>
      <c r="U2812" s="19"/>
      <c r="V2812" s="19"/>
      <c r="W2812" s="19"/>
    </row>
    <row r="2813" spans="1:23">
      <c r="A2813" s="19"/>
      <c r="B2813" s="19"/>
      <c r="C2813" s="19"/>
      <c r="D2813" s="19"/>
      <c r="E2813" s="19"/>
      <c r="F2813" s="19"/>
      <c r="G2813" s="19"/>
      <c r="H2813" s="19"/>
      <c r="I2813" s="19"/>
      <c r="J2813" s="19"/>
      <c r="K2813" s="19"/>
      <c r="L2813" s="19"/>
      <c r="M2813" s="19"/>
      <c r="N2813" s="19"/>
      <c r="O2813" s="19"/>
      <c r="P2813" s="19"/>
      <c r="Q2813" s="19"/>
      <c r="R2813" s="19"/>
      <c r="S2813" s="19"/>
      <c r="T2813" s="19"/>
      <c r="U2813" s="19"/>
      <c r="V2813" s="19"/>
      <c r="W2813" s="19"/>
    </row>
    <row r="2814" spans="1:23">
      <c r="A2814" s="19"/>
      <c r="B2814" s="19"/>
      <c r="C2814" s="19"/>
      <c r="D2814" s="19"/>
      <c r="E2814" s="19"/>
      <c r="F2814" s="19"/>
      <c r="G2814" s="19"/>
      <c r="H2814" s="19"/>
      <c r="I2814" s="19"/>
      <c r="J2814" s="19"/>
      <c r="K2814" s="19"/>
      <c r="L2814" s="19"/>
      <c r="M2814" s="19"/>
      <c r="N2814" s="19"/>
      <c r="O2814" s="19"/>
      <c r="P2814" s="19"/>
      <c r="Q2814" s="19"/>
      <c r="R2814" s="19"/>
      <c r="S2814" s="19"/>
      <c r="T2814" s="19"/>
      <c r="U2814" s="19"/>
      <c r="V2814" s="19"/>
      <c r="W2814" s="19"/>
    </row>
    <row r="2815" spans="1:23">
      <c r="A2815" s="19"/>
      <c r="B2815" s="19"/>
      <c r="C2815" s="19"/>
      <c r="D2815" s="19"/>
      <c r="E2815" s="19"/>
      <c r="F2815" s="19"/>
      <c r="G2815" s="19"/>
      <c r="H2815" s="19"/>
      <c r="I2815" s="19"/>
      <c r="J2815" s="19"/>
      <c r="K2815" s="19"/>
      <c r="L2815" s="19"/>
      <c r="M2815" s="19"/>
      <c r="N2815" s="19"/>
      <c r="O2815" s="19"/>
      <c r="P2815" s="19"/>
      <c r="Q2815" s="19"/>
      <c r="R2815" s="19"/>
      <c r="S2815" s="19"/>
      <c r="T2815" s="19"/>
      <c r="U2815" s="19"/>
      <c r="V2815" s="19"/>
      <c r="W2815" s="19"/>
    </row>
    <row r="2816" spans="1:23">
      <c r="A2816" s="19"/>
      <c r="B2816" s="19"/>
      <c r="C2816" s="19"/>
      <c r="D2816" s="19"/>
      <c r="E2816" s="19"/>
      <c r="F2816" s="19"/>
      <c r="G2816" s="19"/>
      <c r="H2816" s="19"/>
      <c r="I2816" s="19"/>
      <c r="J2816" s="19"/>
      <c r="K2816" s="19"/>
      <c r="L2816" s="19"/>
      <c r="M2816" s="19"/>
      <c r="N2816" s="19"/>
      <c r="O2816" s="19"/>
      <c r="P2816" s="19"/>
      <c r="Q2816" s="19"/>
      <c r="R2816" s="19"/>
      <c r="S2816" s="19"/>
      <c r="T2816" s="19"/>
      <c r="U2816" s="19"/>
      <c r="V2816" s="19"/>
      <c r="W2816" s="19"/>
    </row>
    <row r="2817" spans="1:23">
      <c r="A2817" s="19"/>
      <c r="B2817" s="19"/>
      <c r="C2817" s="19"/>
      <c r="D2817" s="19"/>
      <c r="E2817" s="19"/>
      <c r="F2817" s="19"/>
      <c r="G2817" s="19"/>
      <c r="H2817" s="19"/>
      <c r="I2817" s="19"/>
      <c r="J2817" s="19"/>
      <c r="K2817" s="19"/>
      <c r="L2817" s="19"/>
      <c r="M2817" s="19"/>
      <c r="N2817" s="19"/>
      <c r="O2817" s="19"/>
      <c r="P2817" s="19"/>
      <c r="Q2817" s="19"/>
      <c r="R2817" s="19"/>
      <c r="S2817" s="19"/>
      <c r="T2817" s="19"/>
      <c r="U2817" s="19"/>
      <c r="V2817" s="19"/>
      <c r="W2817" s="19"/>
    </row>
    <row r="2818" spans="1:23">
      <c r="A2818" s="19"/>
      <c r="B2818" s="19"/>
      <c r="C2818" s="19"/>
      <c r="D2818" s="19"/>
      <c r="E2818" s="19"/>
      <c r="F2818" s="19"/>
      <c r="G2818" s="19"/>
      <c r="H2818" s="19"/>
      <c r="I2818" s="19"/>
      <c r="J2818" s="19"/>
      <c r="K2818" s="19"/>
      <c r="L2818" s="19"/>
      <c r="M2818" s="19"/>
      <c r="N2818" s="19"/>
      <c r="O2818" s="19"/>
      <c r="P2818" s="19"/>
      <c r="Q2818" s="19"/>
      <c r="R2818" s="19"/>
      <c r="S2818" s="19"/>
      <c r="T2818" s="19"/>
      <c r="U2818" s="19"/>
      <c r="V2818" s="19"/>
      <c r="W2818" s="19"/>
    </row>
    <row r="2819" spans="1:23">
      <c r="A2819" s="19"/>
      <c r="B2819" s="19"/>
      <c r="C2819" s="19"/>
      <c r="D2819" s="19"/>
      <c r="E2819" s="19"/>
      <c r="F2819" s="19"/>
      <c r="G2819" s="19"/>
      <c r="H2819" s="19"/>
      <c r="I2819" s="19"/>
      <c r="J2819" s="19"/>
      <c r="K2819" s="19"/>
      <c r="L2819" s="19"/>
      <c r="M2819" s="19"/>
      <c r="N2819" s="19"/>
      <c r="O2819" s="19"/>
      <c r="P2819" s="19"/>
      <c r="Q2819" s="19"/>
      <c r="R2819" s="19"/>
      <c r="S2819" s="19"/>
      <c r="T2819" s="19"/>
      <c r="U2819" s="19"/>
      <c r="V2819" s="19"/>
      <c r="W2819" s="19"/>
    </row>
    <row r="2820" spans="1:23">
      <c r="A2820" s="19"/>
      <c r="B2820" s="19"/>
      <c r="C2820" s="19"/>
      <c r="D2820" s="19"/>
      <c r="E2820" s="19"/>
      <c r="F2820" s="19"/>
      <c r="G2820" s="19"/>
      <c r="H2820" s="19"/>
      <c r="I2820" s="19"/>
      <c r="J2820" s="19"/>
      <c r="K2820" s="19"/>
      <c r="L2820" s="19"/>
      <c r="M2820" s="19"/>
      <c r="N2820" s="19"/>
      <c r="O2820" s="19"/>
      <c r="P2820" s="19"/>
      <c r="Q2820" s="19"/>
      <c r="R2820" s="19"/>
      <c r="S2820" s="19"/>
      <c r="T2820" s="19"/>
      <c r="U2820" s="19"/>
      <c r="V2820" s="19"/>
      <c r="W2820" s="19"/>
    </row>
    <row r="2821" spans="1:23">
      <c r="A2821" s="19"/>
      <c r="B2821" s="19"/>
      <c r="C2821" s="19"/>
      <c r="D2821" s="19"/>
      <c r="E2821" s="19"/>
      <c r="F2821" s="19"/>
      <c r="G2821" s="19"/>
      <c r="H2821" s="19"/>
      <c r="I2821" s="19"/>
      <c r="J2821" s="19"/>
      <c r="K2821" s="19"/>
      <c r="L2821" s="19"/>
      <c r="M2821" s="19"/>
      <c r="N2821" s="19"/>
      <c r="O2821" s="19"/>
      <c r="P2821" s="19"/>
      <c r="Q2821" s="19"/>
      <c r="R2821" s="19"/>
      <c r="S2821" s="19"/>
      <c r="T2821" s="19"/>
      <c r="U2821" s="19"/>
      <c r="V2821" s="19"/>
      <c r="W2821" s="19"/>
    </row>
    <row r="2822" spans="1:23">
      <c r="A2822" s="19"/>
      <c r="B2822" s="19"/>
      <c r="C2822" s="19"/>
      <c r="D2822" s="19"/>
      <c r="E2822" s="19"/>
      <c r="F2822" s="19"/>
      <c r="G2822" s="19"/>
      <c r="H2822" s="19"/>
      <c r="I2822" s="19"/>
      <c r="J2822" s="19"/>
      <c r="K2822" s="19"/>
      <c r="L2822" s="19"/>
      <c r="M2822" s="19"/>
      <c r="N2822" s="19"/>
      <c r="O2822" s="19"/>
      <c r="P2822" s="19"/>
      <c r="Q2822" s="19"/>
      <c r="R2822" s="19"/>
      <c r="S2822" s="19"/>
      <c r="T2822" s="19"/>
      <c r="U2822" s="19"/>
      <c r="V2822" s="19"/>
      <c r="W2822" s="19"/>
    </row>
    <row r="2823" spans="1:23">
      <c r="A2823" s="19"/>
      <c r="B2823" s="19"/>
      <c r="C2823" s="19"/>
      <c r="D2823" s="19"/>
      <c r="E2823" s="19"/>
      <c r="F2823" s="19"/>
      <c r="G2823" s="19"/>
      <c r="H2823" s="19"/>
      <c r="I2823" s="19"/>
      <c r="J2823" s="19"/>
      <c r="K2823" s="19"/>
      <c r="L2823" s="19"/>
      <c r="M2823" s="19"/>
      <c r="N2823" s="19"/>
      <c r="O2823" s="19"/>
      <c r="P2823" s="19"/>
      <c r="Q2823" s="19"/>
      <c r="R2823" s="19"/>
      <c r="S2823" s="19"/>
      <c r="T2823" s="19"/>
      <c r="U2823" s="19"/>
      <c r="V2823" s="19"/>
      <c r="W2823" s="19"/>
    </row>
    <row r="2824" spans="1:23">
      <c r="A2824" s="19"/>
      <c r="B2824" s="19"/>
      <c r="C2824" s="19"/>
      <c r="D2824" s="19"/>
      <c r="E2824" s="19"/>
      <c r="F2824" s="19"/>
      <c r="G2824" s="19"/>
      <c r="H2824" s="19"/>
      <c r="I2824" s="19"/>
      <c r="J2824" s="19"/>
      <c r="K2824" s="19"/>
      <c r="L2824" s="19"/>
      <c r="M2824" s="19"/>
      <c r="N2824" s="19"/>
      <c r="O2824" s="19"/>
      <c r="P2824" s="19"/>
      <c r="Q2824" s="19"/>
      <c r="R2824" s="19"/>
      <c r="S2824" s="19"/>
      <c r="T2824" s="19"/>
      <c r="U2824" s="19"/>
      <c r="V2824" s="19"/>
      <c r="W2824" s="19"/>
    </row>
    <row r="2825" spans="1:23">
      <c r="A2825" s="19"/>
      <c r="B2825" s="19"/>
      <c r="C2825" s="19"/>
      <c r="D2825" s="19"/>
      <c r="E2825" s="19"/>
      <c r="F2825" s="19"/>
      <c r="G2825" s="19"/>
      <c r="H2825" s="19"/>
      <c r="I2825" s="19"/>
      <c r="J2825" s="19"/>
      <c r="K2825" s="19"/>
      <c r="L2825" s="19"/>
      <c r="M2825" s="19"/>
      <c r="N2825" s="19"/>
      <c r="O2825" s="19"/>
      <c r="P2825" s="19"/>
      <c r="Q2825" s="19"/>
      <c r="R2825" s="19"/>
      <c r="S2825" s="19"/>
      <c r="T2825" s="19"/>
      <c r="U2825" s="19"/>
      <c r="V2825" s="19"/>
      <c r="W2825" s="19"/>
    </row>
    <row r="2826" spans="1:23">
      <c r="A2826" s="19"/>
      <c r="B2826" s="19"/>
      <c r="C2826" s="19"/>
      <c r="D2826" s="19"/>
      <c r="E2826" s="19"/>
      <c r="F2826" s="19"/>
      <c r="G2826" s="19"/>
      <c r="H2826" s="19"/>
      <c r="I2826" s="19"/>
      <c r="J2826" s="19"/>
      <c r="K2826" s="19"/>
      <c r="L2826" s="19"/>
      <c r="M2826" s="19"/>
      <c r="N2826" s="19"/>
      <c r="O2826" s="19"/>
      <c r="P2826" s="19"/>
      <c r="Q2826" s="19"/>
      <c r="R2826" s="19"/>
      <c r="S2826" s="19"/>
      <c r="T2826" s="19"/>
      <c r="U2826" s="19"/>
      <c r="V2826" s="19"/>
      <c r="W2826" s="19"/>
    </row>
    <row r="2827" spans="1:23">
      <c r="A2827" s="19"/>
      <c r="B2827" s="19"/>
      <c r="C2827" s="19"/>
      <c r="D2827" s="19"/>
      <c r="E2827" s="19"/>
      <c r="F2827" s="19"/>
      <c r="G2827" s="19"/>
      <c r="H2827" s="19"/>
      <c r="I2827" s="19"/>
      <c r="J2827" s="19"/>
      <c r="K2827" s="19"/>
      <c r="L2827" s="19"/>
      <c r="M2827" s="19"/>
      <c r="N2827" s="19"/>
      <c r="O2827" s="19"/>
      <c r="P2827" s="19"/>
      <c r="Q2827" s="19"/>
      <c r="R2827" s="19"/>
      <c r="S2827" s="19"/>
      <c r="T2827" s="19"/>
      <c r="U2827" s="19"/>
      <c r="V2827" s="19"/>
      <c r="W2827" s="19"/>
    </row>
    <row r="2828" spans="1:23">
      <c r="A2828" s="19"/>
      <c r="B2828" s="19"/>
      <c r="C2828" s="19"/>
      <c r="D2828" s="19"/>
      <c r="E2828" s="19"/>
      <c r="F2828" s="19"/>
      <c r="G2828" s="19"/>
      <c r="H2828" s="19"/>
      <c r="I2828" s="19"/>
      <c r="J2828" s="19"/>
      <c r="K2828" s="19"/>
      <c r="L2828" s="19"/>
      <c r="M2828" s="19"/>
      <c r="N2828" s="19"/>
      <c r="O2828" s="19"/>
      <c r="P2828" s="19"/>
      <c r="Q2828" s="19"/>
      <c r="R2828" s="19"/>
      <c r="S2828" s="19"/>
      <c r="T2828" s="19"/>
      <c r="U2828" s="19"/>
      <c r="V2828" s="19"/>
      <c r="W2828" s="19"/>
    </row>
    <row r="2829" spans="1:23">
      <c r="A2829" s="19"/>
      <c r="B2829" s="19"/>
      <c r="C2829" s="19"/>
      <c r="D2829" s="19"/>
      <c r="E2829" s="19"/>
      <c r="F2829" s="19"/>
      <c r="G2829" s="19"/>
      <c r="H2829" s="19"/>
      <c r="I2829" s="19"/>
      <c r="J2829" s="19"/>
      <c r="K2829" s="19"/>
      <c r="L2829" s="19"/>
      <c r="M2829" s="19"/>
      <c r="N2829" s="19"/>
      <c r="O2829" s="19"/>
      <c r="P2829" s="19"/>
      <c r="Q2829" s="19"/>
      <c r="R2829" s="19"/>
      <c r="S2829" s="19"/>
      <c r="T2829" s="19"/>
      <c r="U2829" s="19"/>
      <c r="V2829" s="19"/>
      <c r="W2829" s="19"/>
    </row>
    <row r="2830" spans="1:23">
      <c r="A2830" s="19"/>
      <c r="B2830" s="19"/>
      <c r="C2830" s="19"/>
      <c r="D2830" s="19"/>
      <c r="E2830" s="19"/>
      <c r="F2830" s="19"/>
      <c r="G2830" s="19"/>
      <c r="H2830" s="19"/>
      <c r="I2830" s="19"/>
      <c r="J2830" s="19"/>
      <c r="K2830" s="19"/>
      <c r="L2830" s="19"/>
      <c r="M2830" s="19"/>
      <c r="N2830" s="19"/>
      <c r="O2830" s="19"/>
      <c r="P2830" s="19"/>
      <c r="Q2830" s="19"/>
      <c r="R2830" s="19"/>
      <c r="S2830" s="19"/>
      <c r="T2830" s="19"/>
      <c r="U2830" s="19"/>
      <c r="V2830" s="19"/>
      <c r="W2830" s="19"/>
    </row>
    <row r="2831" spans="1:23">
      <c r="A2831" s="19"/>
      <c r="B2831" s="19"/>
      <c r="C2831" s="19"/>
      <c r="D2831" s="19"/>
      <c r="E2831" s="19"/>
      <c r="F2831" s="19"/>
      <c r="G2831" s="19"/>
      <c r="H2831" s="19"/>
      <c r="I2831" s="19"/>
      <c r="J2831" s="19"/>
      <c r="K2831" s="19"/>
      <c r="L2831" s="19"/>
      <c r="M2831" s="19"/>
      <c r="N2831" s="19"/>
      <c r="O2831" s="19"/>
      <c r="P2831" s="19"/>
      <c r="Q2831" s="19"/>
      <c r="R2831" s="19"/>
      <c r="S2831" s="19"/>
      <c r="T2831" s="19"/>
      <c r="U2831" s="19"/>
      <c r="V2831" s="19"/>
      <c r="W2831" s="19"/>
    </row>
    <row r="2832" spans="1:23">
      <c r="A2832" s="19"/>
      <c r="B2832" s="19"/>
      <c r="C2832" s="19"/>
      <c r="D2832" s="19"/>
      <c r="E2832" s="19"/>
      <c r="F2832" s="19"/>
      <c r="G2832" s="19"/>
      <c r="H2832" s="19"/>
      <c r="I2832" s="19"/>
      <c r="J2832" s="19"/>
      <c r="K2832" s="19"/>
      <c r="L2832" s="19"/>
      <c r="M2832" s="19"/>
      <c r="N2832" s="19"/>
      <c r="O2832" s="19"/>
      <c r="P2832" s="19"/>
      <c r="Q2832" s="19"/>
      <c r="R2832" s="19"/>
      <c r="S2832" s="19"/>
      <c r="T2832" s="19"/>
      <c r="U2832" s="19"/>
      <c r="V2832" s="19"/>
      <c r="W2832" s="19"/>
    </row>
    <row r="2833" spans="1:23">
      <c r="A2833" s="19"/>
      <c r="B2833" s="19"/>
      <c r="C2833" s="19"/>
      <c r="D2833" s="19"/>
      <c r="E2833" s="19"/>
      <c r="F2833" s="19"/>
      <c r="G2833" s="19"/>
      <c r="H2833" s="19"/>
      <c r="I2833" s="19"/>
      <c r="J2833" s="19"/>
      <c r="K2833" s="19"/>
      <c r="L2833" s="19"/>
      <c r="M2833" s="19"/>
      <c r="N2833" s="19"/>
      <c r="O2833" s="19"/>
      <c r="P2833" s="19"/>
      <c r="Q2833" s="19"/>
      <c r="R2833" s="19"/>
      <c r="S2833" s="19"/>
      <c r="T2833" s="19"/>
      <c r="U2833" s="19"/>
      <c r="V2833" s="19"/>
      <c r="W2833" s="19"/>
    </row>
    <row r="2834" spans="1:23">
      <c r="A2834" s="19"/>
      <c r="B2834" s="19"/>
      <c r="C2834" s="19"/>
      <c r="D2834" s="19"/>
      <c r="E2834" s="19"/>
      <c r="F2834" s="19"/>
      <c r="G2834" s="19"/>
      <c r="H2834" s="19"/>
      <c r="I2834" s="19"/>
      <c r="J2834" s="19"/>
      <c r="K2834" s="19"/>
      <c r="L2834" s="19"/>
      <c r="M2834" s="19"/>
      <c r="N2834" s="19"/>
      <c r="O2834" s="19"/>
      <c r="P2834" s="19"/>
      <c r="Q2834" s="19"/>
      <c r="R2834" s="19"/>
      <c r="S2834" s="19"/>
      <c r="T2834" s="19"/>
      <c r="U2834" s="19"/>
      <c r="V2834" s="19"/>
      <c r="W2834" s="19"/>
    </row>
    <row r="2835" spans="1:23">
      <c r="A2835" s="19"/>
      <c r="B2835" s="19"/>
      <c r="C2835" s="19"/>
      <c r="D2835" s="19"/>
      <c r="E2835" s="19"/>
      <c r="F2835" s="19"/>
      <c r="G2835" s="19"/>
      <c r="H2835" s="19"/>
      <c r="I2835" s="19"/>
      <c r="J2835" s="19"/>
      <c r="K2835" s="19"/>
      <c r="L2835" s="19"/>
      <c r="M2835" s="19"/>
      <c r="N2835" s="19"/>
      <c r="O2835" s="19"/>
      <c r="P2835" s="19"/>
      <c r="Q2835" s="19"/>
      <c r="R2835" s="19"/>
      <c r="S2835" s="19"/>
      <c r="T2835" s="19"/>
      <c r="U2835" s="19"/>
      <c r="V2835" s="19"/>
      <c r="W2835" s="19"/>
    </row>
    <row r="2836" spans="1:23">
      <c r="A2836" s="19"/>
      <c r="B2836" s="19"/>
      <c r="C2836" s="19"/>
      <c r="D2836" s="19"/>
      <c r="E2836" s="19"/>
      <c r="F2836" s="19"/>
      <c r="G2836" s="19"/>
      <c r="H2836" s="19"/>
      <c r="I2836" s="19"/>
      <c r="J2836" s="19"/>
      <c r="K2836" s="19"/>
      <c r="L2836" s="19"/>
      <c r="M2836" s="19"/>
      <c r="N2836" s="19"/>
      <c r="O2836" s="19"/>
      <c r="P2836" s="19"/>
      <c r="Q2836" s="19"/>
      <c r="R2836" s="19"/>
      <c r="S2836" s="19"/>
      <c r="T2836" s="19"/>
      <c r="U2836" s="19"/>
      <c r="V2836" s="19"/>
      <c r="W2836" s="19"/>
    </row>
    <row r="2837" spans="1:23">
      <c r="A2837" s="19"/>
      <c r="B2837" s="19"/>
      <c r="C2837" s="19"/>
      <c r="D2837" s="19"/>
      <c r="E2837" s="19"/>
      <c r="F2837" s="19"/>
      <c r="G2837" s="19"/>
      <c r="H2837" s="19"/>
      <c r="I2837" s="19"/>
      <c r="J2837" s="19"/>
      <c r="K2837" s="19"/>
      <c r="L2837" s="19"/>
      <c r="M2837" s="19"/>
      <c r="N2837" s="19"/>
      <c r="O2837" s="19"/>
      <c r="P2837" s="19"/>
      <c r="Q2837" s="19"/>
      <c r="R2837" s="19"/>
      <c r="S2837" s="19"/>
      <c r="T2837" s="19"/>
      <c r="U2837" s="19"/>
      <c r="V2837" s="19"/>
      <c r="W2837" s="19"/>
    </row>
    <row r="2838" spans="1:23">
      <c r="A2838" s="19"/>
      <c r="B2838" s="19"/>
      <c r="C2838" s="19"/>
      <c r="D2838" s="19"/>
      <c r="E2838" s="19"/>
      <c r="F2838" s="19"/>
      <c r="G2838" s="19"/>
      <c r="H2838" s="19"/>
      <c r="I2838" s="19"/>
      <c r="J2838" s="19"/>
      <c r="K2838" s="19"/>
      <c r="L2838" s="19"/>
      <c r="M2838" s="19"/>
      <c r="N2838" s="19"/>
      <c r="O2838" s="19"/>
      <c r="P2838" s="19"/>
      <c r="Q2838" s="19"/>
      <c r="R2838" s="19"/>
      <c r="S2838" s="19"/>
      <c r="T2838" s="19"/>
      <c r="U2838" s="19"/>
      <c r="V2838" s="19"/>
      <c r="W2838" s="19"/>
    </row>
    <row r="2839" spans="1:23">
      <c r="A2839" s="19"/>
      <c r="B2839" s="19"/>
      <c r="C2839" s="19"/>
      <c r="D2839" s="19"/>
      <c r="E2839" s="19"/>
      <c r="F2839" s="19"/>
      <c r="G2839" s="19"/>
      <c r="H2839" s="19"/>
      <c r="I2839" s="19"/>
      <c r="J2839" s="19"/>
      <c r="K2839" s="19"/>
      <c r="L2839" s="19"/>
      <c r="M2839" s="19"/>
      <c r="N2839" s="19"/>
      <c r="O2839" s="19"/>
      <c r="P2839" s="19"/>
      <c r="Q2839" s="19"/>
      <c r="R2839" s="19"/>
      <c r="S2839" s="19"/>
      <c r="T2839" s="19"/>
      <c r="U2839" s="19"/>
      <c r="V2839" s="19"/>
      <c r="W2839" s="19"/>
    </row>
    <row r="2840" spans="1:23">
      <c r="A2840" s="19"/>
      <c r="B2840" s="19"/>
      <c r="C2840" s="19"/>
      <c r="D2840" s="19"/>
      <c r="E2840" s="19"/>
      <c r="F2840" s="19"/>
      <c r="G2840" s="19"/>
      <c r="H2840" s="19"/>
      <c r="I2840" s="19"/>
      <c r="J2840" s="19"/>
      <c r="K2840" s="19"/>
      <c r="L2840" s="19"/>
      <c r="M2840" s="19"/>
      <c r="N2840" s="19"/>
      <c r="O2840" s="19"/>
      <c r="P2840" s="19"/>
      <c r="Q2840" s="19"/>
      <c r="R2840" s="19"/>
      <c r="S2840" s="19"/>
      <c r="T2840" s="19"/>
      <c r="U2840" s="19"/>
      <c r="V2840" s="19"/>
      <c r="W2840" s="19"/>
    </row>
    <row r="2841" spans="1:23">
      <c r="A2841" s="19"/>
      <c r="B2841" s="19"/>
      <c r="C2841" s="19"/>
      <c r="D2841" s="19"/>
      <c r="E2841" s="19"/>
      <c r="F2841" s="19"/>
      <c r="G2841" s="19"/>
      <c r="H2841" s="19"/>
      <c r="I2841" s="19"/>
      <c r="J2841" s="19"/>
      <c r="K2841" s="19"/>
      <c r="L2841" s="19"/>
      <c r="M2841" s="19"/>
      <c r="N2841" s="19"/>
      <c r="O2841" s="19"/>
      <c r="P2841" s="19"/>
      <c r="Q2841" s="19"/>
      <c r="R2841" s="19"/>
      <c r="S2841" s="19"/>
      <c r="T2841" s="19"/>
      <c r="U2841" s="19"/>
      <c r="V2841" s="19"/>
      <c r="W2841" s="19"/>
    </row>
    <row r="2842" spans="1:23">
      <c r="A2842" s="19"/>
      <c r="B2842" s="19"/>
      <c r="C2842" s="19"/>
      <c r="D2842" s="19"/>
      <c r="E2842" s="19"/>
      <c r="F2842" s="19"/>
      <c r="G2842" s="19"/>
      <c r="H2842" s="19"/>
      <c r="I2842" s="19"/>
      <c r="J2842" s="19"/>
      <c r="K2842" s="19"/>
      <c r="L2842" s="19"/>
      <c r="M2842" s="19"/>
      <c r="N2842" s="19"/>
      <c r="O2842" s="19"/>
      <c r="P2842" s="19"/>
      <c r="Q2842" s="19"/>
      <c r="R2842" s="19"/>
      <c r="S2842" s="19"/>
      <c r="T2842" s="19"/>
      <c r="U2842" s="19"/>
      <c r="V2842" s="19"/>
      <c r="W2842" s="19"/>
    </row>
    <row r="2843" spans="1:23">
      <c r="A2843" s="19"/>
      <c r="B2843" s="19"/>
      <c r="C2843" s="19"/>
      <c r="D2843" s="19"/>
      <c r="E2843" s="19"/>
      <c r="F2843" s="19"/>
      <c r="G2843" s="19"/>
      <c r="H2843" s="19"/>
      <c r="I2843" s="19"/>
      <c r="J2843" s="19"/>
      <c r="K2843" s="19"/>
      <c r="L2843" s="19"/>
      <c r="M2843" s="19"/>
      <c r="N2843" s="19"/>
      <c r="O2843" s="19"/>
      <c r="P2843" s="19"/>
      <c r="Q2843" s="19"/>
      <c r="R2843" s="19"/>
      <c r="S2843" s="19"/>
      <c r="T2843" s="19"/>
      <c r="U2843" s="19"/>
      <c r="V2843" s="19"/>
      <c r="W2843" s="19"/>
    </row>
    <row r="2844" spans="1:23">
      <c r="A2844" s="19"/>
      <c r="B2844" s="19"/>
      <c r="C2844" s="19"/>
      <c r="D2844" s="19"/>
      <c r="E2844" s="19"/>
      <c r="F2844" s="19"/>
      <c r="G2844" s="19"/>
      <c r="H2844" s="19"/>
      <c r="I2844" s="19"/>
      <c r="J2844" s="19"/>
      <c r="K2844" s="19"/>
      <c r="L2844" s="19"/>
      <c r="M2844" s="19"/>
      <c r="N2844" s="19"/>
      <c r="O2844" s="19"/>
      <c r="P2844" s="19"/>
      <c r="Q2844" s="19"/>
      <c r="R2844" s="19"/>
      <c r="S2844" s="19"/>
      <c r="T2844" s="19"/>
      <c r="U2844" s="19"/>
      <c r="V2844" s="19"/>
      <c r="W2844" s="19"/>
    </row>
    <row r="2845" spans="1:23">
      <c r="A2845" s="19"/>
      <c r="B2845" s="19"/>
      <c r="C2845" s="19"/>
      <c r="D2845" s="19"/>
      <c r="E2845" s="19"/>
      <c r="F2845" s="19"/>
      <c r="G2845" s="19"/>
      <c r="H2845" s="19"/>
      <c r="I2845" s="19"/>
      <c r="J2845" s="19"/>
      <c r="K2845" s="19"/>
      <c r="L2845" s="19"/>
      <c r="M2845" s="19"/>
      <c r="N2845" s="19"/>
      <c r="O2845" s="19"/>
      <c r="P2845" s="19"/>
      <c r="Q2845" s="19"/>
      <c r="R2845" s="19"/>
      <c r="S2845" s="19"/>
      <c r="T2845" s="19"/>
      <c r="U2845" s="19"/>
      <c r="V2845" s="19"/>
      <c r="W2845" s="19"/>
    </row>
    <row r="2846" spans="1:23">
      <c r="A2846" s="19"/>
      <c r="B2846" s="19"/>
      <c r="C2846" s="19"/>
      <c r="D2846" s="19"/>
      <c r="E2846" s="19"/>
      <c r="F2846" s="19"/>
      <c r="G2846" s="19"/>
      <c r="H2846" s="19"/>
      <c r="I2846" s="19"/>
      <c r="J2846" s="19"/>
      <c r="K2846" s="19"/>
      <c r="L2846" s="19"/>
      <c r="M2846" s="19"/>
      <c r="N2846" s="19"/>
      <c r="O2846" s="19"/>
      <c r="P2846" s="19"/>
      <c r="Q2846" s="19"/>
      <c r="R2846" s="19"/>
      <c r="S2846" s="19"/>
      <c r="T2846" s="19"/>
      <c r="U2846" s="19"/>
      <c r="V2846" s="19"/>
      <c r="W2846" s="19"/>
    </row>
    <row r="2847" spans="1:23">
      <c r="A2847" s="19"/>
      <c r="B2847" s="19"/>
      <c r="C2847" s="19"/>
      <c r="D2847" s="19"/>
      <c r="E2847" s="19"/>
      <c r="F2847" s="19"/>
      <c r="G2847" s="19"/>
      <c r="H2847" s="19"/>
      <c r="I2847" s="19"/>
      <c r="J2847" s="19"/>
      <c r="K2847" s="19"/>
      <c r="L2847" s="19"/>
      <c r="M2847" s="19"/>
      <c r="N2847" s="19"/>
      <c r="O2847" s="19"/>
      <c r="P2847" s="19"/>
      <c r="Q2847" s="19"/>
      <c r="R2847" s="19"/>
      <c r="S2847" s="19"/>
      <c r="T2847" s="19"/>
      <c r="U2847" s="19"/>
      <c r="V2847" s="19"/>
      <c r="W2847" s="19"/>
    </row>
    <row r="2848" spans="1:23">
      <c r="A2848" s="19"/>
      <c r="B2848" s="19"/>
      <c r="C2848" s="19"/>
      <c r="D2848" s="19"/>
      <c r="E2848" s="19"/>
      <c r="F2848" s="19"/>
      <c r="G2848" s="19"/>
      <c r="H2848" s="19"/>
      <c r="I2848" s="19"/>
      <c r="J2848" s="19"/>
      <c r="K2848" s="19"/>
      <c r="L2848" s="19"/>
      <c r="M2848" s="19"/>
      <c r="N2848" s="19"/>
      <c r="O2848" s="19"/>
      <c r="P2848" s="19"/>
      <c r="Q2848" s="19"/>
      <c r="R2848" s="19"/>
      <c r="S2848" s="19"/>
      <c r="T2848" s="19"/>
      <c r="U2848" s="19"/>
      <c r="V2848" s="19"/>
      <c r="W2848" s="19"/>
    </row>
    <row r="2849" spans="1:23">
      <c r="A2849" s="19"/>
      <c r="B2849" s="19"/>
      <c r="C2849" s="19"/>
      <c r="D2849" s="19"/>
      <c r="E2849" s="19"/>
      <c r="F2849" s="19"/>
      <c r="G2849" s="19"/>
      <c r="H2849" s="19"/>
      <c r="I2849" s="19"/>
      <c r="J2849" s="19"/>
      <c r="K2849" s="19"/>
      <c r="L2849" s="19"/>
      <c r="M2849" s="19"/>
      <c r="N2849" s="19"/>
      <c r="O2849" s="19"/>
      <c r="P2849" s="19"/>
      <c r="Q2849" s="19"/>
      <c r="R2849" s="19"/>
      <c r="S2849" s="19"/>
      <c r="T2849" s="19"/>
      <c r="U2849" s="19"/>
      <c r="V2849" s="19"/>
      <c r="W2849" s="19"/>
    </row>
    <row r="2850" spans="1:23">
      <c r="A2850" s="19"/>
      <c r="B2850" s="19"/>
      <c r="C2850" s="19"/>
      <c r="D2850" s="19"/>
      <c r="E2850" s="19"/>
      <c r="F2850" s="19"/>
      <c r="G2850" s="19"/>
      <c r="H2850" s="19"/>
      <c r="I2850" s="19"/>
      <c r="J2850" s="19"/>
      <c r="K2850" s="19"/>
      <c r="L2850" s="19"/>
      <c r="M2850" s="19"/>
      <c r="N2850" s="19"/>
      <c r="O2850" s="19"/>
      <c r="P2850" s="19"/>
      <c r="Q2850" s="19"/>
      <c r="R2850" s="19"/>
      <c r="S2850" s="19"/>
      <c r="T2850" s="19"/>
      <c r="U2850" s="19"/>
      <c r="V2850" s="19"/>
      <c r="W2850" s="19"/>
    </row>
    <row r="2851" spans="1:23">
      <c r="A2851" s="19"/>
      <c r="B2851" s="19"/>
      <c r="C2851" s="19"/>
      <c r="D2851" s="19"/>
      <c r="E2851" s="19"/>
      <c r="F2851" s="19"/>
      <c r="G2851" s="19"/>
      <c r="H2851" s="19"/>
      <c r="I2851" s="19"/>
      <c r="J2851" s="19"/>
      <c r="K2851" s="19"/>
      <c r="L2851" s="19"/>
      <c r="M2851" s="19"/>
      <c r="N2851" s="19"/>
      <c r="O2851" s="19"/>
      <c r="P2851" s="19"/>
      <c r="Q2851" s="19"/>
      <c r="R2851" s="19"/>
      <c r="S2851" s="19"/>
      <c r="T2851" s="19"/>
      <c r="U2851" s="19"/>
      <c r="V2851" s="19"/>
      <c r="W2851" s="19"/>
    </row>
    <row r="2852" spans="1:23">
      <c r="A2852" s="19"/>
      <c r="B2852" s="19"/>
      <c r="C2852" s="19"/>
      <c r="D2852" s="19"/>
      <c r="E2852" s="19"/>
      <c r="F2852" s="19"/>
      <c r="G2852" s="19"/>
      <c r="H2852" s="19"/>
      <c r="I2852" s="19"/>
      <c r="J2852" s="19"/>
      <c r="K2852" s="19"/>
      <c r="L2852" s="19"/>
      <c r="M2852" s="19"/>
      <c r="N2852" s="19"/>
      <c r="O2852" s="19"/>
      <c r="P2852" s="19"/>
      <c r="Q2852" s="19"/>
      <c r="R2852" s="19"/>
      <c r="S2852" s="19"/>
      <c r="T2852" s="19"/>
      <c r="U2852" s="19"/>
      <c r="V2852" s="19"/>
      <c r="W2852" s="19"/>
    </row>
    <row r="2853" spans="1:23">
      <c r="A2853" s="19"/>
      <c r="B2853" s="19"/>
      <c r="C2853" s="19"/>
      <c r="D2853" s="19"/>
      <c r="E2853" s="19"/>
      <c r="F2853" s="19"/>
      <c r="G2853" s="19"/>
      <c r="H2853" s="19"/>
      <c r="I2853" s="19"/>
      <c r="J2853" s="19"/>
      <c r="K2853" s="19"/>
      <c r="L2853" s="19"/>
      <c r="M2853" s="19"/>
      <c r="N2853" s="19"/>
      <c r="O2853" s="19"/>
      <c r="P2853" s="19"/>
      <c r="Q2853" s="19"/>
      <c r="R2853" s="19"/>
      <c r="S2853" s="19"/>
      <c r="T2853" s="19"/>
      <c r="U2853" s="19"/>
      <c r="V2853" s="19"/>
      <c r="W2853" s="19"/>
    </row>
    <row r="2854" spans="1:23">
      <c r="A2854" s="19"/>
      <c r="B2854" s="19"/>
      <c r="C2854" s="19"/>
      <c r="D2854" s="19"/>
      <c r="E2854" s="19"/>
      <c r="F2854" s="19"/>
      <c r="G2854" s="19"/>
      <c r="H2854" s="19"/>
      <c r="I2854" s="19"/>
      <c r="J2854" s="19"/>
      <c r="K2854" s="19"/>
      <c r="L2854" s="19"/>
      <c r="M2854" s="19"/>
      <c r="N2854" s="19"/>
      <c r="O2854" s="19"/>
      <c r="P2854" s="19"/>
      <c r="Q2854" s="19"/>
      <c r="R2854" s="19"/>
      <c r="S2854" s="19"/>
      <c r="T2854" s="19"/>
      <c r="U2854" s="19"/>
      <c r="V2854" s="19"/>
      <c r="W2854" s="19"/>
    </row>
    <row r="2855" spans="1:23">
      <c r="A2855" s="19"/>
      <c r="B2855" s="19"/>
      <c r="C2855" s="19"/>
      <c r="D2855" s="19"/>
      <c r="E2855" s="19"/>
      <c r="F2855" s="19"/>
      <c r="G2855" s="19"/>
      <c r="H2855" s="19"/>
      <c r="I2855" s="19"/>
      <c r="J2855" s="19"/>
      <c r="K2855" s="19"/>
      <c r="L2855" s="19"/>
      <c r="M2855" s="19"/>
      <c r="N2855" s="19"/>
      <c r="O2855" s="19"/>
      <c r="P2855" s="19"/>
      <c r="Q2855" s="19"/>
      <c r="R2855" s="19"/>
      <c r="S2855" s="19"/>
      <c r="T2855" s="19"/>
      <c r="U2855" s="19"/>
      <c r="V2855" s="19"/>
      <c r="W2855" s="19"/>
    </row>
    <row r="2856" spans="1:23">
      <c r="A2856" s="19"/>
      <c r="B2856" s="19"/>
      <c r="C2856" s="19"/>
      <c r="D2856" s="19"/>
      <c r="E2856" s="19"/>
      <c r="F2856" s="19"/>
      <c r="G2856" s="19"/>
      <c r="H2856" s="19"/>
      <c r="I2856" s="19"/>
      <c r="J2856" s="19"/>
      <c r="K2856" s="19"/>
      <c r="L2856" s="19"/>
      <c r="M2856" s="19"/>
      <c r="N2856" s="19"/>
      <c r="O2856" s="19"/>
      <c r="P2856" s="19"/>
      <c r="Q2856" s="19"/>
      <c r="R2856" s="19"/>
      <c r="S2856" s="19"/>
      <c r="T2856" s="19"/>
      <c r="U2856" s="19"/>
      <c r="V2856" s="19"/>
      <c r="W2856" s="19"/>
    </row>
    <row r="2857" spans="1:23">
      <c r="A2857" s="19"/>
      <c r="B2857" s="19"/>
      <c r="C2857" s="19"/>
      <c r="D2857" s="19"/>
      <c r="E2857" s="19"/>
      <c r="F2857" s="19"/>
      <c r="G2857" s="19"/>
      <c r="H2857" s="19"/>
      <c r="I2857" s="19"/>
      <c r="J2857" s="19"/>
      <c r="K2857" s="19"/>
      <c r="L2857" s="19"/>
      <c r="M2857" s="19"/>
      <c r="N2857" s="19"/>
      <c r="O2857" s="19"/>
      <c r="P2857" s="19"/>
      <c r="Q2857" s="19"/>
      <c r="R2857" s="19"/>
      <c r="S2857" s="19"/>
      <c r="T2857" s="19"/>
      <c r="U2857" s="19"/>
      <c r="V2857" s="19"/>
      <c r="W2857" s="19"/>
    </row>
    <row r="2858" spans="1:23">
      <c r="A2858" s="19"/>
      <c r="B2858" s="19"/>
      <c r="C2858" s="19"/>
      <c r="D2858" s="19"/>
      <c r="E2858" s="19"/>
      <c r="F2858" s="19"/>
      <c r="G2858" s="19"/>
      <c r="H2858" s="19"/>
      <c r="I2858" s="19"/>
      <c r="J2858" s="19"/>
      <c r="K2858" s="19"/>
      <c r="L2858" s="19"/>
      <c r="M2858" s="19"/>
      <c r="N2858" s="19"/>
      <c r="O2858" s="19"/>
      <c r="P2858" s="19"/>
      <c r="Q2858" s="19"/>
      <c r="R2858" s="19"/>
      <c r="S2858" s="19"/>
      <c r="T2858" s="19"/>
      <c r="U2858" s="19"/>
      <c r="V2858" s="19"/>
      <c r="W2858" s="19"/>
    </row>
    <row r="2859" spans="1:23">
      <c r="A2859" s="19"/>
      <c r="B2859" s="19"/>
      <c r="C2859" s="19"/>
      <c r="D2859" s="19"/>
      <c r="E2859" s="19"/>
      <c r="F2859" s="19"/>
      <c r="G2859" s="19"/>
      <c r="H2859" s="19"/>
      <c r="I2859" s="19"/>
      <c r="J2859" s="19"/>
      <c r="K2859" s="19"/>
      <c r="L2859" s="19"/>
      <c r="M2859" s="19"/>
      <c r="N2859" s="19"/>
      <c r="O2859" s="19"/>
      <c r="P2859" s="19"/>
      <c r="Q2859" s="19"/>
      <c r="R2859" s="19"/>
      <c r="S2859" s="19"/>
      <c r="T2859" s="19"/>
      <c r="U2859" s="19"/>
      <c r="V2859" s="19"/>
      <c r="W2859" s="19"/>
    </row>
    <row r="2860" spans="1:23">
      <c r="A2860" s="19"/>
      <c r="B2860" s="19"/>
      <c r="C2860" s="19"/>
      <c r="D2860" s="19"/>
      <c r="E2860" s="19"/>
      <c r="F2860" s="19"/>
      <c r="G2860" s="19"/>
      <c r="H2860" s="19"/>
      <c r="I2860" s="19"/>
      <c r="J2860" s="19"/>
      <c r="K2860" s="19"/>
      <c r="L2860" s="19"/>
      <c r="M2860" s="19"/>
      <c r="N2860" s="19"/>
      <c r="O2860" s="19"/>
      <c r="P2860" s="19"/>
      <c r="Q2860" s="19"/>
      <c r="R2860" s="19"/>
      <c r="S2860" s="19"/>
      <c r="T2860" s="19"/>
      <c r="U2860" s="19"/>
      <c r="V2860" s="19"/>
      <c r="W2860" s="19"/>
    </row>
    <row r="2861" spans="1:23">
      <c r="A2861" s="19"/>
      <c r="B2861" s="19"/>
      <c r="C2861" s="19"/>
      <c r="D2861" s="19"/>
      <c r="E2861" s="19"/>
      <c r="F2861" s="19"/>
      <c r="G2861" s="19"/>
      <c r="H2861" s="19"/>
      <c r="I2861" s="19"/>
      <c r="J2861" s="19"/>
      <c r="K2861" s="19"/>
      <c r="L2861" s="19"/>
      <c r="M2861" s="19"/>
      <c r="N2861" s="19"/>
      <c r="O2861" s="19"/>
      <c r="P2861" s="19"/>
      <c r="Q2861" s="19"/>
      <c r="R2861" s="19"/>
      <c r="S2861" s="19"/>
      <c r="T2861" s="19"/>
      <c r="U2861" s="19"/>
      <c r="V2861" s="19"/>
      <c r="W2861" s="19"/>
    </row>
    <row r="2862" spans="1:23">
      <c r="A2862" s="19"/>
      <c r="B2862" s="19"/>
      <c r="C2862" s="19"/>
      <c r="D2862" s="19"/>
      <c r="E2862" s="19"/>
      <c r="F2862" s="19"/>
      <c r="G2862" s="19"/>
      <c r="H2862" s="19"/>
      <c r="I2862" s="19"/>
      <c r="J2862" s="19"/>
      <c r="K2862" s="19"/>
      <c r="L2862" s="19"/>
      <c r="M2862" s="19"/>
      <c r="N2862" s="19"/>
      <c r="O2862" s="19"/>
      <c r="P2862" s="19"/>
      <c r="Q2862" s="19"/>
      <c r="R2862" s="19"/>
      <c r="S2862" s="19"/>
      <c r="T2862" s="19"/>
      <c r="U2862" s="19"/>
      <c r="V2862" s="19"/>
      <c r="W2862" s="19"/>
    </row>
    <row r="2863" spans="1:23">
      <c r="A2863" s="19"/>
      <c r="B2863" s="19"/>
      <c r="C2863" s="19"/>
      <c r="D2863" s="19"/>
      <c r="E2863" s="19"/>
      <c r="F2863" s="19"/>
      <c r="G2863" s="19"/>
      <c r="H2863" s="19"/>
      <c r="I2863" s="19"/>
      <c r="J2863" s="19"/>
      <c r="K2863" s="19"/>
      <c r="L2863" s="19"/>
      <c r="M2863" s="19"/>
      <c r="N2863" s="19"/>
      <c r="O2863" s="19"/>
      <c r="P2863" s="19"/>
      <c r="Q2863" s="19"/>
      <c r="R2863" s="19"/>
      <c r="S2863" s="19"/>
      <c r="T2863" s="19"/>
      <c r="U2863" s="19"/>
      <c r="V2863" s="19"/>
      <c r="W2863" s="19"/>
    </row>
    <row r="2864" spans="1:23">
      <c r="A2864" s="19"/>
      <c r="B2864" s="19"/>
      <c r="C2864" s="19"/>
      <c r="D2864" s="19"/>
      <c r="E2864" s="19"/>
      <c r="F2864" s="19"/>
      <c r="G2864" s="19"/>
      <c r="H2864" s="19"/>
      <c r="I2864" s="19"/>
      <c r="J2864" s="19"/>
      <c r="K2864" s="19"/>
      <c r="L2864" s="19"/>
      <c r="M2864" s="19"/>
      <c r="N2864" s="19"/>
      <c r="O2864" s="19"/>
      <c r="P2864" s="19"/>
      <c r="Q2864" s="19"/>
      <c r="R2864" s="19"/>
      <c r="S2864" s="19"/>
      <c r="T2864" s="19"/>
      <c r="U2864" s="19"/>
      <c r="V2864" s="19"/>
      <c r="W2864" s="19"/>
    </row>
    <row r="2865" spans="1:23">
      <c r="A2865" s="19"/>
      <c r="B2865" s="19"/>
      <c r="C2865" s="19"/>
      <c r="D2865" s="19"/>
      <c r="E2865" s="19"/>
      <c r="F2865" s="19"/>
      <c r="G2865" s="19"/>
      <c r="H2865" s="19"/>
      <c r="I2865" s="19"/>
      <c r="J2865" s="19"/>
      <c r="K2865" s="19"/>
      <c r="L2865" s="19"/>
      <c r="M2865" s="19"/>
      <c r="N2865" s="19"/>
      <c r="O2865" s="19"/>
      <c r="P2865" s="19"/>
      <c r="Q2865" s="19"/>
      <c r="R2865" s="19"/>
      <c r="S2865" s="19"/>
      <c r="T2865" s="19"/>
      <c r="U2865" s="19"/>
      <c r="V2865" s="19"/>
      <c r="W2865" s="19"/>
    </row>
    <row r="2866" spans="1:23">
      <c r="A2866" s="19"/>
      <c r="B2866" s="19"/>
      <c r="C2866" s="19"/>
      <c r="D2866" s="19"/>
      <c r="E2866" s="19"/>
      <c r="F2866" s="19"/>
      <c r="G2866" s="19"/>
      <c r="H2866" s="19"/>
      <c r="I2866" s="19"/>
      <c r="J2866" s="19"/>
      <c r="K2866" s="19"/>
      <c r="L2866" s="19"/>
      <c r="M2866" s="19"/>
      <c r="N2866" s="19"/>
      <c r="O2866" s="19"/>
      <c r="P2866" s="19"/>
      <c r="Q2866" s="19"/>
      <c r="R2866" s="19"/>
      <c r="S2866" s="19"/>
      <c r="T2866" s="19"/>
      <c r="U2866" s="19"/>
      <c r="V2866" s="19"/>
      <c r="W2866" s="19"/>
    </row>
    <row r="2867" spans="1:23">
      <c r="A2867" s="19"/>
      <c r="B2867" s="19"/>
      <c r="C2867" s="19"/>
      <c r="D2867" s="19"/>
      <c r="E2867" s="19"/>
      <c r="F2867" s="19"/>
      <c r="G2867" s="19"/>
      <c r="H2867" s="19"/>
      <c r="I2867" s="19"/>
      <c r="J2867" s="19"/>
      <c r="K2867" s="19"/>
      <c r="L2867" s="19"/>
      <c r="M2867" s="19"/>
      <c r="N2867" s="19"/>
      <c r="O2867" s="19"/>
      <c r="P2867" s="19"/>
      <c r="Q2867" s="19"/>
      <c r="R2867" s="19"/>
      <c r="S2867" s="19"/>
      <c r="T2867" s="19"/>
      <c r="U2867" s="19"/>
      <c r="V2867" s="19"/>
      <c r="W2867" s="19"/>
    </row>
    <row r="2868" spans="1:23">
      <c r="A2868" s="19"/>
      <c r="B2868" s="19"/>
      <c r="C2868" s="19"/>
      <c r="D2868" s="19"/>
      <c r="E2868" s="19"/>
      <c r="F2868" s="19"/>
      <c r="G2868" s="19"/>
      <c r="H2868" s="19"/>
      <c r="I2868" s="19"/>
      <c r="J2868" s="19"/>
      <c r="K2868" s="19"/>
      <c r="L2868" s="19"/>
      <c r="M2868" s="19"/>
      <c r="N2868" s="19"/>
      <c r="O2868" s="19"/>
      <c r="P2868" s="19"/>
      <c r="Q2868" s="19"/>
      <c r="R2868" s="19"/>
      <c r="S2868" s="19"/>
      <c r="T2868" s="19"/>
      <c r="U2868" s="19"/>
      <c r="V2868" s="19"/>
      <c r="W2868" s="19"/>
    </row>
    <row r="2869" spans="1:23">
      <c r="A2869" s="19"/>
      <c r="B2869" s="19"/>
      <c r="C2869" s="19"/>
      <c r="D2869" s="19"/>
      <c r="E2869" s="19"/>
      <c r="F2869" s="19"/>
      <c r="G2869" s="19"/>
      <c r="H2869" s="19"/>
      <c r="I2869" s="19"/>
      <c r="J2869" s="19"/>
      <c r="K2869" s="19"/>
      <c r="L2869" s="19"/>
      <c r="M2869" s="19"/>
      <c r="N2869" s="19"/>
      <c r="O2869" s="19"/>
      <c r="P2869" s="19"/>
      <c r="Q2869" s="19"/>
      <c r="R2869" s="19"/>
      <c r="S2869" s="19"/>
      <c r="T2869" s="19"/>
      <c r="U2869" s="19"/>
      <c r="V2869" s="19"/>
      <c r="W2869" s="19"/>
    </row>
    <row r="2870" spans="1:23">
      <c r="A2870" s="19"/>
      <c r="B2870" s="19"/>
      <c r="C2870" s="19"/>
      <c r="D2870" s="19"/>
      <c r="E2870" s="19"/>
      <c r="F2870" s="19"/>
      <c r="G2870" s="19"/>
      <c r="H2870" s="19"/>
      <c r="I2870" s="19"/>
      <c r="J2870" s="19"/>
      <c r="K2870" s="19"/>
      <c r="L2870" s="19"/>
      <c r="M2870" s="19"/>
      <c r="N2870" s="19"/>
      <c r="O2870" s="19"/>
      <c r="P2870" s="19"/>
      <c r="Q2870" s="19"/>
      <c r="R2870" s="19"/>
      <c r="S2870" s="19"/>
      <c r="T2870" s="19"/>
      <c r="U2870" s="19"/>
      <c r="V2870" s="19"/>
      <c r="W2870" s="19"/>
    </row>
    <row r="2871" spans="1:23">
      <c r="A2871" s="19"/>
      <c r="B2871" s="19"/>
      <c r="C2871" s="19"/>
      <c r="D2871" s="19"/>
      <c r="E2871" s="19"/>
      <c r="F2871" s="19"/>
      <c r="G2871" s="19"/>
      <c r="H2871" s="19"/>
      <c r="I2871" s="19"/>
      <c r="J2871" s="19"/>
      <c r="K2871" s="19"/>
      <c r="L2871" s="19"/>
      <c r="M2871" s="19"/>
      <c r="N2871" s="19"/>
      <c r="O2871" s="19"/>
      <c r="P2871" s="19"/>
      <c r="Q2871" s="19"/>
      <c r="R2871" s="19"/>
      <c r="S2871" s="19"/>
      <c r="T2871" s="19"/>
      <c r="U2871" s="19"/>
      <c r="V2871" s="19"/>
      <c r="W2871" s="19"/>
    </row>
    <row r="2872" spans="1:23">
      <c r="A2872" s="19"/>
      <c r="B2872" s="19"/>
      <c r="C2872" s="19"/>
      <c r="D2872" s="19"/>
      <c r="E2872" s="19"/>
      <c r="F2872" s="19"/>
      <c r="G2872" s="19"/>
      <c r="H2872" s="19"/>
      <c r="I2872" s="19"/>
      <c r="J2872" s="19"/>
      <c r="K2872" s="19"/>
      <c r="L2872" s="19"/>
      <c r="M2872" s="19"/>
      <c r="N2872" s="19"/>
      <c r="O2872" s="19"/>
      <c r="P2872" s="19"/>
      <c r="Q2872" s="19"/>
      <c r="R2872" s="19"/>
      <c r="S2872" s="19"/>
      <c r="T2872" s="19"/>
      <c r="U2872" s="19"/>
      <c r="V2872" s="19"/>
      <c r="W2872" s="19"/>
    </row>
    <row r="2873" spans="1:23">
      <c r="A2873" s="19"/>
      <c r="B2873" s="19"/>
      <c r="C2873" s="19"/>
      <c r="D2873" s="19"/>
      <c r="E2873" s="19"/>
      <c r="F2873" s="19"/>
      <c r="G2873" s="19"/>
      <c r="H2873" s="19"/>
      <c r="I2873" s="19"/>
      <c r="J2873" s="19"/>
      <c r="K2873" s="19"/>
      <c r="L2873" s="19"/>
      <c r="M2873" s="19"/>
      <c r="N2873" s="19"/>
      <c r="O2873" s="19"/>
      <c r="P2873" s="19"/>
      <c r="Q2873" s="19"/>
      <c r="R2873" s="19"/>
      <c r="S2873" s="19"/>
      <c r="T2873" s="19"/>
      <c r="U2873" s="19"/>
      <c r="V2873" s="19"/>
      <c r="W2873" s="19"/>
    </row>
    <row r="2874" spans="1:23">
      <c r="A2874" s="19"/>
      <c r="B2874" s="19"/>
      <c r="C2874" s="19"/>
      <c r="D2874" s="19"/>
      <c r="E2874" s="19"/>
      <c r="F2874" s="19"/>
      <c r="G2874" s="19"/>
      <c r="H2874" s="19"/>
      <c r="I2874" s="19"/>
      <c r="J2874" s="19"/>
      <c r="K2874" s="19"/>
      <c r="L2874" s="19"/>
      <c r="M2874" s="19"/>
      <c r="N2874" s="19"/>
      <c r="O2874" s="19"/>
      <c r="P2874" s="19"/>
      <c r="Q2874" s="19"/>
      <c r="R2874" s="19"/>
      <c r="S2874" s="19"/>
      <c r="T2874" s="19"/>
      <c r="U2874" s="19"/>
      <c r="V2874" s="19"/>
      <c r="W2874" s="19"/>
    </row>
    <row r="2875" spans="1:23">
      <c r="A2875" s="19"/>
      <c r="B2875" s="19"/>
      <c r="C2875" s="19"/>
      <c r="D2875" s="19"/>
      <c r="E2875" s="19"/>
      <c r="F2875" s="19"/>
      <c r="G2875" s="19"/>
      <c r="H2875" s="19"/>
      <c r="I2875" s="19"/>
      <c r="J2875" s="19"/>
      <c r="K2875" s="19"/>
      <c r="L2875" s="19"/>
      <c r="M2875" s="19"/>
      <c r="N2875" s="19"/>
      <c r="O2875" s="19"/>
      <c r="P2875" s="19"/>
      <c r="Q2875" s="19"/>
      <c r="R2875" s="19"/>
      <c r="S2875" s="19"/>
      <c r="T2875" s="19"/>
      <c r="U2875" s="19"/>
      <c r="V2875" s="19"/>
      <c r="W2875" s="19"/>
    </row>
    <row r="2876" spans="1:23">
      <c r="A2876" s="19"/>
      <c r="B2876" s="19"/>
      <c r="C2876" s="19"/>
      <c r="D2876" s="19"/>
      <c r="E2876" s="19"/>
      <c r="F2876" s="19"/>
      <c r="G2876" s="19"/>
      <c r="H2876" s="19"/>
      <c r="I2876" s="19"/>
      <c r="J2876" s="19"/>
      <c r="K2876" s="19"/>
      <c r="L2876" s="19"/>
      <c r="M2876" s="19"/>
      <c r="N2876" s="19"/>
      <c r="O2876" s="19"/>
      <c r="P2876" s="19"/>
      <c r="Q2876" s="19"/>
      <c r="R2876" s="19"/>
      <c r="S2876" s="19"/>
      <c r="T2876" s="19"/>
      <c r="U2876" s="19"/>
      <c r="V2876" s="19"/>
      <c r="W2876" s="19"/>
    </row>
    <row r="2877" spans="1:23">
      <c r="A2877" s="19"/>
      <c r="B2877" s="19"/>
      <c r="C2877" s="19"/>
      <c r="D2877" s="19"/>
      <c r="E2877" s="19"/>
      <c r="F2877" s="19"/>
      <c r="G2877" s="19"/>
      <c r="H2877" s="19"/>
      <c r="I2877" s="19"/>
      <c r="J2877" s="19"/>
      <c r="K2877" s="19"/>
      <c r="L2877" s="19"/>
      <c r="M2877" s="19"/>
      <c r="N2877" s="19"/>
      <c r="O2877" s="19"/>
      <c r="P2877" s="19"/>
      <c r="Q2877" s="19"/>
      <c r="R2877" s="19"/>
      <c r="S2877" s="19"/>
      <c r="T2877" s="19"/>
      <c r="U2877" s="19"/>
      <c r="V2877" s="19"/>
      <c r="W2877" s="19"/>
    </row>
    <row r="2878" spans="1:23">
      <c r="A2878" s="19"/>
      <c r="B2878" s="19"/>
      <c r="C2878" s="19"/>
      <c r="D2878" s="19"/>
      <c r="E2878" s="19"/>
      <c r="F2878" s="19"/>
      <c r="G2878" s="19"/>
      <c r="H2878" s="19"/>
      <c r="I2878" s="19"/>
      <c r="J2878" s="19"/>
      <c r="K2878" s="19"/>
      <c r="L2878" s="19"/>
      <c r="M2878" s="19"/>
      <c r="N2878" s="19"/>
      <c r="O2878" s="19"/>
      <c r="P2878" s="19"/>
      <c r="Q2878" s="19"/>
      <c r="R2878" s="19"/>
      <c r="S2878" s="19"/>
      <c r="T2878" s="19"/>
      <c r="U2878" s="19"/>
      <c r="V2878" s="19"/>
      <c r="W2878" s="19"/>
    </row>
    <row r="2879" spans="1:23">
      <c r="A2879" s="19"/>
      <c r="B2879" s="19"/>
      <c r="C2879" s="19"/>
      <c r="D2879" s="19"/>
      <c r="E2879" s="19"/>
      <c r="F2879" s="19"/>
      <c r="G2879" s="19"/>
      <c r="H2879" s="19"/>
      <c r="I2879" s="19"/>
      <c r="J2879" s="19"/>
      <c r="K2879" s="19"/>
      <c r="L2879" s="19"/>
      <c r="M2879" s="19"/>
      <c r="N2879" s="19"/>
      <c r="O2879" s="19"/>
      <c r="P2879" s="19"/>
      <c r="Q2879" s="19"/>
      <c r="R2879" s="19"/>
      <c r="S2879" s="19"/>
      <c r="T2879" s="19"/>
      <c r="U2879" s="19"/>
      <c r="V2879" s="19"/>
      <c r="W2879" s="19"/>
    </row>
    <row r="2880" spans="1:23">
      <c r="A2880" s="19"/>
      <c r="B2880" s="19"/>
      <c r="C2880" s="19"/>
      <c r="D2880" s="19"/>
      <c r="E2880" s="19"/>
      <c r="F2880" s="19"/>
      <c r="G2880" s="19"/>
      <c r="H2880" s="19"/>
      <c r="I2880" s="19"/>
      <c r="J2880" s="19"/>
      <c r="K2880" s="19"/>
      <c r="L2880" s="19"/>
      <c r="M2880" s="19"/>
      <c r="N2880" s="19"/>
      <c r="O2880" s="19"/>
      <c r="P2880" s="19"/>
      <c r="Q2880" s="19"/>
      <c r="R2880" s="19"/>
      <c r="S2880" s="19"/>
      <c r="T2880" s="19"/>
      <c r="U2880" s="19"/>
      <c r="V2880" s="19"/>
      <c r="W2880" s="19"/>
    </row>
    <row r="2881" spans="1:23">
      <c r="A2881" s="19"/>
      <c r="B2881" s="19"/>
      <c r="C2881" s="19"/>
      <c r="D2881" s="19"/>
      <c r="E2881" s="19"/>
      <c r="F2881" s="19"/>
      <c r="G2881" s="19"/>
      <c r="H2881" s="19"/>
      <c r="I2881" s="19"/>
      <c r="J2881" s="19"/>
      <c r="K2881" s="19"/>
      <c r="L2881" s="19"/>
      <c r="M2881" s="19"/>
      <c r="N2881" s="19"/>
      <c r="O2881" s="19"/>
      <c r="P2881" s="19"/>
      <c r="Q2881" s="19"/>
      <c r="R2881" s="19"/>
      <c r="S2881" s="19"/>
      <c r="T2881" s="19"/>
      <c r="U2881" s="19"/>
      <c r="V2881" s="19"/>
      <c r="W2881" s="19"/>
    </row>
    <row r="2882" spans="1:23">
      <c r="A2882" s="19"/>
      <c r="B2882" s="19"/>
      <c r="C2882" s="19"/>
      <c r="D2882" s="19"/>
      <c r="E2882" s="19"/>
      <c r="F2882" s="19"/>
      <c r="G2882" s="19"/>
      <c r="H2882" s="19"/>
      <c r="I2882" s="19"/>
      <c r="J2882" s="19"/>
      <c r="K2882" s="19"/>
      <c r="L2882" s="19"/>
      <c r="M2882" s="19"/>
      <c r="N2882" s="19"/>
      <c r="O2882" s="19"/>
      <c r="P2882" s="19"/>
      <c r="Q2882" s="19"/>
      <c r="R2882" s="19"/>
      <c r="S2882" s="19"/>
      <c r="T2882" s="19"/>
      <c r="U2882" s="19"/>
      <c r="V2882" s="19"/>
      <c r="W2882" s="19"/>
    </row>
    <row r="2883" spans="1:23">
      <c r="A2883" s="19"/>
      <c r="B2883" s="19"/>
      <c r="C2883" s="19"/>
      <c r="D2883" s="19"/>
      <c r="E2883" s="19"/>
      <c r="F2883" s="19"/>
      <c r="G2883" s="19"/>
      <c r="H2883" s="19"/>
      <c r="I2883" s="19"/>
      <c r="J2883" s="19"/>
      <c r="K2883" s="19"/>
      <c r="L2883" s="19"/>
      <c r="M2883" s="19"/>
      <c r="N2883" s="19"/>
      <c r="O2883" s="19"/>
      <c r="P2883" s="19"/>
      <c r="Q2883" s="19"/>
      <c r="R2883" s="19"/>
      <c r="S2883" s="19"/>
      <c r="T2883" s="19"/>
      <c r="U2883" s="19"/>
      <c r="V2883" s="19"/>
      <c r="W2883" s="19"/>
    </row>
    <row r="2884" spans="1:23">
      <c r="A2884" s="19"/>
      <c r="B2884" s="19"/>
      <c r="C2884" s="19"/>
      <c r="D2884" s="19"/>
      <c r="E2884" s="19"/>
      <c r="F2884" s="19"/>
      <c r="G2884" s="19"/>
      <c r="H2884" s="19"/>
      <c r="I2884" s="19"/>
      <c r="J2884" s="19"/>
      <c r="K2884" s="19"/>
      <c r="L2884" s="19"/>
      <c r="M2884" s="19"/>
      <c r="N2884" s="19"/>
      <c r="O2884" s="19"/>
      <c r="P2884" s="19"/>
      <c r="Q2884" s="19"/>
      <c r="R2884" s="19"/>
      <c r="S2884" s="19"/>
      <c r="T2884" s="19"/>
      <c r="U2884" s="19"/>
      <c r="V2884" s="19"/>
      <c r="W2884" s="19"/>
    </row>
    <row r="2885" spans="1:23">
      <c r="A2885" s="19"/>
      <c r="B2885" s="19"/>
      <c r="C2885" s="19"/>
      <c r="D2885" s="19"/>
      <c r="E2885" s="19"/>
      <c r="F2885" s="19"/>
      <c r="G2885" s="19"/>
      <c r="H2885" s="19"/>
      <c r="I2885" s="19"/>
      <c r="J2885" s="19"/>
      <c r="K2885" s="19"/>
      <c r="L2885" s="19"/>
      <c r="M2885" s="19"/>
      <c r="N2885" s="19"/>
      <c r="O2885" s="19"/>
      <c r="P2885" s="19"/>
      <c r="Q2885" s="19"/>
      <c r="R2885" s="19"/>
      <c r="S2885" s="19"/>
      <c r="T2885" s="19"/>
      <c r="U2885" s="19"/>
      <c r="V2885" s="19"/>
      <c r="W2885" s="19"/>
    </row>
    <row r="2886" spans="1:23">
      <c r="A2886" s="19"/>
      <c r="B2886" s="19"/>
      <c r="C2886" s="19"/>
      <c r="D2886" s="19"/>
      <c r="E2886" s="19"/>
      <c r="F2886" s="19"/>
      <c r="G2886" s="19"/>
      <c r="H2886" s="19"/>
      <c r="I2886" s="19"/>
      <c r="J2886" s="19"/>
      <c r="K2886" s="19"/>
      <c r="L2886" s="19"/>
      <c r="M2886" s="19"/>
      <c r="N2886" s="19"/>
      <c r="O2886" s="19"/>
      <c r="P2886" s="19"/>
      <c r="Q2886" s="19"/>
      <c r="R2886" s="19"/>
      <c r="S2886" s="19"/>
      <c r="T2886" s="19"/>
      <c r="U2886" s="19"/>
      <c r="V2886" s="19"/>
      <c r="W2886" s="19"/>
    </row>
    <row r="2887" spans="1:23">
      <c r="A2887" s="19"/>
      <c r="B2887" s="19"/>
      <c r="C2887" s="19"/>
      <c r="D2887" s="19"/>
      <c r="E2887" s="19"/>
      <c r="F2887" s="19"/>
      <c r="G2887" s="19"/>
      <c r="H2887" s="19"/>
      <c r="I2887" s="19"/>
      <c r="J2887" s="19"/>
      <c r="K2887" s="19"/>
      <c r="L2887" s="19"/>
      <c r="M2887" s="19"/>
      <c r="N2887" s="19"/>
      <c r="O2887" s="19"/>
      <c r="P2887" s="19"/>
      <c r="Q2887" s="19"/>
      <c r="R2887" s="19"/>
      <c r="S2887" s="19"/>
      <c r="T2887" s="19"/>
      <c r="U2887" s="19"/>
      <c r="V2887" s="19"/>
      <c r="W2887" s="19"/>
    </row>
    <row r="2888" spans="1:23">
      <c r="A2888" s="19"/>
      <c r="B2888" s="19"/>
      <c r="C2888" s="19"/>
      <c r="D2888" s="19"/>
      <c r="E2888" s="19"/>
      <c r="F2888" s="19"/>
      <c r="G2888" s="19"/>
      <c r="H2888" s="19"/>
      <c r="I2888" s="19"/>
      <c r="J2888" s="19"/>
      <c r="K2888" s="19"/>
      <c r="L2888" s="19"/>
      <c r="M2888" s="19"/>
      <c r="N2888" s="19"/>
      <c r="O2888" s="19"/>
      <c r="P2888" s="19"/>
      <c r="Q2888" s="19"/>
      <c r="R2888" s="19"/>
      <c r="S2888" s="19"/>
      <c r="T2888" s="19"/>
      <c r="U2888" s="19"/>
      <c r="V2888" s="19"/>
      <c r="W2888" s="19"/>
    </row>
    <row r="2889" spans="1:23">
      <c r="A2889" s="19"/>
      <c r="B2889" s="19"/>
      <c r="C2889" s="19"/>
      <c r="D2889" s="19"/>
      <c r="E2889" s="19"/>
      <c r="F2889" s="19"/>
      <c r="G2889" s="19"/>
      <c r="H2889" s="19"/>
      <c r="I2889" s="19"/>
      <c r="J2889" s="19"/>
      <c r="K2889" s="19"/>
      <c r="L2889" s="19"/>
      <c r="M2889" s="19"/>
      <c r="N2889" s="19"/>
      <c r="O2889" s="19"/>
      <c r="P2889" s="19"/>
      <c r="Q2889" s="19"/>
      <c r="R2889" s="19"/>
      <c r="S2889" s="19"/>
      <c r="T2889" s="19"/>
      <c r="U2889" s="19"/>
      <c r="V2889" s="19"/>
      <c r="W2889" s="19"/>
    </row>
    <row r="2890" spans="1:23">
      <c r="A2890" s="19"/>
      <c r="B2890" s="19"/>
      <c r="C2890" s="19"/>
      <c r="D2890" s="19"/>
      <c r="E2890" s="19"/>
      <c r="F2890" s="19"/>
      <c r="G2890" s="19"/>
      <c r="H2890" s="19"/>
      <c r="I2890" s="19"/>
      <c r="J2890" s="19"/>
      <c r="K2890" s="19"/>
      <c r="L2890" s="19"/>
      <c r="M2890" s="19"/>
      <c r="N2890" s="19"/>
      <c r="O2890" s="19"/>
      <c r="P2890" s="19"/>
      <c r="Q2890" s="19"/>
      <c r="R2890" s="19"/>
      <c r="S2890" s="19"/>
      <c r="T2890" s="19"/>
      <c r="U2890" s="19"/>
      <c r="V2890" s="19"/>
      <c r="W2890" s="19"/>
    </row>
    <row r="2891" spans="1:23">
      <c r="A2891" s="19"/>
      <c r="B2891" s="19"/>
      <c r="C2891" s="19"/>
      <c r="D2891" s="19"/>
      <c r="E2891" s="19"/>
      <c r="F2891" s="19"/>
      <c r="G2891" s="19"/>
      <c r="H2891" s="19"/>
      <c r="I2891" s="19"/>
      <c r="J2891" s="19"/>
      <c r="K2891" s="19"/>
      <c r="L2891" s="19"/>
      <c r="M2891" s="19"/>
      <c r="N2891" s="19"/>
      <c r="O2891" s="19"/>
      <c r="P2891" s="19"/>
      <c r="Q2891" s="19"/>
      <c r="R2891" s="19"/>
      <c r="S2891" s="19"/>
      <c r="T2891" s="19"/>
      <c r="U2891" s="19"/>
      <c r="V2891" s="19"/>
      <c r="W2891" s="19"/>
    </row>
    <row r="2892" spans="1:23">
      <c r="A2892" s="19"/>
      <c r="B2892" s="19"/>
      <c r="C2892" s="19"/>
      <c r="D2892" s="19"/>
      <c r="E2892" s="19"/>
      <c r="F2892" s="19"/>
      <c r="G2892" s="19"/>
      <c r="H2892" s="19"/>
      <c r="I2892" s="19"/>
      <c r="J2892" s="19"/>
      <c r="K2892" s="19"/>
      <c r="L2892" s="19"/>
      <c r="M2892" s="19"/>
      <c r="N2892" s="19"/>
      <c r="O2892" s="19"/>
      <c r="P2892" s="19"/>
      <c r="Q2892" s="19"/>
      <c r="R2892" s="19"/>
      <c r="S2892" s="19"/>
      <c r="T2892" s="19"/>
      <c r="U2892" s="19"/>
      <c r="V2892" s="19"/>
      <c r="W2892" s="19"/>
    </row>
    <row r="2893" spans="1:23">
      <c r="A2893" s="19"/>
      <c r="B2893" s="19"/>
      <c r="C2893" s="19"/>
      <c r="D2893" s="19"/>
      <c r="E2893" s="19"/>
      <c r="F2893" s="19"/>
      <c r="G2893" s="19"/>
      <c r="H2893" s="19"/>
      <c r="I2893" s="19"/>
      <c r="J2893" s="19"/>
      <c r="K2893" s="19"/>
      <c r="L2893" s="19"/>
      <c r="M2893" s="19"/>
      <c r="N2893" s="19"/>
      <c r="O2893" s="19"/>
      <c r="P2893" s="19"/>
      <c r="Q2893" s="19"/>
      <c r="R2893" s="19"/>
      <c r="S2893" s="19"/>
      <c r="T2893" s="19"/>
      <c r="U2893" s="19"/>
      <c r="V2893" s="19"/>
      <c r="W2893" s="19"/>
    </row>
    <row r="2894" spans="1:23">
      <c r="A2894" s="19"/>
      <c r="B2894" s="19"/>
      <c r="C2894" s="19"/>
      <c r="D2894" s="19"/>
      <c r="E2894" s="19"/>
      <c r="F2894" s="19"/>
      <c r="G2894" s="19"/>
      <c r="H2894" s="19"/>
      <c r="I2894" s="19"/>
      <c r="J2894" s="19"/>
      <c r="K2894" s="19"/>
      <c r="L2894" s="19"/>
      <c r="M2894" s="19"/>
      <c r="N2894" s="19"/>
      <c r="O2894" s="19"/>
      <c r="P2894" s="19"/>
      <c r="Q2894" s="19"/>
      <c r="R2894" s="19"/>
      <c r="S2894" s="19"/>
      <c r="T2894" s="19"/>
      <c r="U2894" s="19"/>
      <c r="V2894" s="19"/>
      <c r="W2894" s="19"/>
    </row>
    <row r="2895" spans="1:23">
      <c r="A2895" s="19"/>
      <c r="B2895" s="19"/>
      <c r="C2895" s="19"/>
      <c r="D2895" s="19"/>
      <c r="E2895" s="19"/>
      <c r="F2895" s="19"/>
      <c r="G2895" s="19"/>
      <c r="H2895" s="19"/>
      <c r="I2895" s="19"/>
      <c r="J2895" s="19"/>
      <c r="K2895" s="19"/>
      <c r="L2895" s="19"/>
      <c r="M2895" s="19"/>
      <c r="N2895" s="19"/>
      <c r="O2895" s="19"/>
      <c r="P2895" s="19"/>
      <c r="Q2895" s="19"/>
      <c r="R2895" s="19"/>
      <c r="S2895" s="19"/>
      <c r="T2895" s="19"/>
      <c r="U2895" s="19"/>
      <c r="V2895" s="19"/>
      <c r="W2895" s="19"/>
    </row>
    <row r="2896" spans="1:23">
      <c r="A2896" s="19"/>
      <c r="B2896" s="19"/>
      <c r="C2896" s="19"/>
      <c r="D2896" s="19"/>
      <c r="E2896" s="19"/>
      <c r="F2896" s="19"/>
      <c r="G2896" s="19"/>
      <c r="H2896" s="19"/>
      <c r="I2896" s="19"/>
      <c r="J2896" s="19"/>
      <c r="K2896" s="19"/>
      <c r="L2896" s="19"/>
      <c r="M2896" s="19"/>
      <c r="N2896" s="19"/>
      <c r="O2896" s="19"/>
      <c r="P2896" s="19"/>
      <c r="Q2896" s="19"/>
      <c r="R2896" s="19"/>
      <c r="S2896" s="19"/>
      <c r="T2896" s="19"/>
      <c r="U2896" s="19"/>
      <c r="V2896" s="19"/>
      <c r="W2896" s="19"/>
    </row>
    <row r="2897" spans="1:23">
      <c r="A2897" s="19"/>
      <c r="B2897" s="19"/>
      <c r="C2897" s="19"/>
      <c r="D2897" s="19"/>
      <c r="E2897" s="19"/>
      <c r="F2897" s="19"/>
      <c r="G2897" s="19"/>
      <c r="H2897" s="19"/>
      <c r="I2897" s="19"/>
      <c r="J2897" s="19"/>
      <c r="K2897" s="19"/>
      <c r="L2897" s="19"/>
      <c r="M2897" s="19"/>
      <c r="N2897" s="19"/>
      <c r="O2897" s="19"/>
      <c r="P2897" s="19"/>
      <c r="Q2897" s="19"/>
      <c r="R2897" s="19"/>
      <c r="S2897" s="19"/>
      <c r="T2897" s="19"/>
      <c r="U2897" s="19"/>
      <c r="V2897" s="19"/>
      <c r="W2897" s="19"/>
    </row>
    <row r="2898" spans="1:23">
      <c r="A2898" s="19"/>
      <c r="B2898" s="19"/>
      <c r="C2898" s="19"/>
      <c r="D2898" s="19"/>
      <c r="E2898" s="19"/>
      <c r="F2898" s="19"/>
      <c r="G2898" s="19"/>
      <c r="H2898" s="19"/>
      <c r="I2898" s="19"/>
      <c r="J2898" s="19"/>
      <c r="K2898" s="19"/>
      <c r="L2898" s="19"/>
      <c r="M2898" s="19"/>
      <c r="N2898" s="19"/>
      <c r="O2898" s="19"/>
      <c r="P2898" s="19"/>
      <c r="Q2898" s="19"/>
      <c r="R2898" s="19"/>
      <c r="S2898" s="19"/>
      <c r="T2898" s="19"/>
      <c r="U2898" s="19"/>
      <c r="V2898" s="19"/>
      <c r="W2898" s="19"/>
    </row>
    <row r="2899" spans="1:23">
      <c r="A2899" s="19"/>
      <c r="B2899" s="19"/>
      <c r="C2899" s="19"/>
      <c r="D2899" s="19"/>
      <c r="E2899" s="19"/>
      <c r="F2899" s="19"/>
      <c r="G2899" s="19"/>
      <c r="H2899" s="19"/>
      <c r="I2899" s="19"/>
      <c r="J2899" s="19"/>
      <c r="K2899" s="19"/>
      <c r="L2899" s="19"/>
      <c r="M2899" s="19"/>
      <c r="N2899" s="19"/>
      <c r="O2899" s="19"/>
      <c r="P2899" s="19"/>
      <c r="Q2899" s="19"/>
      <c r="R2899" s="19"/>
      <c r="S2899" s="19"/>
      <c r="T2899" s="19"/>
      <c r="U2899" s="19"/>
      <c r="V2899" s="19"/>
      <c r="W2899" s="19"/>
    </row>
    <row r="2900" spans="1:23">
      <c r="A2900" s="19"/>
      <c r="B2900" s="19"/>
      <c r="C2900" s="19"/>
      <c r="D2900" s="19"/>
      <c r="E2900" s="19"/>
      <c r="F2900" s="19"/>
      <c r="G2900" s="19"/>
      <c r="H2900" s="19"/>
      <c r="I2900" s="19"/>
      <c r="J2900" s="19"/>
      <c r="K2900" s="19"/>
      <c r="L2900" s="19"/>
      <c r="M2900" s="19"/>
      <c r="N2900" s="19"/>
      <c r="O2900" s="19"/>
      <c r="P2900" s="19"/>
      <c r="Q2900" s="19"/>
      <c r="R2900" s="19"/>
      <c r="S2900" s="19"/>
      <c r="T2900" s="19"/>
      <c r="U2900" s="19"/>
      <c r="V2900" s="19"/>
      <c r="W2900" s="19"/>
    </row>
    <row r="2901" spans="1:23">
      <c r="A2901" s="19"/>
      <c r="B2901" s="19"/>
      <c r="C2901" s="19"/>
      <c r="D2901" s="19"/>
      <c r="E2901" s="19"/>
      <c r="F2901" s="19"/>
      <c r="G2901" s="19"/>
      <c r="H2901" s="19"/>
      <c r="I2901" s="19"/>
      <c r="J2901" s="19"/>
      <c r="K2901" s="19"/>
      <c r="L2901" s="19"/>
      <c r="M2901" s="19"/>
      <c r="N2901" s="19"/>
      <c r="O2901" s="19"/>
      <c r="P2901" s="19"/>
      <c r="Q2901" s="19"/>
      <c r="R2901" s="19"/>
      <c r="S2901" s="19"/>
      <c r="T2901" s="19"/>
      <c r="U2901" s="19"/>
      <c r="V2901" s="19"/>
      <c r="W2901" s="19"/>
    </row>
    <row r="2902" spans="1:23">
      <c r="A2902" s="19"/>
      <c r="B2902" s="19"/>
      <c r="C2902" s="19"/>
      <c r="D2902" s="19"/>
      <c r="E2902" s="19"/>
      <c r="F2902" s="19"/>
      <c r="G2902" s="19"/>
      <c r="H2902" s="19"/>
      <c r="I2902" s="19"/>
      <c r="J2902" s="19"/>
      <c r="K2902" s="19"/>
      <c r="L2902" s="19"/>
      <c r="M2902" s="19"/>
      <c r="N2902" s="19"/>
      <c r="O2902" s="19"/>
      <c r="P2902" s="19"/>
      <c r="Q2902" s="19"/>
      <c r="R2902" s="19"/>
      <c r="S2902" s="19"/>
      <c r="T2902" s="19"/>
      <c r="U2902" s="19"/>
      <c r="V2902" s="19"/>
      <c r="W2902" s="19"/>
    </row>
    <row r="2903" spans="1:23">
      <c r="A2903" s="19"/>
      <c r="B2903" s="19"/>
      <c r="C2903" s="19"/>
      <c r="D2903" s="19"/>
      <c r="E2903" s="19"/>
      <c r="F2903" s="19"/>
      <c r="G2903" s="19"/>
      <c r="H2903" s="19"/>
      <c r="I2903" s="19"/>
      <c r="J2903" s="19"/>
      <c r="K2903" s="19"/>
      <c r="L2903" s="19"/>
      <c r="M2903" s="19"/>
      <c r="N2903" s="19"/>
      <c r="O2903" s="19"/>
      <c r="P2903" s="19"/>
      <c r="Q2903" s="19"/>
      <c r="R2903" s="19"/>
      <c r="S2903" s="19"/>
      <c r="T2903" s="19"/>
      <c r="U2903" s="19"/>
      <c r="V2903" s="19"/>
      <c r="W2903" s="19"/>
    </row>
    <row r="2904" spans="1:23">
      <c r="A2904" s="19"/>
      <c r="B2904" s="19"/>
      <c r="C2904" s="19"/>
      <c r="D2904" s="19"/>
      <c r="E2904" s="19"/>
      <c r="F2904" s="19"/>
      <c r="G2904" s="19"/>
      <c r="H2904" s="19"/>
      <c r="I2904" s="19"/>
      <c r="J2904" s="19"/>
      <c r="K2904" s="19"/>
      <c r="L2904" s="19"/>
      <c r="M2904" s="19"/>
      <c r="N2904" s="19"/>
      <c r="O2904" s="19"/>
      <c r="P2904" s="19"/>
      <c r="Q2904" s="19"/>
      <c r="R2904" s="19"/>
      <c r="S2904" s="19"/>
      <c r="T2904" s="19"/>
      <c r="U2904" s="19"/>
      <c r="V2904" s="19"/>
      <c r="W2904" s="19"/>
    </row>
    <row r="2905" spans="1:23">
      <c r="A2905" s="19"/>
      <c r="B2905" s="19"/>
      <c r="C2905" s="19"/>
      <c r="D2905" s="19"/>
      <c r="E2905" s="19"/>
      <c r="F2905" s="19"/>
      <c r="G2905" s="19"/>
      <c r="H2905" s="19"/>
      <c r="I2905" s="19"/>
      <c r="J2905" s="19"/>
      <c r="K2905" s="19"/>
      <c r="L2905" s="19"/>
      <c r="M2905" s="19"/>
      <c r="N2905" s="19"/>
      <c r="O2905" s="19"/>
      <c r="P2905" s="19"/>
      <c r="Q2905" s="19"/>
      <c r="R2905" s="19"/>
      <c r="S2905" s="19"/>
      <c r="T2905" s="19"/>
      <c r="U2905" s="19"/>
      <c r="V2905" s="19"/>
      <c r="W2905" s="19"/>
    </row>
    <row r="2906" spans="1:23">
      <c r="A2906" s="19"/>
      <c r="B2906" s="19"/>
      <c r="C2906" s="19"/>
      <c r="D2906" s="19"/>
      <c r="E2906" s="19"/>
      <c r="F2906" s="19"/>
      <c r="G2906" s="19"/>
      <c r="H2906" s="19"/>
      <c r="I2906" s="19"/>
      <c r="J2906" s="19"/>
      <c r="K2906" s="19"/>
      <c r="L2906" s="19"/>
      <c r="M2906" s="19"/>
      <c r="N2906" s="19"/>
      <c r="O2906" s="19"/>
      <c r="P2906" s="19"/>
      <c r="Q2906" s="19"/>
      <c r="R2906" s="19"/>
      <c r="S2906" s="19"/>
      <c r="T2906" s="19"/>
      <c r="U2906" s="19"/>
      <c r="V2906" s="19"/>
      <c r="W2906" s="19"/>
    </row>
    <row r="2907" spans="1:23">
      <c r="A2907" s="19"/>
      <c r="B2907" s="19"/>
      <c r="C2907" s="19"/>
      <c r="D2907" s="19"/>
      <c r="E2907" s="19"/>
      <c r="F2907" s="19"/>
      <c r="G2907" s="19"/>
      <c r="H2907" s="19"/>
      <c r="I2907" s="19"/>
      <c r="J2907" s="19"/>
      <c r="K2907" s="19"/>
      <c r="L2907" s="19"/>
      <c r="M2907" s="19"/>
      <c r="N2907" s="19"/>
      <c r="O2907" s="19"/>
      <c r="P2907" s="19"/>
      <c r="Q2907" s="19"/>
      <c r="R2907" s="19"/>
      <c r="S2907" s="19"/>
      <c r="T2907" s="19"/>
      <c r="U2907" s="19"/>
      <c r="V2907" s="19"/>
      <c r="W2907" s="19"/>
    </row>
    <row r="2908" spans="1:23">
      <c r="A2908" s="19"/>
      <c r="B2908" s="19"/>
      <c r="C2908" s="19"/>
      <c r="D2908" s="19"/>
      <c r="E2908" s="19"/>
      <c r="F2908" s="19"/>
      <c r="G2908" s="19"/>
      <c r="H2908" s="19"/>
      <c r="I2908" s="19"/>
      <c r="J2908" s="19"/>
      <c r="K2908" s="19"/>
      <c r="L2908" s="19"/>
      <c r="M2908" s="19"/>
      <c r="N2908" s="19"/>
      <c r="O2908" s="19"/>
      <c r="P2908" s="19"/>
      <c r="Q2908" s="19"/>
      <c r="R2908" s="19"/>
      <c r="S2908" s="19"/>
      <c r="T2908" s="19"/>
      <c r="U2908" s="19"/>
      <c r="V2908" s="19"/>
      <c r="W2908" s="19"/>
    </row>
    <row r="2909" spans="1:23">
      <c r="A2909" s="19"/>
      <c r="B2909" s="19"/>
      <c r="C2909" s="19"/>
      <c r="D2909" s="19"/>
      <c r="E2909" s="19"/>
      <c r="F2909" s="19"/>
      <c r="G2909" s="19"/>
      <c r="H2909" s="19"/>
      <c r="I2909" s="19"/>
      <c r="J2909" s="19"/>
      <c r="K2909" s="19"/>
      <c r="L2909" s="19"/>
      <c r="M2909" s="19"/>
      <c r="N2909" s="19"/>
      <c r="O2909" s="19"/>
      <c r="P2909" s="19"/>
      <c r="Q2909" s="19"/>
      <c r="R2909" s="19"/>
      <c r="S2909" s="19"/>
      <c r="T2909" s="19"/>
      <c r="U2909" s="19"/>
      <c r="V2909" s="19"/>
      <c r="W2909" s="19"/>
    </row>
    <row r="2910" spans="1:23">
      <c r="A2910" s="19"/>
      <c r="B2910" s="19"/>
      <c r="C2910" s="19"/>
      <c r="D2910" s="19"/>
      <c r="E2910" s="19"/>
      <c r="F2910" s="19"/>
      <c r="G2910" s="19"/>
      <c r="H2910" s="19"/>
      <c r="I2910" s="19"/>
      <c r="J2910" s="19"/>
      <c r="K2910" s="19"/>
      <c r="L2910" s="19"/>
      <c r="M2910" s="19"/>
      <c r="N2910" s="19"/>
      <c r="O2910" s="19"/>
      <c r="P2910" s="19"/>
      <c r="Q2910" s="19"/>
      <c r="R2910" s="19"/>
      <c r="S2910" s="19"/>
      <c r="T2910" s="19"/>
      <c r="U2910" s="19"/>
      <c r="V2910" s="19"/>
      <c r="W2910" s="19"/>
    </row>
    <row r="2911" spans="1:23">
      <c r="A2911" s="19"/>
      <c r="B2911" s="19"/>
      <c r="C2911" s="19"/>
      <c r="D2911" s="19"/>
      <c r="E2911" s="19"/>
      <c r="F2911" s="19"/>
      <c r="G2911" s="19"/>
      <c r="H2911" s="19"/>
      <c r="I2911" s="19"/>
      <c r="J2911" s="19"/>
      <c r="K2911" s="19"/>
      <c r="L2911" s="19"/>
      <c r="M2911" s="19"/>
      <c r="N2911" s="19"/>
      <c r="O2911" s="19"/>
      <c r="P2911" s="19"/>
      <c r="Q2911" s="19"/>
      <c r="R2911" s="19"/>
      <c r="S2911" s="19"/>
      <c r="T2911" s="19"/>
      <c r="U2911" s="19"/>
      <c r="V2911" s="19"/>
      <c r="W2911" s="19"/>
    </row>
    <row r="2912" spans="1:23">
      <c r="A2912" s="19"/>
      <c r="B2912" s="19"/>
      <c r="C2912" s="19"/>
      <c r="D2912" s="19"/>
      <c r="E2912" s="19"/>
      <c r="F2912" s="19"/>
      <c r="G2912" s="19"/>
      <c r="H2912" s="19"/>
      <c r="I2912" s="19"/>
      <c r="J2912" s="19"/>
      <c r="K2912" s="19"/>
      <c r="L2912" s="19"/>
      <c r="M2912" s="19"/>
      <c r="N2912" s="19"/>
      <c r="O2912" s="19"/>
      <c r="P2912" s="19"/>
      <c r="Q2912" s="19"/>
      <c r="R2912" s="19"/>
      <c r="S2912" s="19"/>
      <c r="T2912" s="19"/>
      <c r="U2912" s="19"/>
      <c r="V2912" s="19"/>
      <c r="W2912" s="19"/>
    </row>
    <row r="2913" spans="1:23">
      <c r="A2913" s="19"/>
      <c r="B2913" s="19"/>
      <c r="C2913" s="19"/>
      <c r="D2913" s="19"/>
      <c r="E2913" s="19"/>
      <c r="F2913" s="19"/>
      <c r="G2913" s="19"/>
      <c r="H2913" s="19"/>
      <c r="I2913" s="19"/>
      <c r="J2913" s="19"/>
      <c r="K2913" s="19"/>
      <c r="L2913" s="19"/>
      <c r="M2913" s="19"/>
      <c r="N2913" s="19"/>
      <c r="O2913" s="19"/>
      <c r="P2913" s="19"/>
      <c r="Q2913" s="19"/>
      <c r="R2913" s="19"/>
      <c r="S2913" s="19"/>
      <c r="T2913" s="19"/>
      <c r="U2913" s="19"/>
      <c r="V2913" s="19"/>
      <c r="W2913" s="19"/>
    </row>
    <row r="2914" spans="1:23">
      <c r="A2914" s="19"/>
      <c r="B2914" s="19"/>
      <c r="C2914" s="19"/>
      <c r="D2914" s="19"/>
      <c r="E2914" s="19"/>
      <c r="F2914" s="19"/>
      <c r="G2914" s="19"/>
      <c r="H2914" s="19"/>
      <c r="I2914" s="19"/>
      <c r="J2914" s="19"/>
      <c r="K2914" s="19"/>
      <c r="L2914" s="19"/>
      <c r="M2914" s="19"/>
      <c r="N2914" s="19"/>
      <c r="O2914" s="19"/>
      <c r="P2914" s="19"/>
      <c r="Q2914" s="19"/>
      <c r="R2914" s="19"/>
      <c r="S2914" s="19"/>
      <c r="T2914" s="19"/>
      <c r="U2914" s="19"/>
      <c r="V2914" s="19"/>
      <c r="W2914" s="19"/>
    </row>
    <row r="2915" spans="1:23">
      <c r="A2915" s="19"/>
      <c r="B2915" s="19"/>
      <c r="C2915" s="19"/>
      <c r="D2915" s="19"/>
      <c r="E2915" s="19"/>
      <c r="F2915" s="19"/>
      <c r="G2915" s="19"/>
      <c r="H2915" s="19"/>
      <c r="I2915" s="19"/>
      <c r="J2915" s="19"/>
      <c r="K2915" s="19"/>
      <c r="L2915" s="19"/>
      <c r="M2915" s="19"/>
      <c r="N2915" s="19"/>
      <c r="O2915" s="19"/>
      <c r="P2915" s="19"/>
      <c r="Q2915" s="19"/>
      <c r="R2915" s="19"/>
      <c r="S2915" s="19"/>
      <c r="T2915" s="19"/>
      <c r="U2915" s="19"/>
      <c r="V2915" s="19"/>
      <c r="W2915" s="19"/>
    </row>
    <row r="2916" spans="1:23">
      <c r="A2916" s="19"/>
      <c r="B2916" s="19"/>
      <c r="C2916" s="19"/>
      <c r="D2916" s="19"/>
      <c r="E2916" s="19"/>
      <c r="F2916" s="19"/>
      <c r="G2916" s="19"/>
      <c r="H2916" s="19"/>
      <c r="I2916" s="19"/>
      <c r="J2916" s="19"/>
      <c r="K2916" s="19"/>
      <c r="L2916" s="19"/>
      <c r="M2916" s="19"/>
      <c r="N2916" s="19"/>
      <c r="O2916" s="19"/>
      <c r="P2916" s="19"/>
      <c r="Q2916" s="19"/>
      <c r="R2916" s="19"/>
      <c r="S2916" s="19"/>
      <c r="T2916" s="19"/>
      <c r="U2916" s="19"/>
      <c r="V2916" s="19"/>
      <c r="W2916" s="19"/>
    </row>
    <row r="2917" spans="1:23">
      <c r="A2917" s="19"/>
      <c r="B2917" s="19"/>
      <c r="C2917" s="19"/>
      <c r="D2917" s="19"/>
      <c r="E2917" s="19"/>
      <c r="F2917" s="19"/>
      <c r="G2917" s="19"/>
      <c r="H2917" s="19"/>
      <c r="I2917" s="19"/>
      <c r="J2917" s="19"/>
      <c r="K2917" s="19"/>
      <c r="L2917" s="19"/>
      <c r="M2917" s="19"/>
      <c r="N2917" s="19"/>
      <c r="O2917" s="19"/>
      <c r="P2917" s="19"/>
      <c r="Q2917" s="19"/>
      <c r="R2917" s="19"/>
      <c r="S2917" s="19"/>
      <c r="T2917" s="19"/>
      <c r="U2917" s="19"/>
      <c r="V2917" s="19"/>
      <c r="W2917" s="19"/>
    </row>
    <row r="2918" spans="1:23">
      <c r="A2918" s="19"/>
      <c r="B2918" s="19"/>
      <c r="C2918" s="19"/>
      <c r="D2918" s="19"/>
      <c r="E2918" s="19"/>
      <c r="F2918" s="19"/>
      <c r="G2918" s="19"/>
      <c r="H2918" s="19"/>
      <c r="I2918" s="19"/>
      <c r="J2918" s="19"/>
      <c r="K2918" s="19"/>
      <c r="L2918" s="19"/>
      <c r="M2918" s="19"/>
      <c r="N2918" s="19"/>
      <c r="O2918" s="19"/>
      <c r="P2918" s="19"/>
      <c r="Q2918" s="19"/>
      <c r="R2918" s="19"/>
      <c r="S2918" s="19"/>
      <c r="T2918" s="19"/>
      <c r="U2918" s="19"/>
      <c r="V2918" s="19"/>
      <c r="W2918" s="19"/>
    </row>
    <row r="2919" spans="1:23">
      <c r="A2919" s="19"/>
      <c r="B2919" s="19"/>
      <c r="C2919" s="19"/>
      <c r="D2919" s="19"/>
      <c r="E2919" s="19"/>
      <c r="F2919" s="19"/>
      <c r="G2919" s="19"/>
      <c r="H2919" s="19"/>
      <c r="I2919" s="19"/>
      <c r="J2919" s="19"/>
      <c r="K2919" s="19"/>
      <c r="L2919" s="19"/>
      <c r="M2919" s="19"/>
      <c r="N2919" s="19"/>
      <c r="O2919" s="19"/>
      <c r="P2919" s="19"/>
      <c r="Q2919" s="19"/>
      <c r="R2919" s="19"/>
      <c r="S2919" s="19"/>
      <c r="T2919" s="19"/>
      <c r="U2919" s="19"/>
      <c r="V2919" s="19"/>
      <c r="W2919" s="19"/>
    </row>
    <row r="2920" spans="1:23">
      <c r="A2920" s="19"/>
      <c r="B2920" s="19"/>
      <c r="C2920" s="19"/>
      <c r="D2920" s="19"/>
      <c r="E2920" s="19"/>
      <c r="F2920" s="19"/>
      <c r="G2920" s="19"/>
      <c r="H2920" s="19"/>
      <c r="I2920" s="19"/>
      <c r="J2920" s="19"/>
      <c r="K2920" s="19"/>
      <c r="L2920" s="19"/>
      <c r="M2920" s="19"/>
      <c r="N2920" s="19"/>
      <c r="O2920" s="19"/>
      <c r="P2920" s="19"/>
      <c r="Q2920" s="19"/>
      <c r="R2920" s="19"/>
      <c r="S2920" s="19"/>
      <c r="T2920" s="19"/>
      <c r="U2920" s="19"/>
      <c r="V2920" s="19"/>
      <c r="W2920" s="19"/>
    </row>
    <row r="2921" spans="1:23">
      <c r="A2921" s="19"/>
      <c r="B2921" s="19"/>
      <c r="C2921" s="19"/>
      <c r="D2921" s="19"/>
      <c r="E2921" s="19"/>
      <c r="F2921" s="19"/>
      <c r="G2921" s="19"/>
      <c r="H2921" s="19"/>
      <c r="I2921" s="19"/>
      <c r="J2921" s="19"/>
      <c r="K2921" s="19"/>
      <c r="L2921" s="19"/>
      <c r="M2921" s="19"/>
      <c r="N2921" s="19"/>
      <c r="O2921" s="19"/>
      <c r="P2921" s="19"/>
      <c r="Q2921" s="19"/>
      <c r="R2921" s="19"/>
      <c r="S2921" s="19"/>
      <c r="T2921" s="19"/>
      <c r="U2921" s="19"/>
      <c r="V2921" s="19"/>
      <c r="W2921" s="19"/>
    </row>
    <row r="2922" spans="1:23">
      <c r="A2922" s="19"/>
      <c r="B2922" s="19"/>
      <c r="C2922" s="19"/>
      <c r="D2922" s="19"/>
      <c r="E2922" s="19"/>
      <c r="F2922" s="19"/>
      <c r="G2922" s="19"/>
      <c r="H2922" s="19"/>
      <c r="I2922" s="19"/>
      <c r="J2922" s="19"/>
      <c r="K2922" s="19"/>
      <c r="L2922" s="19"/>
      <c r="M2922" s="19"/>
      <c r="N2922" s="19"/>
      <c r="O2922" s="19"/>
      <c r="P2922" s="19"/>
      <c r="Q2922" s="19"/>
      <c r="R2922" s="19"/>
      <c r="S2922" s="19"/>
      <c r="T2922" s="19"/>
      <c r="U2922" s="19"/>
      <c r="V2922" s="19"/>
      <c r="W2922" s="19"/>
    </row>
    <row r="2923" spans="1:23">
      <c r="A2923" s="19"/>
      <c r="B2923" s="19"/>
      <c r="C2923" s="19"/>
      <c r="D2923" s="19"/>
      <c r="E2923" s="19"/>
      <c r="F2923" s="19"/>
      <c r="G2923" s="19"/>
      <c r="H2923" s="19"/>
      <c r="I2923" s="19"/>
      <c r="J2923" s="19"/>
      <c r="K2923" s="19"/>
      <c r="L2923" s="19"/>
      <c r="M2923" s="19"/>
      <c r="N2923" s="19"/>
      <c r="O2923" s="19"/>
      <c r="P2923" s="19"/>
      <c r="Q2923" s="19"/>
      <c r="R2923" s="19"/>
      <c r="S2923" s="19"/>
      <c r="T2923" s="19"/>
      <c r="U2923" s="19"/>
      <c r="V2923" s="19"/>
      <c r="W2923" s="19"/>
    </row>
    <row r="2924" spans="1:23">
      <c r="A2924" s="19"/>
      <c r="B2924" s="19"/>
      <c r="C2924" s="19"/>
      <c r="D2924" s="19"/>
      <c r="E2924" s="19"/>
      <c r="F2924" s="19"/>
      <c r="G2924" s="19"/>
      <c r="H2924" s="19"/>
      <c r="I2924" s="19"/>
      <c r="J2924" s="19"/>
      <c r="K2924" s="19"/>
      <c r="L2924" s="19"/>
      <c r="M2924" s="19"/>
      <c r="N2924" s="19"/>
      <c r="O2924" s="19"/>
      <c r="P2924" s="19"/>
      <c r="Q2924" s="19"/>
      <c r="R2924" s="19"/>
      <c r="S2924" s="19"/>
      <c r="T2924" s="19"/>
      <c r="U2924" s="19"/>
      <c r="V2924" s="19"/>
      <c r="W2924" s="19"/>
    </row>
    <row r="2925" spans="1:23">
      <c r="A2925" s="19"/>
      <c r="B2925" s="19"/>
      <c r="C2925" s="19"/>
      <c r="D2925" s="19"/>
      <c r="E2925" s="19"/>
      <c r="F2925" s="19"/>
      <c r="G2925" s="19"/>
      <c r="H2925" s="19"/>
      <c r="I2925" s="19"/>
      <c r="J2925" s="19"/>
      <c r="K2925" s="19"/>
      <c r="L2925" s="19"/>
      <c r="M2925" s="19"/>
      <c r="N2925" s="19"/>
      <c r="O2925" s="19"/>
      <c r="P2925" s="19"/>
      <c r="Q2925" s="19"/>
      <c r="R2925" s="19"/>
      <c r="S2925" s="19"/>
      <c r="T2925" s="19"/>
      <c r="U2925" s="19"/>
      <c r="V2925" s="19"/>
      <c r="W2925" s="19"/>
    </row>
    <row r="2926" spans="1:23">
      <c r="A2926" s="19"/>
      <c r="B2926" s="19"/>
      <c r="C2926" s="19"/>
      <c r="D2926" s="19"/>
      <c r="E2926" s="19"/>
      <c r="F2926" s="19"/>
      <c r="G2926" s="19"/>
      <c r="H2926" s="19"/>
      <c r="I2926" s="19"/>
      <c r="J2926" s="19"/>
      <c r="K2926" s="19"/>
      <c r="L2926" s="19"/>
      <c r="M2926" s="19"/>
      <c r="N2926" s="19"/>
      <c r="O2926" s="19"/>
      <c r="P2926" s="19"/>
      <c r="Q2926" s="19"/>
      <c r="R2926" s="19"/>
      <c r="S2926" s="19"/>
      <c r="T2926" s="19"/>
      <c r="U2926" s="19"/>
      <c r="V2926" s="19"/>
      <c r="W2926" s="19"/>
    </row>
    <row r="2927" spans="1:23">
      <c r="A2927" s="19"/>
      <c r="B2927" s="19"/>
      <c r="C2927" s="19"/>
      <c r="D2927" s="19"/>
      <c r="E2927" s="19"/>
      <c r="F2927" s="19"/>
      <c r="G2927" s="19"/>
      <c r="H2927" s="19"/>
      <c r="I2927" s="19"/>
      <c r="J2927" s="19"/>
      <c r="K2927" s="19"/>
      <c r="L2927" s="19"/>
      <c r="M2927" s="19"/>
      <c r="N2927" s="19"/>
      <c r="O2927" s="19"/>
      <c r="P2927" s="19"/>
      <c r="Q2927" s="19"/>
      <c r="R2927" s="19"/>
      <c r="S2927" s="19"/>
      <c r="T2927" s="19"/>
      <c r="U2927" s="19"/>
      <c r="V2927" s="19"/>
      <c r="W2927" s="19"/>
    </row>
    <row r="2928" spans="1:23">
      <c r="A2928" s="19"/>
      <c r="B2928" s="19"/>
      <c r="C2928" s="19"/>
      <c r="D2928" s="19"/>
      <c r="E2928" s="19"/>
      <c r="F2928" s="19"/>
      <c r="G2928" s="19"/>
      <c r="H2928" s="19"/>
      <c r="I2928" s="19"/>
      <c r="J2928" s="19"/>
      <c r="K2928" s="19"/>
      <c r="L2928" s="19"/>
      <c r="M2928" s="19"/>
      <c r="N2928" s="19"/>
      <c r="O2928" s="19"/>
      <c r="P2928" s="19"/>
      <c r="Q2928" s="19"/>
      <c r="R2928" s="19"/>
      <c r="S2928" s="19"/>
      <c r="T2928" s="19"/>
      <c r="U2928" s="19"/>
      <c r="V2928" s="19"/>
      <c r="W2928" s="19"/>
    </row>
    <row r="2929" spans="1:23">
      <c r="A2929" s="19"/>
      <c r="B2929" s="19"/>
      <c r="C2929" s="19"/>
      <c r="D2929" s="19"/>
      <c r="E2929" s="19"/>
      <c r="F2929" s="19"/>
      <c r="G2929" s="19"/>
      <c r="H2929" s="19"/>
      <c r="I2929" s="19"/>
      <c r="J2929" s="19"/>
      <c r="K2929" s="19"/>
      <c r="L2929" s="19"/>
      <c r="M2929" s="19"/>
      <c r="N2929" s="19"/>
      <c r="O2929" s="19"/>
      <c r="P2929" s="19"/>
      <c r="Q2929" s="19"/>
      <c r="R2929" s="19"/>
      <c r="S2929" s="19"/>
      <c r="T2929" s="19"/>
      <c r="U2929" s="19"/>
      <c r="V2929" s="19"/>
      <c r="W2929" s="19"/>
    </row>
    <row r="2930" spans="1:23">
      <c r="A2930" s="19"/>
      <c r="B2930" s="19"/>
      <c r="C2930" s="19"/>
      <c r="D2930" s="19"/>
      <c r="E2930" s="19"/>
      <c r="F2930" s="19"/>
      <c r="G2930" s="19"/>
      <c r="H2930" s="19"/>
      <c r="I2930" s="19"/>
      <c r="J2930" s="19"/>
      <c r="K2930" s="19"/>
      <c r="L2930" s="19"/>
      <c r="M2930" s="19"/>
      <c r="N2930" s="19"/>
      <c r="O2930" s="19"/>
      <c r="P2930" s="19"/>
      <c r="Q2930" s="19"/>
      <c r="R2930" s="19"/>
      <c r="S2930" s="19"/>
      <c r="T2930" s="19"/>
      <c r="U2930" s="19"/>
      <c r="V2930" s="19"/>
      <c r="W2930" s="19"/>
    </row>
    <row r="2931" spans="1:23">
      <c r="A2931" s="19"/>
      <c r="B2931" s="19"/>
      <c r="C2931" s="19"/>
      <c r="D2931" s="19"/>
      <c r="E2931" s="19"/>
      <c r="F2931" s="19"/>
      <c r="G2931" s="19"/>
      <c r="H2931" s="19"/>
      <c r="I2931" s="19"/>
      <c r="J2931" s="19"/>
      <c r="K2931" s="19"/>
      <c r="L2931" s="19"/>
      <c r="M2931" s="19"/>
      <c r="N2931" s="19"/>
      <c r="O2931" s="19"/>
      <c r="P2931" s="19"/>
      <c r="Q2931" s="19"/>
      <c r="R2931" s="19"/>
      <c r="S2931" s="19"/>
      <c r="T2931" s="19"/>
      <c r="U2931" s="19"/>
      <c r="V2931" s="19"/>
      <c r="W2931" s="19"/>
    </row>
    <row r="2932" spans="1:23">
      <c r="A2932" s="19"/>
      <c r="B2932" s="19"/>
      <c r="C2932" s="19"/>
      <c r="D2932" s="19"/>
      <c r="E2932" s="19"/>
      <c r="F2932" s="19"/>
      <c r="G2932" s="19"/>
      <c r="H2932" s="19"/>
      <c r="I2932" s="19"/>
      <c r="J2932" s="19"/>
      <c r="K2932" s="19"/>
      <c r="L2932" s="19"/>
      <c r="M2932" s="19"/>
      <c r="N2932" s="19"/>
      <c r="O2932" s="19"/>
      <c r="P2932" s="19"/>
      <c r="Q2932" s="19"/>
      <c r="R2932" s="19"/>
      <c r="S2932" s="19"/>
      <c r="T2932" s="19"/>
      <c r="U2932" s="19"/>
      <c r="V2932" s="19"/>
      <c r="W2932" s="19"/>
    </row>
    <row r="2933" spans="1:23">
      <c r="A2933" s="19"/>
      <c r="B2933" s="19"/>
      <c r="C2933" s="19"/>
      <c r="D2933" s="19"/>
      <c r="E2933" s="19"/>
      <c r="F2933" s="19"/>
      <c r="G2933" s="19"/>
      <c r="H2933" s="19"/>
      <c r="I2933" s="19"/>
      <c r="J2933" s="19"/>
      <c r="K2933" s="19"/>
      <c r="L2933" s="19"/>
      <c r="M2933" s="19"/>
      <c r="N2933" s="19"/>
      <c r="O2933" s="19"/>
      <c r="P2933" s="19"/>
      <c r="Q2933" s="19"/>
      <c r="R2933" s="19"/>
      <c r="S2933" s="19"/>
      <c r="T2933" s="19"/>
      <c r="U2933" s="19"/>
      <c r="V2933" s="19"/>
      <c r="W2933" s="19"/>
    </row>
    <row r="2934" spans="1:23">
      <c r="A2934" s="19"/>
      <c r="B2934" s="19"/>
      <c r="C2934" s="19"/>
      <c r="D2934" s="19"/>
      <c r="E2934" s="19"/>
      <c r="F2934" s="19"/>
      <c r="G2934" s="19"/>
      <c r="H2934" s="19"/>
      <c r="I2934" s="19"/>
      <c r="J2934" s="19"/>
      <c r="K2934" s="19"/>
      <c r="L2934" s="19"/>
      <c r="M2934" s="19"/>
      <c r="N2934" s="19"/>
      <c r="O2934" s="19"/>
      <c r="P2934" s="19"/>
      <c r="Q2934" s="19"/>
      <c r="R2934" s="19"/>
      <c r="S2934" s="19"/>
      <c r="T2934" s="19"/>
      <c r="U2934" s="19"/>
      <c r="V2934" s="19"/>
      <c r="W2934" s="19"/>
    </row>
    <row r="2935" spans="1:23">
      <c r="A2935" s="19"/>
      <c r="B2935" s="19"/>
      <c r="C2935" s="19"/>
      <c r="D2935" s="19"/>
      <c r="E2935" s="19"/>
      <c r="F2935" s="19"/>
      <c r="G2935" s="19"/>
      <c r="H2935" s="19"/>
      <c r="I2935" s="19"/>
      <c r="J2935" s="19"/>
      <c r="K2935" s="19"/>
      <c r="L2935" s="19"/>
      <c r="M2935" s="19"/>
      <c r="N2935" s="19"/>
      <c r="O2935" s="19"/>
      <c r="P2935" s="19"/>
      <c r="Q2935" s="19"/>
      <c r="R2935" s="19"/>
      <c r="S2935" s="19"/>
      <c r="T2935" s="19"/>
      <c r="U2935" s="19"/>
      <c r="V2935" s="19"/>
      <c r="W2935" s="19"/>
    </row>
    <row r="2936" spans="1:23">
      <c r="A2936" s="19"/>
      <c r="B2936" s="19"/>
      <c r="C2936" s="19"/>
      <c r="D2936" s="19"/>
      <c r="E2936" s="19"/>
      <c r="F2936" s="19"/>
      <c r="G2936" s="19"/>
      <c r="H2936" s="19"/>
      <c r="I2936" s="19"/>
      <c r="J2936" s="19"/>
      <c r="K2936" s="19"/>
      <c r="L2936" s="19"/>
      <c r="M2936" s="19"/>
      <c r="N2936" s="19"/>
      <c r="O2936" s="19"/>
      <c r="P2936" s="19"/>
      <c r="Q2936" s="19"/>
      <c r="R2936" s="19"/>
      <c r="S2936" s="19"/>
      <c r="T2936" s="19"/>
      <c r="U2936" s="19"/>
      <c r="V2936" s="19"/>
      <c r="W2936" s="19"/>
    </row>
    <row r="2937" spans="1:23">
      <c r="A2937" s="19"/>
      <c r="B2937" s="19"/>
      <c r="C2937" s="19"/>
      <c r="D2937" s="19"/>
      <c r="E2937" s="19"/>
      <c r="F2937" s="19"/>
      <c r="G2937" s="19"/>
      <c r="H2937" s="19"/>
      <c r="I2937" s="19"/>
      <c r="J2937" s="19"/>
      <c r="K2937" s="19"/>
      <c r="L2937" s="19"/>
      <c r="M2937" s="19"/>
      <c r="N2937" s="19"/>
      <c r="O2937" s="19"/>
      <c r="P2937" s="19"/>
      <c r="Q2937" s="19"/>
      <c r="R2937" s="19"/>
      <c r="S2937" s="19"/>
      <c r="T2937" s="19"/>
      <c r="U2937" s="19"/>
      <c r="V2937" s="19"/>
      <c r="W2937" s="19"/>
    </row>
    <row r="2938" spans="1:23">
      <c r="A2938" s="19"/>
      <c r="B2938" s="19"/>
      <c r="C2938" s="19"/>
      <c r="D2938" s="19"/>
      <c r="E2938" s="19"/>
      <c r="F2938" s="19"/>
      <c r="G2938" s="19"/>
      <c r="H2938" s="19"/>
      <c r="I2938" s="19"/>
      <c r="J2938" s="19"/>
      <c r="K2938" s="19"/>
      <c r="L2938" s="19"/>
      <c r="M2938" s="19"/>
      <c r="N2938" s="19"/>
      <c r="O2938" s="19"/>
      <c r="P2938" s="19"/>
      <c r="Q2938" s="19"/>
      <c r="R2938" s="19"/>
      <c r="S2938" s="19"/>
      <c r="T2938" s="19"/>
      <c r="U2938" s="19"/>
      <c r="V2938" s="19"/>
      <c r="W2938" s="19"/>
    </row>
    <row r="2939" spans="1:23">
      <c r="A2939" s="19"/>
      <c r="B2939" s="19"/>
      <c r="C2939" s="19"/>
      <c r="D2939" s="19"/>
      <c r="E2939" s="19"/>
      <c r="F2939" s="19"/>
      <c r="G2939" s="19"/>
      <c r="H2939" s="19"/>
      <c r="I2939" s="19"/>
      <c r="J2939" s="19"/>
      <c r="K2939" s="19"/>
      <c r="L2939" s="19"/>
      <c r="M2939" s="19"/>
      <c r="N2939" s="19"/>
      <c r="O2939" s="19"/>
      <c r="P2939" s="19"/>
      <c r="Q2939" s="19"/>
      <c r="R2939" s="19"/>
      <c r="S2939" s="19"/>
      <c r="T2939" s="19"/>
      <c r="U2939" s="19"/>
      <c r="V2939" s="19"/>
      <c r="W2939" s="19"/>
    </row>
    <row r="2940" spans="1:23">
      <c r="A2940" s="19"/>
      <c r="B2940" s="19"/>
      <c r="C2940" s="19"/>
      <c r="D2940" s="19"/>
      <c r="E2940" s="19"/>
      <c r="F2940" s="19"/>
      <c r="G2940" s="19"/>
      <c r="H2940" s="19"/>
      <c r="I2940" s="19"/>
      <c r="J2940" s="19"/>
      <c r="K2940" s="19"/>
      <c r="L2940" s="19"/>
      <c r="M2940" s="19"/>
      <c r="N2940" s="19"/>
      <c r="O2940" s="19"/>
      <c r="P2940" s="19"/>
      <c r="Q2940" s="19"/>
      <c r="R2940" s="19"/>
      <c r="S2940" s="19"/>
      <c r="T2940" s="19"/>
      <c r="U2940" s="19"/>
      <c r="V2940" s="19"/>
      <c r="W2940" s="19"/>
    </row>
    <row r="2941" spans="1:23">
      <c r="A2941" s="19"/>
      <c r="B2941" s="19"/>
      <c r="C2941" s="19"/>
      <c r="D2941" s="19"/>
      <c r="E2941" s="19"/>
      <c r="F2941" s="19"/>
      <c r="G2941" s="19"/>
      <c r="H2941" s="19"/>
      <c r="I2941" s="19"/>
      <c r="J2941" s="19"/>
      <c r="K2941" s="19"/>
      <c r="L2941" s="19"/>
      <c r="M2941" s="19"/>
      <c r="N2941" s="19"/>
      <c r="O2941" s="19"/>
      <c r="P2941" s="19"/>
      <c r="Q2941" s="19"/>
      <c r="R2941" s="19"/>
      <c r="S2941" s="19"/>
      <c r="T2941" s="19"/>
      <c r="U2941" s="19"/>
      <c r="V2941" s="19"/>
      <c r="W2941" s="19"/>
    </row>
    <row r="2942" spans="1:23">
      <c r="A2942" s="19"/>
      <c r="B2942" s="19"/>
      <c r="C2942" s="19"/>
      <c r="D2942" s="19"/>
      <c r="E2942" s="19"/>
      <c r="F2942" s="19"/>
      <c r="G2942" s="19"/>
      <c r="H2942" s="19"/>
      <c r="I2942" s="19"/>
      <c r="J2942" s="19"/>
      <c r="K2942" s="19"/>
      <c r="L2942" s="19"/>
      <c r="M2942" s="19"/>
      <c r="N2942" s="19"/>
      <c r="O2942" s="19"/>
      <c r="P2942" s="19"/>
      <c r="Q2942" s="19"/>
      <c r="R2942" s="19"/>
      <c r="S2942" s="19"/>
      <c r="T2942" s="19"/>
      <c r="U2942" s="19"/>
      <c r="V2942" s="19"/>
      <c r="W2942" s="19"/>
    </row>
    <row r="2943" spans="1:23">
      <c r="A2943" s="19"/>
      <c r="B2943" s="19"/>
      <c r="C2943" s="19"/>
      <c r="D2943" s="19"/>
      <c r="E2943" s="19"/>
      <c r="F2943" s="19"/>
      <c r="G2943" s="19"/>
      <c r="H2943" s="19"/>
      <c r="I2943" s="19"/>
      <c r="J2943" s="19"/>
      <c r="K2943" s="19"/>
      <c r="L2943" s="19"/>
      <c r="M2943" s="19"/>
      <c r="N2943" s="19"/>
      <c r="O2943" s="19"/>
      <c r="P2943" s="19"/>
      <c r="Q2943" s="19"/>
      <c r="R2943" s="19"/>
      <c r="S2943" s="19"/>
      <c r="T2943" s="19"/>
      <c r="U2943" s="19"/>
      <c r="V2943" s="19"/>
      <c r="W2943" s="19"/>
    </row>
    <row r="2944" spans="1:23">
      <c r="A2944" s="19"/>
      <c r="B2944" s="19"/>
      <c r="C2944" s="19"/>
      <c r="D2944" s="19"/>
      <c r="E2944" s="19"/>
      <c r="F2944" s="19"/>
      <c r="G2944" s="19"/>
      <c r="H2944" s="19"/>
      <c r="I2944" s="19"/>
      <c r="J2944" s="19"/>
      <c r="K2944" s="19"/>
      <c r="L2944" s="19"/>
      <c r="M2944" s="19"/>
      <c r="N2944" s="19"/>
      <c r="O2944" s="19"/>
      <c r="P2944" s="19"/>
      <c r="Q2944" s="19"/>
      <c r="R2944" s="19"/>
      <c r="S2944" s="19"/>
      <c r="T2944" s="19"/>
      <c r="U2944" s="19"/>
      <c r="V2944" s="19"/>
      <c r="W2944" s="19"/>
    </row>
    <row r="2945" spans="1:23">
      <c r="A2945" s="19"/>
      <c r="B2945" s="19"/>
      <c r="C2945" s="19"/>
      <c r="D2945" s="19"/>
      <c r="E2945" s="19"/>
      <c r="F2945" s="19"/>
      <c r="G2945" s="19"/>
      <c r="H2945" s="19"/>
      <c r="I2945" s="19"/>
      <c r="J2945" s="19"/>
      <c r="K2945" s="19"/>
      <c r="L2945" s="19"/>
      <c r="M2945" s="19"/>
      <c r="N2945" s="19"/>
      <c r="O2945" s="19"/>
      <c r="P2945" s="19"/>
      <c r="Q2945" s="19"/>
      <c r="R2945" s="19"/>
      <c r="S2945" s="19"/>
      <c r="T2945" s="19"/>
      <c r="U2945" s="19"/>
      <c r="V2945" s="19"/>
      <c r="W2945" s="19"/>
    </row>
    <row r="2946" spans="1:23">
      <c r="A2946" s="19"/>
      <c r="B2946" s="19"/>
      <c r="C2946" s="19"/>
      <c r="D2946" s="19"/>
      <c r="E2946" s="19"/>
      <c r="F2946" s="19"/>
      <c r="G2946" s="19"/>
      <c r="H2946" s="19"/>
      <c r="I2946" s="19"/>
      <c r="J2946" s="19"/>
      <c r="K2946" s="19"/>
      <c r="L2946" s="19"/>
      <c r="M2946" s="19"/>
      <c r="N2946" s="19"/>
      <c r="O2946" s="19"/>
      <c r="P2946" s="19"/>
      <c r="Q2946" s="19"/>
      <c r="R2946" s="19"/>
      <c r="S2946" s="19"/>
      <c r="T2946" s="19"/>
      <c r="U2946" s="19"/>
      <c r="V2946" s="19"/>
      <c r="W2946" s="19"/>
    </row>
    <row r="2947" spans="1:23">
      <c r="A2947" s="19"/>
      <c r="B2947" s="19"/>
      <c r="C2947" s="19"/>
      <c r="D2947" s="19"/>
      <c r="E2947" s="19"/>
      <c r="F2947" s="19"/>
      <c r="G2947" s="19"/>
      <c r="H2947" s="19"/>
      <c r="I2947" s="19"/>
      <c r="J2947" s="19"/>
      <c r="K2947" s="19"/>
      <c r="L2947" s="19"/>
      <c r="M2947" s="19"/>
      <c r="N2947" s="19"/>
      <c r="O2947" s="19"/>
      <c r="P2947" s="19"/>
      <c r="Q2947" s="19"/>
      <c r="R2947" s="19"/>
      <c r="S2947" s="19"/>
      <c r="T2947" s="19"/>
      <c r="U2947" s="19"/>
      <c r="V2947" s="19"/>
      <c r="W2947" s="19"/>
    </row>
    <row r="2948" spans="1:23">
      <c r="A2948" s="19"/>
      <c r="B2948" s="19"/>
      <c r="C2948" s="19"/>
      <c r="D2948" s="19"/>
      <c r="E2948" s="19"/>
      <c r="F2948" s="19"/>
      <c r="G2948" s="19"/>
      <c r="H2948" s="19"/>
      <c r="I2948" s="19"/>
      <c r="J2948" s="19"/>
      <c r="K2948" s="19"/>
      <c r="L2948" s="19"/>
      <c r="M2948" s="19"/>
      <c r="N2948" s="19"/>
      <c r="O2948" s="19"/>
      <c r="P2948" s="19"/>
      <c r="Q2948" s="19"/>
      <c r="R2948" s="19"/>
      <c r="S2948" s="19"/>
      <c r="T2948" s="19"/>
      <c r="U2948" s="19"/>
      <c r="V2948" s="19"/>
      <c r="W2948" s="19"/>
    </row>
    <row r="2949" spans="1:23">
      <c r="A2949" s="19"/>
      <c r="B2949" s="19"/>
      <c r="C2949" s="19"/>
      <c r="D2949" s="19"/>
      <c r="E2949" s="19"/>
      <c r="F2949" s="19"/>
      <c r="G2949" s="19"/>
      <c r="H2949" s="19"/>
      <c r="I2949" s="19"/>
      <c r="J2949" s="19"/>
      <c r="K2949" s="19"/>
      <c r="L2949" s="19"/>
      <c r="M2949" s="19"/>
      <c r="N2949" s="19"/>
      <c r="O2949" s="19"/>
      <c r="P2949" s="19"/>
      <c r="Q2949" s="19"/>
      <c r="R2949" s="19"/>
      <c r="S2949" s="19"/>
      <c r="T2949" s="19"/>
      <c r="U2949" s="19"/>
      <c r="V2949" s="19"/>
      <c r="W2949" s="19"/>
    </row>
    <row r="2950" spans="1:23">
      <c r="A2950" s="19"/>
      <c r="B2950" s="19"/>
      <c r="C2950" s="19"/>
      <c r="D2950" s="19"/>
      <c r="E2950" s="19"/>
      <c r="F2950" s="19"/>
      <c r="G2950" s="19"/>
      <c r="H2950" s="19"/>
      <c r="I2950" s="19"/>
      <c r="J2950" s="19"/>
      <c r="K2950" s="19"/>
      <c r="L2950" s="19"/>
      <c r="M2950" s="19"/>
      <c r="N2950" s="19"/>
      <c r="O2950" s="19"/>
      <c r="P2950" s="19"/>
      <c r="Q2950" s="19"/>
      <c r="R2950" s="19"/>
      <c r="S2950" s="19"/>
      <c r="T2950" s="19"/>
      <c r="U2950" s="19"/>
      <c r="V2950" s="19"/>
      <c r="W2950" s="19"/>
    </row>
    <row r="2951" spans="1:23">
      <c r="A2951" s="19"/>
      <c r="B2951" s="19"/>
      <c r="C2951" s="19"/>
      <c r="D2951" s="19"/>
      <c r="E2951" s="19"/>
      <c r="F2951" s="19"/>
      <c r="G2951" s="19"/>
      <c r="H2951" s="19"/>
      <c r="I2951" s="19"/>
      <c r="J2951" s="19"/>
      <c r="K2951" s="19"/>
      <c r="L2951" s="19"/>
      <c r="M2951" s="19"/>
      <c r="N2951" s="19"/>
      <c r="O2951" s="19"/>
      <c r="P2951" s="19"/>
      <c r="Q2951" s="19"/>
      <c r="R2951" s="19"/>
      <c r="S2951" s="19"/>
      <c r="T2951" s="19"/>
      <c r="U2951" s="19"/>
      <c r="V2951" s="19"/>
      <c r="W2951" s="19"/>
    </row>
    <row r="2952" spans="1:23">
      <c r="A2952" s="19"/>
      <c r="B2952" s="19"/>
      <c r="C2952" s="19"/>
      <c r="D2952" s="19"/>
      <c r="E2952" s="19"/>
      <c r="F2952" s="19"/>
      <c r="G2952" s="19"/>
      <c r="H2952" s="19"/>
      <c r="I2952" s="19"/>
      <c r="J2952" s="19"/>
      <c r="K2952" s="19"/>
      <c r="L2952" s="19"/>
      <c r="M2952" s="19"/>
      <c r="N2952" s="19"/>
      <c r="O2952" s="19"/>
      <c r="P2952" s="19"/>
      <c r="Q2952" s="19"/>
      <c r="R2952" s="19"/>
      <c r="S2952" s="19"/>
      <c r="T2952" s="19"/>
      <c r="U2952" s="19"/>
      <c r="V2952" s="19"/>
      <c r="W2952" s="19"/>
    </row>
    <row r="2953" spans="1:23">
      <c r="A2953" s="19"/>
      <c r="B2953" s="19"/>
      <c r="C2953" s="19"/>
      <c r="D2953" s="19"/>
      <c r="E2953" s="19"/>
      <c r="F2953" s="19"/>
      <c r="G2953" s="19"/>
      <c r="H2953" s="19"/>
      <c r="I2953" s="19"/>
      <c r="J2953" s="19"/>
      <c r="K2953" s="19"/>
      <c r="L2953" s="19"/>
      <c r="M2953" s="19"/>
      <c r="N2953" s="19"/>
      <c r="O2953" s="19"/>
      <c r="P2953" s="19"/>
      <c r="Q2953" s="19"/>
      <c r="R2953" s="19"/>
      <c r="S2953" s="19"/>
      <c r="T2953" s="19"/>
      <c r="U2953" s="19"/>
      <c r="V2953" s="19"/>
      <c r="W2953" s="19"/>
    </row>
    <row r="2954" spans="1:23">
      <c r="A2954" s="19"/>
      <c r="B2954" s="19"/>
      <c r="C2954" s="19"/>
      <c r="D2954" s="19"/>
      <c r="E2954" s="19"/>
      <c r="F2954" s="19"/>
      <c r="G2954" s="19"/>
      <c r="H2954" s="19"/>
      <c r="I2954" s="19"/>
      <c r="J2954" s="19"/>
      <c r="K2954" s="19"/>
      <c r="L2954" s="19"/>
      <c r="M2954" s="19"/>
      <c r="N2954" s="19"/>
      <c r="O2954" s="19"/>
      <c r="P2954" s="19"/>
      <c r="Q2954" s="19"/>
      <c r="R2954" s="19"/>
      <c r="S2954" s="19"/>
      <c r="T2954" s="19"/>
      <c r="U2954" s="19"/>
      <c r="V2954" s="19"/>
      <c r="W2954" s="19"/>
    </row>
    <row r="2955" spans="1:23">
      <c r="A2955" s="19"/>
      <c r="B2955" s="19"/>
      <c r="C2955" s="19"/>
      <c r="D2955" s="19"/>
      <c r="E2955" s="19"/>
      <c r="F2955" s="19"/>
      <c r="G2955" s="19"/>
      <c r="H2955" s="19"/>
      <c r="I2955" s="19"/>
      <c r="J2955" s="19"/>
      <c r="K2955" s="19"/>
      <c r="L2955" s="19"/>
      <c r="M2955" s="19"/>
      <c r="N2955" s="19"/>
      <c r="O2955" s="19"/>
      <c r="P2955" s="19"/>
      <c r="Q2955" s="19"/>
      <c r="R2955" s="19"/>
      <c r="S2955" s="19"/>
      <c r="T2955" s="19"/>
      <c r="U2955" s="19"/>
      <c r="V2955" s="19"/>
      <c r="W2955" s="19"/>
    </row>
    <row r="2956" spans="1:23">
      <c r="A2956" s="19"/>
      <c r="B2956" s="19"/>
      <c r="C2956" s="19"/>
      <c r="D2956" s="19"/>
      <c r="E2956" s="19"/>
      <c r="F2956" s="19"/>
      <c r="G2956" s="19"/>
      <c r="H2956" s="19"/>
      <c r="I2956" s="19"/>
      <c r="J2956" s="19"/>
      <c r="K2956" s="19"/>
      <c r="L2956" s="19"/>
      <c r="M2956" s="19"/>
      <c r="N2956" s="19"/>
      <c r="O2956" s="19"/>
      <c r="P2956" s="19"/>
      <c r="Q2956" s="19"/>
      <c r="R2956" s="19"/>
      <c r="S2956" s="19"/>
      <c r="T2956" s="19"/>
      <c r="U2956" s="19"/>
      <c r="V2956" s="19"/>
      <c r="W2956" s="19"/>
    </row>
    <row r="2957" spans="1:23">
      <c r="A2957" s="19"/>
      <c r="B2957" s="19"/>
      <c r="C2957" s="19"/>
      <c r="D2957" s="19"/>
      <c r="E2957" s="19"/>
      <c r="F2957" s="19"/>
      <c r="G2957" s="19"/>
      <c r="H2957" s="19"/>
      <c r="I2957" s="19"/>
      <c r="J2957" s="19"/>
      <c r="K2957" s="19"/>
      <c r="L2957" s="19"/>
      <c r="M2957" s="19"/>
      <c r="N2957" s="19"/>
      <c r="O2957" s="19"/>
      <c r="P2957" s="19"/>
      <c r="Q2957" s="19"/>
      <c r="R2957" s="19"/>
      <c r="S2957" s="19"/>
      <c r="T2957" s="19"/>
      <c r="U2957" s="19"/>
      <c r="V2957" s="19"/>
      <c r="W2957" s="19"/>
    </row>
    <row r="2958" spans="1:23">
      <c r="A2958" s="19"/>
      <c r="B2958" s="19"/>
      <c r="C2958" s="19"/>
      <c r="D2958" s="19"/>
      <c r="E2958" s="19"/>
      <c r="F2958" s="19"/>
      <c r="G2958" s="19"/>
      <c r="H2958" s="19"/>
      <c r="I2958" s="19"/>
      <c r="J2958" s="19"/>
      <c r="K2958" s="19"/>
      <c r="L2958" s="19"/>
      <c r="M2958" s="19"/>
      <c r="N2958" s="19"/>
      <c r="O2958" s="19"/>
      <c r="P2958" s="19"/>
      <c r="Q2958" s="19"/>
      <c r="R2958" s="19"/>
      <c r="S2958" s="19"/>
      <c r="T2958" s="19"/>
      <c r="U2958" s="19"/>
      <c r="V2958" s="19"/>
      <c r="W2958" s="19"/>
    </row>
    <row r="2959" spans="1:23">
      <c r="A2959" s="19"/>
      <c r="B2959" s="19"/>
      <c r="C2959" s="19"/>
      <c r="D2959" s="19"/>
      <c r="E2959" s="19"/>
      <c r="F2959" s="19"/>
      <c r="G2959" s="19"/>
      <c r="H2959" s="19"/>
      <c r="I2959" s="19"/>
      <c r="J2959" s="19"/>
      <c r="K2959" s="19"/>
      <c r="L2959" s="19"/>
      <c r="M2959" s="19"/>
      <c r="N2959" s="19"/>
      <c r="O2959" s="19"/>
      <c r="P2959" s="19"/>
      <c r="Q2959" s="19"/>
      <c r="R2959" s="19"/>
      <c r="S2959" s="19"/>
      <c r="T2959" s="19"/>
      <c r="U2959" s="19"/>
      <c r="V2959" s="19"/>
      <c r="W2959" s="19"/>
    </row>
    <row r="2960" spans="1:23">
      <c r="A2960" s="19"/>
      <c r="B2960" s="19"/>
      <c r="C2960" s="19"/>
      <c r="D2960" s="19"/>
      <c r="E2960" s="19"/>
      <c r="F2960" s="19"/>
      <c r="G2960" s="19"/>
      <c r="H2960" s="19"/>
      <c r="I2960" s="19"/>
      <c r="J2960" s="19"/>
      <c r="K2960" s="19"/>
      <c r="L2960" s="19"/>
      <c r="M2960" s="19"/>
      <c r="N2960" s="19"/>
      <c r="O2960" s="19"/>
      <c r="P2960" s="19"/>
      <c r="Q2960" s="19"/>
      <c r="R2960" s="19"/>
      <c r="S2960" s="19"/>
      <c r="T2960" s="19"/>
      <c r="U2960" s="19"/>
      <c r="V2960" s="19"/>
      <c r="W2960" s="19"/>
    </row>
    <row r="2961" spans="1:23">
      <c r="A2961" s="19"/>
      <c r="B2961" s="19"/>
      <c r="C2961" s="19"/>
      <c r="D2961" s="19"/>
      <c r="E2961" s="19"/>
      <c r="F2961" s="19"/>
      <c r="G2961" s="19"/>
      <c r="H2961" s="19"/>
      <c r="I2961" s="19"/>
      <c r="J2961" s="19"/>
      <c r="K2961" s="19"/>
      <c r="L2961" s="19"/>
      <c r="M2961" s="19"/>
      <c r="N2961" s="19"/>
      <c r="O2961" s="19"/>
      <c r="P2961" s="19"/>
      <c r="Q2961" s="19"/>
      <c r="R2961" s="19"/>
      <c r="S2961" s="19"/>
      <c r="T2961" s="19"/>
      <c r="U2961" s="19"/>
      <c r="V2961" s="19"/>
      <c r="W2961" s="19"/>
    </row>
    <row r="2962" spans="1:23">
      <c r="A2962" s="19"/>
      <c r="B2962" s="19"/>
      <c r="C2962" s="19"/>
      <c r="D2962" s="19"/>
      <c r="E2962" s="19"/>
      <c r="F2962" s="19"/>
      <c r="G2962" s="19"/>
      <c r="H2962" s="19"/>
      <c r="I2962" s="19"/>
      <c r="J2962" s="19"/>
      <c r="K2962" s="19"/>
      <c r="L2962" s="19"/>
      <c r="M2962" s="19"/>
      <c r="N2962" s="19"/>
      <c r="O2962" s="19"/>
      <c r="P2962" s="19"/>
      <c r="Q2962" s="19"/>
      <c r="R2962" s="19"/>
      <c r="S2962" s="19"/>
      <c r="T2962" s="19"/>
      <c r="U2962" s="19"/>
      <c r="V2962" s="19"/>
      <c r="W2962" s="19"/>
    </row>
    <row r="2963" spans="1:23">
      <c r="A2963" s="19"/>
      <c r="B2963" s="19"/>
      <c r="C2963" s="19"/>
      <c r="D2963" s="19"/>
      <c r="E2963" s="19"/>
      <c r="F2963" s="19"/>
      <c r="G2963" s="19"/>
      <c r="H2963" s="19"/>
      <c r="I2963" s="19"/>
      <c r="J2963" s="19"/>
      <c r="K2963" s="19"/>
      <c r="L2963" s="19"/>
      <c r="M2963" s="19"/>
      <c r="N2963" s="19"/>
      <c r="O2963" s="19"/>
      <c r="P2963" s="19"/>
      <c r="Q2963" s="19"/>
      <c r="R2963" s="19"/>
      <c r="S2963" s="19"/>
      <c r="T2963" s="19"/>
      <c r="U2963" s="19"/>
      <c r="V2963" s="19"/>
      <c r="W2963" s="19"/>
    </row>
    <row r="2964" spans="1:23">
      <c r="A2964" s="19"/>
      <c r="B2964" s="19"/>
      <c r="C2964" s="19"/>
      <c r="D2964" s="19"/>
      <c r="E2964" s="19"/>
      <c r="F2964" s="19"/>
      <c r="G2964" s="19"/>
      <c r="H2964" s="19"/>
      <c r="I2964" s="19"/>
      <c r="J2964" s="19"/>
      <c r="K2964" s="19"/>
      <c r="L2964" s="19"/>
      <c r="M2964" s="19"/>
      <c r="N2964" s="19"/>
      <c r="O2964" s="19"/>
      <c r="P2964" s="19"/>
      <c r="Q2964" s="19"/>
      <c r="R2964" s="19"/>
      <c r="S2964" s="19"/>
      <c r="T2964" s="19"/>
      <c r="U2964" s="19"/>
      <c r="V2964" s="19"/>
      <c r="W2964" s="19"/>
    </row>
    <row r="2965" spans="1:23">
      <c r="A2965" s="19"/>
      <c r="B2965" s="19"/>
      <c r="C2965" s="19"/>
      <c r="D2965" s="19"/>
      <c r="E2965" s="19"/>
      <c r="F2965" s="19"/>
      <c r="G2965" s="19"/>
      <c r="H2965" s="19"/>
      <c r="I2965" s="19"/>
      <c r="J2965" s="19"/>
      <c r="K2965" s="19"/>
      <c r="L2965" s="19"/>
      <c r="M2965" s="19"/>
      <c r="N2965" s="19"/>
      <c r="O2965" s="19"/>
      <c r="P2965" s="19"/>
      <c r="Q2965" s="19"/>
      <c r="R2965" s="19"/>
      <c r="S2965" s="19"/>
      <c r="T2965" s="19"/>
      <c r="U2965" s="19"/>
      <c r="V2965" s="19"/>
      <c r="W2965" s="19"/>
    </row>
    <row r="2966" spans="1:23">
      <c r="A2966" s="19"/>
      <c r="B2966" s="19"/>
      <c r="C2966" s="19"/>
      <c r="D2966" s="19"/>
      <c r="E2966" s="19"/>
      <c r="F2966" s="19"/>
      <c r="G2966" s="19"/>
      <c r="H2966" s="19"/>
      <c r="I2966" s="19"/>
      <c r="J2966" s="19"/>
      <c r="K2966" s="19"/>
      <c r="L2966" s="19"/>
      <c r="M2966" s="19"/>
      <c r="N2966" s="19"/>
      <c r="O2966" s="19"/>
      <c r="P2966" s="19"/>
      <c r="Q2966" s="19"/>
      <c r="R2966" s="19"/>
      <c r="S2966" s="19"/>
      <c r="T2966" s="19"/>
      <c r="U2966" s="19"/>
      <c r="V2966" s="19"/>
      <c r="W2966" s="19"/>
    </row>
    <row r="2967" spans="1:23">
      <c r="A2967" s="19"/>
      <c r="B2967" s="19"/>
      <c r="C2967" s="19"/>
      <c r="D2967" s="19"/>
      <c r="E2967" s="19"/>
      <c r="F2967" s="19"/>
      <c r="G2967" s="19"/>
      <c r="H2967" s="19"/>
      <c r="I2967" s="19"/>
      <c r="J2967" s="19"/>
      <c r="K2967" s="19"/>
      <c r="L2967" s="19"/>
      <c r="M2967" s="19"/>
      <c r="N2967" s="19"/>
      <c r="O2967" s="19"/>
      <c r="P2967" s="19"/>
      <c r="Q2967" s="19"/>
      <c r="R2967" s="19"/>
      <c r="S2967" s="19"/>
      <c r="T2967" s="19"/>
      <c r="U2967" s="19"/>
      <c r="V2967" s="19"/>
      <c r="W2967" s="19"/>
    </row>
    <row r="2968" spans="1:23">
      <c r="A2968" s="19"/>
      <c r="B2968" s="19"/>
      <c r="C2968" s="19"/>
      <c r="D2968" s="19"/>
      <c r="E2968" s="19"/>
      <c r="F2968" s="19"/>
      <c r="G2968" s="19"/>
      <c r="H2968" s="19"/>
      <c r="I2968" s="19"/>
      <c r="J2968" s="19"/>
      <c r="K2968" s="19"/>
      <c r="L2968" s="19"/>
      <c r="M2968" s="19"/>
      <c r="N2968" s="19"/>
      <c r="O2968" s="19"/>
      <c r="P2968" s="19"/>
      <c r="Q2968" s="19"/>
      <c r="R2968" s="19"/>
      <c r="S2968" s="19"/>
      <c r="T2968" s="19"/>
      <c r="U2968" s="19"/>
      <c r="V2968" s="19"/>
      <c r="W2968" s="19"/>
    </row>
    <row r="2969" spans="1:23">
      <c r="A2969" s="19"/>
      <c r="B2969" s="19"/>
      <c r="C2969" s="19"/>
      <c r="D2969" s="19"/>
      <c r="E2969" s="19"/>
      <c r="F2969" s="19"/>
      <c r="G2969" s="19"/>
      <c r="H2969" s="19"/>
      <c r="I2969" s="19"/>
      <c r="J2969" s="19"/>
      <c r="K2969" s="19"/>
      <c r="L2969" s="19"/>
      <c r="M2969" s="19"/>
      <c r="N2969" s="19"/>
      <c r="O2969" s="19"/>
      <c r="P2969" s="19"/>
      <c r="Q2969" s="19"/>
      <c r="R2969" s="19"/>
      <c r="S2969" s="19"/>
      <c r="T2969" s="19"/>
      <c r="U2969" s="19"/>
      <c r="V2969" s="19"/>
      <c r="W2969" s="19"/>
    </row>
    <row r="2970" spans="1:23">
      <c r="A2970" s="19"/>
      <c r="B2970" s="19"/>
      <c r="C2970" s="19"/>
      <c r="D2970" s="19"/>
      <c r="E2970" s="19"/>
      <c r="F2970" s="19"/>
      <c r="G2970" s="19"/>
      <c r="H2970" s="19"/>
      <c r="I2970" s="19"/>
      <c r="J2970" s="19"/>
      <c r="K2970" s="19"/>
      <c r="L2970" s="19"/>
      <c r="M2970" s="19"/>
      <c r="N2970" s="19"/>
      <c r="O2970" s="19"/>
      <c r="P2970" s="19"/>
      <c r="Q2970" s="19"/>
      <c r="R2970" s="19"/>
      <c r="S2970" s="19"/>
      <c r="T2970" s="19"/>
      <c r="U2970" s="19"/>
      <c r="V2970" s="19"/>
      <c r="W2970" s="19"/>
    </row>
    <row r="2971" spans="1:23">
      <c r="A2971" s="19"/>
      <c r="B2971" s="19"/>
      <c r="C2971" s="19"/>
      <c r="D2971" s="19"/>
      <c r="E2971" s="19"/>
      <c r="F2971" s="19"/>
      <c r="G2971" s="19"/>
      <c r="H2971" s="19"/>
      <c r="I2971" s="19"/>
      <c r="J2971" s="19"/>
      <c r="K2971" s="19"/>
      <c r="L2971" s="19"/>
      <c r="M2971" s="19"/>
      <c r="N2971" s="19"/>
      <c r="O2971" s="19"/>
      <c r="P2971" s="19"/>
      <c r="Q2971" s="19"/>
      <c r="R2971" s="19"/>
      <c r="S2971" s="19"/>
      <c r="T2971" s="19"/>
      <c r="U2971" s="19"/>
      <c r="V2971" s="19"/>
      <c r="W2971" s="19"/>
    </row>
    <row r="2972" spans="1:23">
      <c r="A2972" s="19"/>
      <c r="B2972" s="19"/>
      <c r="C2972" s="19"/>
      <c r="D2972" s="19"/>
      <c r="E2972" s="19"/>
      <c r="F2972" s="19"/>
      <c r="G2972" s="19"/>
      <c r="H2972" s="19"/>
      <c r="I2972" s="19"/>
      <c r="J2972" s="19"/>
      <c r="K2972" s="19"/>
      <c r="L2972" s="19"/>
      <c r="M2972" s="19"/>
      <c r="N2972" s="19"/>
      <c r="O2972" s="19"/>
      <c r="P2972" s="19"/>
      <c r="Q2972" s="19"/>
      <c r="R2972" s="19"/>
      <c r="S2972" s="19"/>
      <c r="T2972" s="19"/>
      <c r="U2972" s="19"/>
      <c r="V2972" s="19"/>
      <c r="W2972" s="19"/>
    </row>
    <row r="2973" spans="1:23">
      <c r="A2973" s="19"/>
      <c r="B2973" s="19"/>
      <c r="C2973" s="19"/>
      <c r="D2973" s="19"/>
      <c r="E2973" s="19"/>
      <c r="F2973" s="19"/>
      <c r="G2973" s="19"/>
      <c r="H2973" s="19"/>
      <c r="I2973" s="19"/>
      <c r="J2973" s="19"/>
      <c r="K2973" s="19"/>
      <c r="L2973" s="19"/>
      <c r="M2973" s="19"/>
      <c r="N2973" s="19"/>
      <c r="O2973" s="19"/>
      <c r="P2973" s="19"/>
      <c r="Q2973" s="19"/>
      <c r="R2973" s="19"/>
      <c r="S2973" s="19"/>
      <c r="T2973" s="19"/>
      <c r="U2973" s="19"/>
      <c r="V2973" s="19"/>
      <c r="W2973" s="19"/>
    </row>
    <row r="2974" spans="1:23">
      <c r="A2974" s="19"/>
      <c r="B2974" s="19"/>
      <c r="C2974" s="19"/>
      <c r="D2974" s="19"/>
      <c r="E2974" s="19"/>
      <c r="F2974" s="19"/>
      <c r="G2974" s="19"/>
      <c r="H2974" s="19"/>
      <c r="I2974" s="19"/>
      <c r="J2974" s="19"/>
      <c r="K2974" s="19"/>
      <c r="L2974" s="19"/>
      <c r="M2974" s="19"/>
      <c r="N2974" s="19"/>
      <c r="O2974" s="19"/>
      <c r="P2974" s="19"/>
      <c r="Q2974" s="19"/>
      <c r="R2974" s="19"/>
      <c r="S2974" s="19"/>
      <c r="T2974" s="19"/>
      <c r="U2974" s="19"/>
      <c r="V2974" s="19"/>
      <c r="W2974" s="19"/>
    </row>
    <row r="2975" spans="1:23">
      <c r="A2975" s="19"/>
      <c r="B2975" s="19"/>
      <c r="C2975" s="19"/>
      <c r="D2975" s="19"/>
      <c r="E2975" s="19"/>
      <c r="F2975" s="19"/>
      <c r="G2975" s="19"/>
      <c r="H2975" s="19"/>
      <c r="I2975" s="19"/>
      <c r="J2975" s="19"/>
      <c r="K2975" s="19"/>
      <c r="L2975" s="19"/>
      <c r="M2975" s="19"/>
      <c r="N2975" s="19"/>
      <c r="O2975" s="19"/>
      <c r="P2975" s="19"/>
      <c r="Q2975" s="19"/>
      <c r="R2975" s="19"/>
      <c r="S2975" s="19"/>
      <c r="T2975" s="19"/>
      <c r="U2975" s="19"/>
      <c r="V2975" s="19"/>
      <c r="W2975" s="19"/>
    </row>
    <row r="2976" spans="1:23">
      <c r="A2976" s="19"/>
      <c r="B2976" s="19"/>
      <c r="C2976" s="19"/>
      <c r="D2976" s="19"/>
      <c r="E2976" s="19"/>
      <c r="F2976" s="19"/>
      <c r="G2976" s="19"/>
      <c r="H2976" s="19"/>
      <c r="I2976" s="19"/>
      <c r="J2976" s="19"/>
      <c r="K2976" s="19"/>
      <c r="L2976" s="19"/>
      <c r="M2976" s="19"/>
      <c r="N2976" s="19"/>
      <c r="O2976" s="19"/>
      <c r="P2976" s="19"/>
      <c r="Q2976" s="19"/>
      <c r="R2976" s="19"/>
      <c r="S2976" s="19"/>
      <c r="T2976" s="19"/>
      <c r="U2976" s="19"/>
      <c r="V2976" s="19"/>
      <c r="W2976" s="19"/>
    </row>
    <row r="2977" spans="1:23">
      <c r="A2977" s="19"/>
      <c r="B2977" s="19"/>
      <c r="C2977" s="19"/>
      <c r="D2977" s="19"/>
      <c r="E2977" s="19"/>
      <c r="F2977" s="19"/>
      <c r="G2977" s="19"/>
      <c r="H2977" s="19"/>
      <c r="I2977" s="19"/>
      <c r="J2977" s="19"/>
      <c r="K2977" s="19"/>
      <c r="L2977" s="19"/>
      <c r="M2977" s="19"/>
      <c r="N2977" s="19"/>
      <c r="O2977" s="19"/>
      <c r="P2977" s="19"/>
      <c r="Q2977" s="19"/>
      <c r="R2977" s="19"/>
      <c r="S2977" s="19"/>
      <c r="T2977" s="19"/>
      <c r="U2977" s="19"/>
      <c r="V2977" s="19"/>
      <c r="W2977" s="19"/>
    </row>
    <row r="2978" spans="1:23">
      <c r="A2978" s="19"/>
      <c r="B2978" s="19"/>
      <c r="C2978" s="19"/>
      <c r="D2978" s="19"/>
      <c r="E2978" s="19"/>
      <c r="F2978" s="19"/>
      <c r="G2978" s="19"/>
      <c r="H2978" s="19"/>
      <c r="I2978" s="19"/>
      <c r="J2978" s="19"/>
      <c r="K2978" s="19"/>
      <c r="L2978" s="19"/>
      <c r="M2978" s="19"/>
      <c r="N2978" s="19"/>
      <c r="O2978" s="19"/>
      <c r="P2978" s="19"/>
      <c r="Q2978" s="19"/>
      <c r="R2978" s="19"/>
      <c r="S2978" s="19"/>
      <c r="T2978" s="19"/>
      <c r="U2978" s="19"/>
      <c r="V2978" s="19"/>
      <c r="W2978" s="19"/>
    </row>
    <row r="2979" spans="1:23">
      <c r="A2979" s="19"/>
      <c r="B2979" s="19"/>
      <c r="C2979" s="19"/>
      <c r="D2979" s="19"/>
      <c r="E2979" s="19"/>
      <c r="F2979" s="19"/>
      <c r="G2979" s="19"/>
      <c r="H2979" s="19"/>
      <c r="I2979" s="19"/>
      <c r="J2979" s="19"/>
      <c r="K2979" s="19"/>
      <c r="L2979" s="19"/>
      <c r="M2979" s="19"/>
      <c r="N2979" s="19"/>
      <c r="O2979" s="19"/>
      <c r="P2979" s="19"/>
      <c r="Q2979" s="19"/>
      <c r="R2979" s="19"/>
      <c r="S2979" s="19"/>
      <c r="T2979" s="19"/>
      <c r="U2979" s="19"/>
      <c r="V2979" s="19"/>
      <c r="W2979" s="19"/>
    </row>
    <row r="2980" spans="1:23">
      <c r="A2980" s="19"/>
      <c r="B2980" s="19"/>
      <c r="C2980" s="19"/>
      <c r="D2980" s="19"/>
      <c r="E2980" s="19"/>
      <c r="F2980" s="19"/>
      <c r="G2980" s="19"/>
      <c r="H2980" s="19"/>
      <c r="I2980" s="19"/>
      <c r="J2980" s="19"/>
      <c r="K2980" s="19"/>
      <c r="L2980" s="19"/>
      <c r="M2980" s="19"/>
      <c r="N2980" s="19"/>
      <c r="O2980" s="19"/>
      <c r="P2980" s="19"/>
      <c r="Q2980" s="19"/>
      <c r="R2980" s="19"/>
      <c r="S2980" s="19"/>
      <c r="T2980" s="19"/>
      <c r="U2980" s="19"/>
      <c r="V2980" s="19"/>
      <c r="W2980" s="19"/>
    </row>
    <row r="2981" spans="1:23">
      <c r="A2981" s="19"/>
      <c r="B2981" s="19"/>
      <c r="C2981" s="19"/>
      <c r="D2981" s="19"/>
      <c r="E2981" s="19"/>
      <c r="F2981" s="19"/>
      <c r="G2981" s="19"/>
      <c r="H2981" s="19"/>
      <c r="I2981" s="19"/>
      <c r="J2981" s="19"/>
      <c r="K2981" s="19"/>
      <c r="L2981" s="19"/>
      <c r="M2981" s="19"/>
      <c r="N2981" s="19"/>
      <c r="O2981" s="19"/>
      <c r="P2981" s="19"/>
      <c r="Q2981" s="19"/>
      <c r="R2981" s="19"/>
      <c r="S2981" s="19"/>
      <c r="T2981" s="19"/>
      <c r="U2981" s="19"/>
      <c r="V2981" s="19"/>
      <c r="W2981" s="19"/>
    </row>
    <row r="2982" spans="1:23">
      <c r="A2982" s="19"/>
      <c r="B2982" s="19"/>
      <c r="C2982" s="19"/>
      <c r="D2982" s="19"/>
      <c r="E2982" s="19"/>
      <c r="F2982" s="19"/>
      <c r="G2982" s="19"/>
      <c r="H2982" s="19"/>
      <c r="I2982" s="19"/>
      <c r="J2982" s="19"/>
      <c r="K2982" s="19"/>
      <c r="L2982" s="19"/>
      <c r="M2982" s="19"/>
      <c r="N2982" s="19"/>
      <c r="O2982" s="19"/>
      <c r="P2982" s="19"/>
      <c r="Q2982" s="19"/>
      <c r="R2982" s="19"/>
      <c r="S2982" s="19"/>
      <c r="T2982" s="19"/>
      <c r="U2982" s="19"/>
      <c r="V2982" s="19"/>
      <c r="W2982" s="19"/>
    </row>
    <row r="2983" spans="1:23">
      <c r="A2983" s="19"/>
      <c r="B2983" s="19"/>
      <c r="C2983" s="19"/>
      <c r="D2983" s="19"/>
      <c r="E2983" s="19"/>
      <c r="F2983" s="19"/>
      <c r="G2983" s="19"/>
      <c r="H2983" s="19"/>
      <c r="I2983" s="19"/>
      <c r="J2983" s="19"/>
      <c r="K2983" s="19"/>
      <c r="L2983" s="19"/>
      <c r="M2983" s="19"/>
      <c r="N2983" s="19"/>
      <c r="O2983" s="19"/>
      <c r="P2983" s="19"/>
      <c r="Q2983" s="19"/>
      <c r="R2983" s="19"/>
      <c r="S2983" s="19"/>
      <c r="T2983" s="19"/>
      <c r="U2983" s="19"/>
      <c r="V2983" s="19"/>
      <c r="W2983" s="19"/>
    </row>
    <row r="2984" spans="1:23">
      <c r="A2984" s="19"/>
      <c r="B2984" s="19"/>
      <c r="C2984" s="19"/>
      <c r="D2984" s="19"/>
      <c r="E2984" s="19"/>
      <c r="F2984" s="19"/>
      <c r="G2984" s="19"/>
      <c r="H2984" s="19"/>
      <c r="I2984" s="19"/>
      <c r="J2984" s="19"/>
      <c r="K2984" s="19"/>
      <c r="L2984" s="19"/>
      <c r="M2984" s="19"/>
      <c r="N2984" s="19"/>
      <c r="O2984" s="19"/>
      <c r="P2984" s="19"/>
      <c r="Q2984" s="19"/>
      <c r="R2984" s="19"/>
      <c r="S2984" s="19"/>
      <c r="T2984" s="19"/>
      <c r="U2984" s="19"/>
      <c r="V2984" s="19"/>
      <c r="W2984" s="19"/>
    </row>
    <row r="2985" spans="1:23">
      <c r="A2985" s="19"/>
      <c r="B2985" s="19"/>
      <c r="C2985" s="19"/>
      <c r="D2985" s="19"/>
      <c r="E2985" s="19"/>
      <c r="F2985" s="19"/>
      <c r="G2985" s="19"/>
      <c r="H2985" s="19"/>
      <c r="I2985" s="19"/>
      <c r="J2985" s="19"/>
      <c r="K2985" s="19"/>
      <c r="L2985" s="19"/>
      <c r="M2985" s="19"/>
      <c r="N2985" s="19"/>
      <c r="O2985" s="19"/>
      <c r="P2985" s="19"/>
      <c r="Q2985" s="19"/>
      <c r="R2985" s="19"/>
      <c r="S2985" s="19"/>
      <c r="T2985" s="19"/>
      <c r="U2985" s="19"/>
      <c r="V2985" s="19"/>
      <c r="W2985" s="19"/>
    </row>
    <row r="2986" spans="1:23">
      <c r="A2986" s="19"/>
      <c r="B2986" s="19"/>
      <c r="C2986" s="19"/>
      <c r="D2986" s="19"/>
      <c r="E2986" s="19"/>
      <c r="F2986" s="19"/>
      <c r="G2986" s="19"/>
      <c r="H2986" s="19"/>
      <c r="I2986" s="19"/>
      <c r="J2986" s="19"/>
      <c r="K2986" s="19"/>
      <c r="L2986" s="19"/>
      <c r="M2986" s="19"/>
      <c r="N2986" s="19"/>
      <c r="O2986" s="19"/>
      <c r="P2986" s="19"/>
      <c r="Q2986" s="19"/>
      <c r="R2986" s="19"/>
      <c r="S2986" s="19"/>
      <c r="T2986" s="19"/>
      <c r="U2986" s="19"/>
      <c r="V2986" s="19"/>
      <c r="W2986" s="19"/>
    </row>
    <row r="2987" spans="1:23">
      <c r="A2987" s="19"/>
      <c r="B2987" s="19"/>
      <c r="C2987" s="19"/>
      <c r="D2987" s="19"/>
      <c r="E2987" s="19"/>
      <c r="F2987" s="19"/>
      <c r="G2987" s="19"/>
      <c r="H2987" s="19"/>
      <c r="I2987" s="19"/>
      <c r="J2987" s="19"/>
      <c r="K2987" s="19"/>
      <c r="L2987" s="19"/>
      <c r="M2987" s="19"/>
      <c r="N2987" s="19"/>
      <c r="O2987" s="19"/>
      <c r="P2987" s="19"/>
      <c r="Q2987" s="19"/>
      <c r="R2987" s="19"/>
      <c r="S2987" s="19"/>
      <c r="T2987" s="19"/>
      <c r="U2987" s="19"/>
      <c r="V2987" s="19"/>
      <c r="W2987" s="19"/>
    </row>
    <row r="2988" spans="1:23">
      <c r="A2988" s="19"/>
      <c r="B2988" s="19"/>
      <c r="C2988" s="19"/>
      <c r="D2988" s="19"/>
      <c r="E2988" s="19"/>
      <c r="F2988" s="19"/>
      <c r="G2988" s="19"/>
      <c r="H2988" s="19"/>
      <c r="I2988" s="19"/>
      <c r="J2988" s="19"/>
      <c r="K2988" s="19"/>
      <c r="L2988" s="19"/>
      <c r="M2988" s="19"/>
      <c r="N2988" s="19"/>
      <c r="O2988" s="19"/>
      <c r="P2988" s="19"/>
      <c r="Q2988" s="19"/>
      <c r="R2988" s="19"/>
      <c r="S2988" s="19"/>
      <c r="T2988" s="19"/>
      <c r="U2988" s="19"/>
      <c r="V2988" s="19"/>
      <c r="W2988" s="19"/>
    </row>
    <row r="2989" spans="1:23">
      <c r="A2989" s="19"/>
      <c r="B2989" s="19"/>
      <c r="C2989" s="19"/>
      <c r="D2989" s="19"/>
      <c r="E2989" s="19"/>
      <c r="F2989" s="19"/>
      <c r="G2989" s="19"/>
      <c r="H2989" s="19"/>
      <c r="I2989" s="19"/>
      <c r="J2989" s="19"/>
      <c r="K2989" s="19"/>
      <c r="L2989" s="19"/>
      <c r="M2989" s="19"/>
      <c r="N2989" s="19"/>
      <c r="O2989" s="19"/>
      <c r="P2989" s="19"/>
      <c r="Q2989" s="19"/>
      <c r="R2989" s="19"/>
      <c r="S2989" s="19"/>
      <c r="T2989" s="19"/>
      <c r="U2989" s="19"/>
      <c r="V2989" s="19"/>
      <c r="W2989" s="19"/>
    </row>
    <row r="2990" spans="1:23">
      <c r="A2990" s="19"/>
      <c r="B2990" s="19"/>
      <c r="C2990" s="19"/>
      <c r="D2990" s="19"/>
      <c r="E2990" s="19"/>
      <c r="F2990" s="19"/>
      <c r="G2990" s="19"/>
      <c r="H2990" s="19"/>
      <c r="I2990" s="19"/>
      <c r="J2990" s="19"/>
      <c r="K2990" s="19"/>
      <c r="L2990" s="19"/>
      <c r="M2990" s="19"/>
      <c r="N2990" s="19"/>
      <c r="O2990" s="19"/>
      <c r="P2990" s="19"/>
      <c r="Q2990" s="19"/>
      <c r="R2990" s="19"/>
      <c r="S2990" s="19"/>
      <c r="T2990" s="19"/>
      <c r="U2990" s="19"/>
      <c r="V2990" s="19"/>
      <c r="W2990" s="19"/>
    </row>
    <row r="2991" spans="1:23">
      <c r="A2991" s="19"/>
      <c r="B2991" s="19"/>
      <c r="C2991" s="19"/>
      <c r="D2991" s="19"/>
      <c r="E2991" s="19"/>
      <c r="F2991" s="19"/>
      <c r="G2991" s="19"/>
      <c r="H2991" s="19"/>
      <c r="I2991" s="19"/>
      <c r="J2991" s="19"/>
      <c r="K2991" s="19"/>
      <c r="L2991" s="19"/>
      <c r="M2991" s="19"/>
      <c r="N2991" s="19"/>
      <c r="O2991" s="19"/>
      <c r="P2991" s="19"/>
      <c r="Q2991" s="19"/>
      <c r="R2991" s="19"/>
      <c r="S2991" s="19"/>
      <c r="T2991" s="19"/>
      <c r="U2991" s="19"/>
      <c r="V2991" s="19"/>
      <c r="W2991" s="19"/>
    </row>
    <row r="2992" spans="1:23">
      <c r="A2992" s="19"/>
      <c r="B2992" s="19"/>
      <c r="C2992" s="19"/>
      <c r="D2992" s="19"/>
      <c r="E2992" s="19"/>
      <c r="F2992" s="19"/>
      <c r="G2992" s="19"/>
      <c r="H2992" s="19"/>
      <c r="I2992" s="19"/>
      <c r="J2992" s="19"/>
      <c r="K2992" s="19"/>
      <c r="L2992" s="19"/>
      <c r="M2992" s="19"/>
      <c r="N2992" s="19"/>
      <c r="O2992" s="19"/>
      <c r="P2992" s="19"/>
      <c r="Q2992" s="19"/>
      <c r="R2992" s="19"/>
      <c r="S2992" s="19"/>
      <c r="T2992" s="19"/>
      <c r="U2992" s="19"/>
      <c r="V2992" s="19"/>
      <c r="W2992" s="19"/>
    </row>
    <row r="2993" spans="1:23">
      <c r="A2993" s="19"/>
      <c r="B2993" s="19"/>
      <c r="C2993" s="19"/>
      <c r="D2993" s="19"/>
      <c r="E2993" s="19"/>
      <c r="F2993" s="19"/>
      <c r="G2993" s="19"/>
      <c r="H2993" s="19"/>
      <c r="I2993" s="19"/>
      <c r="J2993" s="19"/>
      <c r="K2993" s="19"/>
      <c r="L2993" s="19"/>
      <c r="M2993" s="19"/>
      <c r="N2993" s="19"/>
      <c r="O2993" s="19"/>
      <c r="P2993" s="19"/>
      <c r="Q2993" s="19"/>
      <c r="R2993" s="19"/>
      <c r="S2993" s="19"/>
      <c r="T2993" s="19"/>
      <c r="U2993" s="19"/>
      <c r="V2993" s="19"/>
      <c r="W2993" s="19"/>
    </row>
    <row r="2994" spans="1:23">
      <c r="A2994" s="19"/>
      <c r="B2994" s="19"/>
      <c r="C2994" s="19"/>
      <c r="D2994" s="19"/>
      <c r="E2994" s="19"/>
      <c r="F2994" s="19"/>
      <c r="G2994" s="19"/>
      <c r="H2994" s="19"/>
      <c r="I2994" s="19"/>
      <c r="J2994" s="19"/>
      <c r="K2994" s="19"/>
      <c r="L2994" s="19"/>
      <c r="M2994" s="19"/>
      <c r="N2994" s="19"/>
      <c r="O2994" s="19"/>
      <c r="P2994" s="19"/>
      <c r="Q2994" s="19"/>
      <c r="R2994" s="19"/>
      <c r="S2994" s="19"/>
      <c r="T2994" s="19"/>
      <c r="U2994" s="19"/>
      <c r="V2994" s="19"/>
      <c r="W2994" s="19"/>
    </row>
    <row r="2995" spans="1:23">
      <c r="A2995" s="19"/>
      <c r="B2995" s="19"/>
      <c r="C2995" s="19"/>
      <c r="D2995" s="19"/>
      <c r="E2995" s="19"/>
      <c r="F2995" s="19"/>
      <c r="G2995" s="19"/>
      <c r="H2995" s="19"/>
      <c r="I2995" s="19"/>
      <c r="J2995" s="19"/>
      <c r="K2995" s="19"/>
      <c r="L2995" s="19"/>
      <c r="M2995" s="19"/>
      <c r="N2995" s="19"/>
      <c r="O2995" s="19"/>
      <c r="P2995" s="19"/>
      <c r="Q2995" s="19"/>
      <c r="R2995" s="19"/>
      <c r="S2995" s="19"/>
      <c r="T2995" s="19"/>
      <c r="U2995" s="19"/>
      <c r="V2995" s="19"/>
      <c r="W2995" s="19"/>
    </row>
    <row r="2996" spans="1:23">
      <c r="A2996" s="19"/>
      <c r="B2996" s="19"/>
      <c r="C2996" s="19"/>
      <c r="D2996" s="19"/>
      <c r="E2996" s="19"/>
      <c r="F2996" s="19"/>
      <c r="G2996" s="19"/>
      <c r="H2996" s="19"/>
      <c r="I2996" s="19"/>
      <c r="J2996" s="19"/>
      <c r="K2996" s="19"/>
      <c r="L2996" s="19"/>
      <c r="M2996" s="19"/>
      <c r="N2996" s="19"/>
      <c r="O2996" s="19"/>
      <c r="P2996" s="19"/>
      <c r="Q2996" s="19"/>
      <c r="R2996" s="19"/>
      <c r="S2996" s="19"/>
      <c r="T2996" s="19"/>
      <c r="U2996" s="19"/>
      <c r="V2996" s="19"/>
      <c r="W2996" s="19"/>
    </row>
    <row r="2997" spans="1:23">
      <c r="A2997" s="19"/>
      <c r="B2997" s="19"/>
      <c r="C2997" s="19"/>
      <c r="D2997" s="19"/>
      <c r="E2997" s="19"/>
      <c r="F2997" s="19"/>
      <c r="G2997" s="19"/>
      <c r="H2997" s="19"/>
      <c r="I2997" s="19"/>
      <c r="J2997" s="19"/>
      <c r="K2997" s="19"/>
      <c r="L2997" s="19"/>
      <c r="M2997" s="19"/>
      <c r="N2997" s="19"/>
      <c r="O2997" s="19"/>
      <c r="P2997" s="19"/>
      <c r="Q2997" s="19"/>
      <c r="R2997" s="19"/>
      <c r="S2997" s="19"/>
      <c r="T2997" s="19"/>
      <c r="U2997" s="19"/>
      <c r="V2997" s="19"/>
      <c r="W2997" s="19"/>
    </row>
    <row r="2998" spans="1:23">
      <c r="A2998" s="19"/>
      <c r="B2998" s="19"/>
      <c r="C2998" s="19"/>
      <c r="D2998" s="19"/>
      <c r="E2998" s="19"/>
      <c r="F2998" s="19"/>
      <c r="G2998" s="19"/>
      <c r="H2998" s="19"/>
      <c r="I2998" s="19"/>
      <c r="J2998" s="19"/>
      <c r="K2998" s="19"/>
      <c r="L2998" s="19"/>
      <c r="M2998" s="19"/>
      <c r="N2998" s="19"/>
      <c r="O2998" s="19"/>
      <c r="P2998" s="19"/>
      <c r="Q2998" s="19"/>
      <c r="R2998" s="19"/>
      <c r="S2998" s="19"/>
      <c r="T2998" s="19"/>
      <c r="U2998" s="19"/>
      <c r="V2998" s="19"/>
      <c r="W2998" s="19"/>
    </row>
    <row r="2999" spans="1:23">
      <c r="A2999" s="19"/>
      <c r="B2999" s="19"/>
      <c r="C2999" s="19"/>
      <c r="D2999" s="19"/>
      <c r="E2999" s="19"/>
      <c r="F2999" s="19"/>
      <c r="G2999" s="19"/>
      <c r="H2999" s="19"/>
      <c r="I2999" s="19"/>
      <c r="J2999" s="19"/>
      <c r="K2999" s="19"/>
      <c r="L2999" s="19"/>
      <c r="M2999" s="19"/>
      <c r="N2999" s="19"/>
      <c r="O2999" s="19"/>
      <c r="P2999" s="19"/>
      <c r="Q2999" s="19"/>
      <c r="R2999" s="19"/>
      <c r="S2999" s="19"/>
      <c r="T2999" s="19"/>
      <c r="U2999" s="19"/>
      <c r="V2999" s="19"/>
      <c r="W2999" s="19"/>
    </row>
    <row r="3000" spans="1:23">
      <c r="A3000" s="19"/>
      <c r="B3000" s="19"/>
      <c r="C3000" s="19"/>
      <c r="D3000" s="19"/>
      <c r="E3000" s="19"/>
      <c r="F3000" s="19"/>
      <c r="G3000" s="19"/>
      <c r="H3000" s="19"/>
      <c r="I3000" s="19"/>
      <c r="J3000" s="19"/>
      <c r="K3000" s="19"/>
      <c r="L3000" s="19"/>
      <c r="M3000" s="19"/>
      <c r="N3000" s="19"/>
      <c r="O3000" s="19"/>
      <c r="P3000" s="19"/>
      <c r="Q3000" s="19"/>
      <c r="R3000" s="19"/>
      <c r="S3000" s="19"/>
      <c r="T3000" s="19"/>
      <c r="U3000" s="19"/>
      <c r="V3000" s="19"/>
      <c r="W3000" s="19"/>
    </row>
    <row r="3001" spans="1:23">
      <c r="A3001" s="19"/>
      <c r="B3001" s="19"/>
      <c r="C3001" s="19"/>
      <c r="D3001" s="19"/>
      <c r="E3001" s="19"/>
      <c r="F3001" s="19"/>
      <c r="G3001" s="19"/>
      <c r="H3001" s="19"/>
      <c r="I3001" s="19"/>
      <c r="J3001" s="19"/>
      <c r="K3001" s="19"/>
      <c r="L3001" s="19"/>
      <c r="M3001" s="19"/>
      <c r="N3001" s="19"/>
      <c r="O3001" s="19"/>
      <c r="P3001" s="19"/>
      <c r="Q3001" s="19"/>
      <c r="R3001" s="19"/>
      <c r="S3001" s="19"/>
      <c r="T3001" s="19"/>
      <c r="U3001" s="19"/>
      <c r="V3001" s="19"/>
      <c r="W3001" s="19"/>
    </row>
    <row r="3002" spans="1:23">
      <c r="A3002" s="19"/>
      <c r="B3002" s="19"/>
      <c r="C3002" s="19"/>
      <c r="D3002" s="19"/>
      <c r="E3002" s="19"/>
      <c r="F3002" s="19"/>
      <c r="G3002" s="19"/>
      <c r="H3002" s="19"/>
      <c r="I3002" s="19"/>
      <c r="J3002" s="19"/>
      <c r="K3002" s="19"/>
      <c r="L3002" s="19"/>
      <c r="M3002" s="19"/>
      <c r="N3002" s="19"/>
      <c r="O3002" s="19"/>
      <c r="P3002" s="19"/>
      <c r="Q3002" s="19"/>
      <c r="R3002" s="19"/>
      <c r="S3002" s="19"/>
      <c r="T3002" s="19"/>
      <c r="U3002" s="19"/>
      <c r="V3002" s="19"/>
      <c r="W3002" s="19"/>
    </row>
    <row r="3003" spans="1:23">
      <c r="A3003" s="19"/>
      <c r="B3003" s="19"/>
      <c r="C3003" s="19"/>
      <c r="D3003" s="19"/>
      <c r="E3003" s="19"/>
      <c r="F3003" s="19"/>
      <c r="G3003" s="19"/>
      <c r="H3003" s="19"/>
      <c r="I3003" s="19"/>
      <c r="J3003" s="19"/>
      <c r="K3003" s="19"/>
      <c r="L3003" s="19"/>
      <c r="M3003" s="19"/>
      <c r="N3003" s="19"/>
      <c r="O3003" s="19"/>
      <c r="P3003" s="19"/>
      <c r="Q3003" s="19"/>
      <c r="R3003" s="19"/>
      <c r="S3003" s="19"/>
      <c r="T3003" s="19"/>
      <c r="U3003" s="19"/>
      <c r="V3003" s="19"/>
      <c r="W3003" s="19"/>
    </row>
    <row r="3004" spans="1:23">
      <c r="A3004" s="19"/>
      <c r="B3004" s="19"/>
      <c r="C3004" s="19"/>
      <c r="D3004" s="19"/>
      <c r="E3004" s="19"/>
      <c r="F3004" s="19"/>
      <c r="G3004" s="19"/>
      <c r="H3004" s="19"/>
      <c r="I3004" s="19"/>
      <c r="J3004" s="19"/>
      <c r="K3004" s="19"/>
      <c r="L3004" s="19"/>
      <c r="M3004" s="19"/>
      <c r="N3004" s="19"/>
      <c r="O3004" s="19"/>
      <c r="P3004" s="19"/>
      <c r="Q3004" s="19"/>
      <c r="R3004" s="19"/>
      <c r="S3004" s="19"/>
      <c r="T3004" s="19"/>
      <c r="U3004" s="19"/>
      <c r="V3004" s="19"/>
      <c r="W3004" s="19"/>
    </row>
    <row r="3005" spans="1:23">
      <c r="A3005" s="19"/>
      <c r="B3005" s="19"/>
      <c r="C3005" s="19"/>
      <c r="D3005" s="19"/>
      <c r="E3005" s="19"/>
      <c r="F3005" s="19"/>
      <c r="G3005" s="19"/>
      <c r="H3005" s="19"/>
      <c r="I3005" s="19"/>
      <c r="J3005" s="19"/>
      <c r="K3005" s="19"/>
      <c r="L3005" s="19"/>
      <c r="M3005" s="19"/>
      <c r="N3005" s="19"/>
      <c r="O3005" s="19"/>
      <c r="P3005" s="19"/>
      <c r="Q3005" s="19"/>
      <c r="R3005" s="19"/>
      <c r="S3005" s="19"/>
      <c r="T3005" s="19"/>
      <c r="U3005" s="19"/>
      <c r="V3005" s="19"/>
      <c r="W3005" s="19"/>
    </row>
    <row r="3006" spans="1:23">
      <c r="A3006" s="19"/>
      <c r="B3006" s="19"/>
      <c r="C3006" s="19"/>
      <c r="D3006" s="19"/>
      <c r="E3006" s="19"/>
      <c r="F3006" s="19"/>
      <c r="G3006" s="19"/>
      <c r="H3006" s="19"/>
      <c r="I3006" s="19"/>
      <c r="J3006" s="19"/>
      <c r="K3006" s="19"/>
      <c r="L3006" s="19"/>
      <c r="M3006" s="19"/>
      <c r="N3006" s="19"/>
      <c r="O3006" s="19"/>
      <c r="P3006" s="19"/>
      <c r="Q3006" s="19"/>
      <c r="R3006" s="19"/>
      <c r="S3006" s="19"/>
      <c r="T3006" s="19"/>
      <c r="U3006" s="19"/>
      <c r="V3006" s="19"/>
      <c r="W3006" s="19"/>
    </row>
    <row r="3007" spans="1:23">
      <c r="A3007" s="19"/>
      <c r="B3007" s="19"/>
      <c r="C3007" s="19"/>
      <c r="D3007" s="19"/>
      <c r="E3007" s="19"/>
      <c r="F3007" s="19"/>
      <c r="G3007" s="19"/>
      <c r="H3007" s="19"/>
      <c r="I3007" s="19"/>
      <c r="J3007" s="19"/>
      <c r="K3007" s="19"/>
      <c r="L3007" s="19"/>
      <c r="M3007" s="19"/>
      <c r="N3007" s="19"/>
      <c r="O3007" s="19"/>
      <c r="P3007" s="19"/>
      <c r="Q3007" s="19"/>
      <c r="R3007" s="19"/>
      <c r="S3007" s="19"/>
      <c r="T3007" s="19"/>
      <c r="U3007" s="19"/>
      <c r="V3007" s="19"/>
      <c r="W3007" s="19"/>
    </row>
    <row r="3008" spans="1:23">
      <c r="A3008" s="19"/>
      <c r="B3008" s="19"/>
      <c r="C3008" s="19"/>
      <c r="D3008" s="19"/>
      <c r="E3008" s="19"/>
      <c r="F3008" s="19"/>
      <c r="G3008" s="19"/>
      <c r="H3008" s="19"/>
      <c r="I3008" s="19"/>
      <c r="J3008" s="19"/>
      <c r="K3008" s="19"/>
      <c r="L3008" s="19"/>
      <c r="M3008" s="19"/>
      <c r="N3008" s="19"/>
      <c r="O3008" s="19"/>
      <c r="P3008" s="19"/>
      <c r="Q3008" s="19"/>
      <c r="R3008" s="19"/>
      <c r="S3008" s="19"/>
      <c r="T3008" s="19"/>
      <c r="U3008" s="19"/>
      <c r="V3008" s="19"/>
      <c r="W3008" s="19"/>
    </row>
    <row r="3009" spans="1:23">
      <c r="A3009" s="19"/>
      <c r="B3009" s="19"/>
      <c r="C3009" s="19"/>
      <c r="D3009" s="19"/>
      <c r="E3009" s="19"/>
      <c r="F3009" s="19"/>
      <c r="G3009" s="19"/>
      <c r="H3009" s="19"/>
      <c r="I3009" s="19"/>
      <c r="J3009" s="19"/>
      <c r="K3009" s="19"/>
      <c r="L3009" s="19"/>
      <c r="M3009" s="19"/>
      <c r="N3009" s="19"/>
      <c r="O3009" s="19"/>
      <c r="P3009" s="19"/>
      <c r="Q3009" s="19"/>
      <c r="R3009" s="19"/>
      <c r="S3009" s="19"/>
      <c r="T3009" s="19"/>
      <c r="U3009" s="19"/>
      <c r="V3009" s="19"/>
      <c r="W3009" s="19"/>
    </row>
    <row r="3010" spans="1:23">
      <c r="A3010" s="19"/>
      <c r="B3010" s="19"/>
      <c r="C3010" s="19"/>
      <c r="D3010" s="19"/>
      <c r="E3010" s="19"/>
      <c r="F3010" s="19"/>
      <c r="G3010" s="19"/>
      <c r="H3010" s="19"/>
      <c r="I3010" s="19"/>
      <c r="J3010" s="19"/>
      <c r="K3010" s="19"/>
      <c r="L3010" s="19"/>
      <c r="M3010" s="19"/>
      <c r="N3010" s="19"/>
      <c r="O3010" s="19"/>
      <c r="P3010" s="19"/>
      <c r="Q3010" s="19"/>
      <c r="R3010" s="19"/>
      <c r="S3010" s="19"/>
      <c r="T3010" s="19"/>
      <c r="U3010" s="19"/>
      <c r="V3010" s="19"/>
      <c r="W3010" s="19"/>
    </row>
    <row r="3011" spans="1:23">
      <c r="A3011" s="19"/>
      <c r="B3011" s="19"/>
      <c r="C3011" s="19"/>
      <c r="D3011" s="19"/>
      <c r="E3011" s="19"/>
      <c r="F3011" s="19"/>
      <c r="G3011" s="19"/>
      <c r="H3011" s="19"/>
      <c r="I3011" s="19"/>
      <c r="J3011" s="19"/>
      <c r="K3011" s="19"/>
      <c r="L3011" s="19"/>
      <c r="M3011" s="19"/>
      <c r="N3011" s="19"/>
      <c r="O3011" s="19"/>
      <c r="P3011" s="19"/>
      <c r="Q3011" s="19"/>
      <c r="R3011" s="19"/>
      <c r="S3011" s="19"/>
      <c r="T3011" s="19"/>
      <c r="U3011" s="19"/>
      <c r="V3011" s="19"/>
      <c r="W3011" s="19"/>
    </row>
    <row r="3012" spans="1:23">
      <c r="A3012" s="19"/>
      <c r="B3012" s="19"/>
      <c r="C3012" s="19"/>
      <c r="D3012" s="19"/>
      <c r="E3012" s="19"/>
      <c r="F3012" s="19"/>
      <c r="G3012" s="19"/>
      <c r="H3012" s="19"/>
      <c r="I3012" s="19"/>
      <c r="J3012" s="19"/>
      <c r="K3012" s="19"/>
      <c r="L3012" s="19"/>
      <c r="M3012" s="19"/>
      <c r="N3012" s="19"/>
      <c r="O3012" s="19"/>
      <c r="P3012" s="19"/>
      <c r="Q3012" s="19"/>
      <c r="R3012" s="19"/>
      <c r="S3012" s="19"/>
      <c r="T3012" s="19"/>
      <c r="U3012" s="19"/>
      <c r="V3012" s="19"/>
      <c r="W3012" s="19"/>
    </row>
    <row r="3013" spans="1:23">
      <c r="A3013" s="19"/>
      <c r="B3013" s="19"/>
      <c r="C3013" s="19"/>
      <c r="D3013" s="19"/>
      <c r="E3013" s="19"/>
      <c r="F3013" s="19"/>
      <c r="G3013" s="19"/>
      <c r="H3013" s="19"/>
      <c r="I3013" s="19"/>
      <c r="J3013" s="19"/>
      <c r="K3013" s="19"/>
      <c r="L3013" s="19"/>
      <c r="M3013" s="19"/>
      <c r="N3013" s="19"/>
      <c r="O3013" s="19"/>
      <c r="P3013" s="19"/>
      <c r="Q3013" s="19"/>
      <c r="R3013" s="19"/>
      <c r="S3013" s="19"/>
      <c r="T3013" s="19"/>
      <c r="U3013" s="19"/>
      <c r="V3013" s="19"/>
      <c r="W3013" s="19"/>
    </row>
    <row r="3014" spans="1:23">
      <c r="A3014" s="19"/>
      <c r="B3014" s="19"/>
      <c r="C3014" s="19"/>
      <c r="D3014" s="19"/>
      <c r="E3014" s="19"/>
      <c r="F3014" s="19"/>
      <c r="G3014" s="19"/>
      <c r="H3014" s="19"/>
      <c r="I3014" s="19"/>
      <c r="J3014" s="19"/>
      <c r="K3014" s="19"/>
      <c r="L3014" s="19"/>
      <c r="M3014" s="19"/>
      <c r="N3014" s="19"/>
      <c r="O3014" s="19"/>
      <c r="P3014" s="19"/>
      <c r="Q3014" s="19"/>
      <c r="R3014" s="19"/>
      <c r="S3014" s="19"/>
      <c r="T3014" s="19"/>
      <c r="U3014" s="19"/>
      <c r="V3014" s="19"/>
      <c r="W3014" s="19"/>
    </row>
    <row r="3015" spans="1:23">
      <c r="A3015" s="19"/>
      <c r="B3015" s="19"/>
      <c r="C3015" s="19"/>
      <c r="D3015" s="19"/>
      <c r="E3015" s="19"/>
      <c r="F3015" s="19"/>
      <c r="G3015" s="19"/>
      <c r="H3015" s="19"/>
      <c r="I3015" s="19"/>
      <c r="J3015" s="19"/>
      <c r="K3015" s="19"/>
      <c r="L3015" s="19"/>
      <c r="M3015" s="19"/>
      <c r="N3015" s="19"/>
      <c r="O3015" s="19"/>
      <c r="P3015" s="19"/>
      <c r="Q3015" s="19"/>
      <c r="R3015" s="19"/>
      <c r="S3015" s="19"/>
      <c r="T3015" s="19"/>
      <c r="U3015" s="19"/>
      <c r="V3015" s="19"/>
      <c r="W3015" s="19"/>
    </row>
    <row r="3016" spans="1:23">
      <c r="A3016" s="19"/>
      <c r="B3016" s="19"/>
      <c r="C3016" s="19"/>
      <c r="D3016" s="19"/>
      <c r="E3016" s="19"/>
      <c r="F3016" s="19"/>
      <c r="G3016" s="19"/>
      <c r="H3016" s="19"/>
      <c r="I3016" s="19"/>
      <c r="J3016" s="19"/>
      <c r="K3016" s="19"/>
      <c r="L3016" s="19"/>
      <c r="M3016" s="19"/>
      <c r="N3016" s="19"/>
      <c r="O3016" s="19"/>
      <c r="P3016" s="19"/>
      <c r="Q3016" s="19"/>
      <c r="R3016" s="19"/>
      <c r="S3016" s="19"/>
      <c r="T3016" s="19"/>
      <c r="U3016" s="19"/>
      <c r="V3016" s="19"/>
      <c r="W3016" s="19"/>
    </row>
    <row r="3017" spans="1:23">
      <c r="A3017" s="19"/>
      <c r="B3017" s="19"/>
      <c r="C3017" s="19"/>
      <c r="D3017" s="19"/>
      <c r="E3017" s="19"/>
      <c r="F3017" s="19"/>
      <c r="G3017" s="19"/>
      <c r="H3017" s="19"/>
      <c r="I3017" s="19"/>
      <c r="J3017" s="19"/>
      <c r="K3017" s="19"/>
      <c r="L3017" s="19"/>
      <c r="M3017" s="19"/>
      <c r="N3017" s="19"/>
      <c r="O3017" s="19"/>
      <c r="P3017" s="19"/>
      <c r="Q3017" s="19"/>
      <c r="R3017" s="19"/>
      <c r="S3017" s="19"/>
      <c r="T3017" s="19"/>
      <c r="U3017" s="19"/>
      <c r="V3017" s="19"/>
      <c r="W3017" s="19"/>
    </row>
    <row r="3018" spans="1:23">
      <c r="A3018" s="19"/>
      <c r="B3018" s="19"/>
      <c r="C3018" s="19"/>
      <c r="D3018" s="19"/>
      <c r="E3018" s="19"/>
      <c r="F3018" s="19"/>
      <c r="G3018" s="19"/>
      <c r="H3018" s="19"/>
      <c r="I3018" s="19"/>
      <c r="J3018" s="19"/>
      <c r="K3018" s="19"/>
      <c r="L3018" s="19"/>
      <c r="M3018" s="19"/>
      <c r="N3018" s="19"/>
      <c r="O3018" s="19"/>
      <c r="P3018" s="19"/>
      <c r="Q3018" s="19"/>
      <c r="R3018" s="19"/>
      <c r="S3018" s="19"/>
      <c r="T3018" s="19"/>
      <c r="U3018" s="19"/>
      <c r="V3018" s="19"/>
      <c r="W3018" s="19"/>
    </row>
    <row r="3019" spans="1:23">
      <c r="A3019" s="19"/>
      <c r="B3019" s="19"/>
      <c r="C3019" s="19"/>
      <c r="D3019" s="19"/>
      <c r="E3019" s="19"/>
      <c r="F3019" s="19"/>
      <c r="G3019" s="19"/>
      <c r="H3019" s="19"/>
      <c r="I3019" s="19"/>
      <c r="J3019" s="19"/>
      <c r="K3019" s="19"/>
      <c r="L3019" s="19"/>
      <c r="M3019" s="19"/>
      <c r="N3019" s="19"/>
      <c r="O3019" s="19"/>
      <c r="P3019" s="19"/>
      <c r="Q3019" s="19"/>
      <c r="R3019" s="19"/>
      <c r="S3019" s="19"/>
      <c r="T3019" s="19"/>
      <c r="U3019" s="19"/>
      <c r="V3019" s="19"/>
      <c r="W3019" s="19"/>
    </row>
    <row r="3020" spans="1:23">
      <c r="A3020" s="19"/>
      <c r="B3020" s="19"/>
      <c r="C3020" s="19"/>
      <c r="D3020" s="19"/>
      <c r="E3020" s="19"/>
      <c r="F3020" s="19"/>
      <c r="G3020" s="19"/>
      <c r="H3020" s="19"/>
      <c r="I3020" s="19"/>
      <c r="J3020" s="19"/>
      <c r="K3020" s="19"/>
      <c r="L3020" s="19"/>
      <c r="M3020" s="19"/>
      <c r="N3020" s="19"/>
      <c r="O3020" s="19"/>
      <c r="P3020" s="19"/>
      <c r="Q3020" s="19"/>
      <c r="R3020" s="19"/>
      <c r="S3020" s="19"/>
      <c r="T3020" s="19"/>
      <c r="U3020" s="19"/>
      <c r="V3020" s="19"/>
      <c r="W3020" s="19"/>
    </row>
    <row r="3021" spans="1:23">
      <c r="A3021" s="19"/>
      <c r="B3021" s="19"/>
      <c r="C3021" s="19"/>
      <c r="D3021" s="19"/>
      <c r="E3021" s="19"/>
      <c r="F3021" s="19"/>
      <c r="G3021" s="19"/>
      <c r="H3021" s="19"/>
      <c r="I3021" s="19"/>
      <c r="J3021" s="19"/>
      <c r="K3021" s="19"/>
      <c r="L3021" s="19"/>
      <c r="M3021" s="19"/>
      <c r="N3021" s="19"/>
      <c r="O3021" s="19"/>
      <c r="P3021" s="19"/>
      <c r="Q3021" s="19"/>
      <c r="R3021" s="19"/>
      <c r="S3021" s="19"/>
      <c r="T3021" s="19"/>
      <c r="U3021" s="19"/>
      <c r="V3021" s="19"/>
      <c r="W3021" s="19"/>
    </row>
    <row r="3022" spans="1:23">
      <c r="A3022" s="19"/>
      <c r="B3022" s="19"/>
      <c r="C3022" s="19"/>
      <c r="D3022" s="19"/>
      <c r="E3022" s="19"/>
      <c r="F3022" s="19"/>
      <c r="G3022" s="19"/>
      <c r="H3022" s="19"/>
      <c r="I3022" s="19"/>
      <c r="J3022" s="19"/>
      <c r="K3022" s="19"/>
      <c r="L3022" s="19"/>
      <c r="M3022" s="19"/>
      <c r="N3022" s="19"/>
      <c r="O3022" s="19"/>
      <c r="P3022" s="19"/>
      <c r="Q3022" s="19"/>
      <c r="R3022" s="19"/>
      <c r="S3022" s="19"/>
      <c r="T3022" s="19"/>
      <c r="U3022" s="19"/>
      <c r="V3022" s="19"/>
      <c r="W3022" s="19"/>
    </row>
    <row r="3023" spans="1:23">
      <c r="A3023" s="19"/>
      <c r="B3023" s="19"/>
      <c r="C3023" s="19"/>
      <c r="D3023" s="19"/>
      <c r="E3023" s="19"/>
      <c r="F3023" s="19"/>
      <c r="G3023" s="19"/>
      <c r="H3023" s="19"/>
      <c r="I3023" s="19"/>
      <c r="J3023" s="19"/>
      <c r="K3023" s="19"/>
      <c r="L3023" s="19"/>
      <c r="M3023" s="19"/>
      <c r="N3023" s="19"/>
      <c r="O3023" s="19"/>
      <c r="P3023" s="19"/>
      <c r="Q3023" s="19"/>
      <c r="R3023" s="19"/>
      <c r="S3023" s="19"/>
      <c r="T3023" s="19"/>
      <c r="U3023" s="19"/>
      <c r="V3023" s="19"/>
      <c r="W3023" s="19"/>
    </row>
    <row r="3024" spans="1:23">
      <c r="A3024" s="19"/>
      <c r="B3024" s="19"/>
      <c r="C3024" s="19"/>
      <c r="D3024" s="19"/>
      <c r="E3024" s="19"/>
      <c r="F3024" s="19"/>
      <c r="G3024" s="19"/>
      <c r="H3024" s="19"/>
      <c r="I3024" s="19"/>
      <c r="J3024" s="19"/>
      <c r="K3024" s="19"/>
      <c r="L3024" s="19"/>
      <c r="M3024" s="19"/>
      <c r="N3024" s="19"/>
      <c r="O3024" s="19"/>
      <c r="P3024" s="19"/>
      <c r="Q3024" s="19"/>
      <c r="R3024" s="19"/>
      <c r="S3024" s="19"/>
      <c r="T3024" s="19"/>
      <c r="U3024" s="19"/>
      <c r="V3024" s="19"/>
      <c r="W3024" s="19"/>
    </row>
    <row r="3025" spans="1:23">
      <c r="A3025" s="19"/>
      <c r="B3025" s="19"/>
      <c r="C3025" s="19"/>
      <c r="D3025" s="19"/>
      <c r="E3025" s="19"/>
      <c r="F3025" s="19"/>
      <c r="G3025" s="19"/>
      <c r="H3025" s="19"/>
      <c r="I3025" s="19"/>
      <c r="J3025" s="19"/>
      <c r="K3025" s="19"/>
      <c r="L3025" s="19"/>
      <c r="M3025" s="19"/>
      <c r="N3025" s="19"/>
      <c r="O3025" s="19"/>
      <c r="P3025" s="19"/>
      <c r="Q3025" s="19"/>
      <c r="R3025" s="19"/>
      <c r="S3025" s="19"/>
      <c r="T3025" s="19"/>
      <c r="U3025" s="19"/>
      <c r="V3025" s="19"/>
      <c r="W3025" s="19"/>
    </row>
    <row r="3026" spans="1:23">
      <c r="A3026" s="19"/>
      <c r="B3026" s="19"/>
      <c r="C3026" s="19"/>
      <c r="D3026" s="19"/>
      <c r="E3026" s="19"/>
      <c r="F3026" s="19"/>
      <c r="G3026" s="19"/>
      <c r="H3026" s="19"/>
      <c r="I3026" s="19"/>
      <c r="J3026" s="19"/>
      <c r="K3026" s="19"/>
      <c r="L3026" s="19"/>
      <c r="M3026" s="19"/>
      <c r="N3026" s="19"/>
      <c r="O3026" s="19"/>
      <c r="P3026" s="19"/>
      <c r="Q3026" s="19"/>
      <c r="R3026" s="19"/>
      <c r="S3026" s="19"/>
      <c r="T3026" s="19"/>
      <c r="U3026" s="19"/>
      <c r="V3026" s="19"/>
      <c r="W3026" s="19"/>
    </row>
    <row r="3027" spans="1:23">
      <c r="A3027" s="19"/>
      <c r="B3027" s="19"/>
      <c r="C3027" s="19"/>
      <c r="D3027" s="19"/>
      <c r="E3027" s="19"/>
      <c r="F3027" s="19"/>
      <c r="G3027" s="19"/>
      <c r="H3027" s="19"/>
      <c r="I3027" s="19"/>
      <c r="J3027" s="19"/>
      <c r="K3027" s="19"/>
      <c r="L3027" s="19"/>
      <c r="M3027" s="19"/>
      <c r="N3027" s="19"/>
      <c r="O3027" s="19"/>
      <c r="P3027" s="19"/>
      <c r="Q3027" s="19"/>
      <c r="R3027" s="19"/>
      <c r="S3027" s="19"/>
      <c r="T3027" s="19"/>
      <c r="U3027" s="19"/>
      <c r="V3027" s="19"/>
      <c r="W3027" s="19"/>
    </row>
    <row r="3028" spans="1:23">
      <c r="A3028" s="19"/>
      <c r="B3028" s="19"/>
      <c r="C3028" s="19"/>
      <c r="D3028" s="19"/>
      <c r="E3028" s="19"/>
      <c r="F3028" s="19"/>
      <c r="G3028" s="19"/>
      <c r="H3028" s="19"/>
      <c r="I3028" s="19"/>
      <c r="J3028" s="19"/>
      <c r="K3028" s="19"/>
      <c r="L3028" s="19"/>
      <c r="M3028" s="19"/>
      <c r="N3028" s="19"/>
      <c r="O3028" s="19"/>
      <c r="P3028" s="19"/>
      <c r="Q3028" s="19"/>
      <c r="R3028" s="19"/>
      <c r="S3028" s="19"/>
      <c r="T3028" s="19"/>
      <c r="U3028" s="19"/>
      <c r="V3028" s="19"/>
      <c r="W3028" s="19"/>
    </row>
    <row r="3029" spans="1:23">
      <c r="A3029" s="19"/>
      <c r="B3029" s="19"/>
      <c r="C3029" s="19"/>
      <c r="D3029" s="19"/>
      <c r="E3029" s="19"/>
      <c r="F3029" s="19"/>
      <c r="G3029" s="19"/>
      <c r="H3029" s="19"/>
      <c r="I3029" s="19"/>
      <c r="J3029" s="19"/>
      <c r="K3029" s="19"/>
      <c r="L3029" s="19"/>
      <c r="M3029" s="19"/>
      <c r="N3029" s="19"/>
      <c r="O3029" s="19"/>
      <c r="P3029" s="19"/>
      <c r="Q3029" s="19"/>
      <c r="R3029" s="19"/>
      <c r="S3029" s="19"/>
      <c r="T3029" s="19"/>
      <c r="U3029" s="19"/>
      <c r="V3029" s="19"/>
      <c r="W3029" s="19"/>
    </row>
    <row r="3030" spans="1:23">
      <c r="A3030" s="19"/>
      <c r="B3030" s="19"/>
      <c r="C3030" s="19"/>
      <c r="D3030" s="19"/>
      <c r="E3030" s="19"/>
      <c r="F3030" s="19"/>
      <c r="G3030" s="19"/>
      <c r="H3030" s="19"/>
      <c r="I3030" s="19"/>
      <c r="J3030" s="19"/>
      <c r="K3030" s="19"/>
      <c r="L3030" s="19"/>
      <c r="M3030" s="19"/>
      <c r="N3030" s="19"/>
      <c r="O3030" s="19"/>
      <c r="P3030" s="19"/>
      <c r="Q3030" s="19"/>
      <c r="R3030" s="19"/>
      <c r="S3030" s="19"/>
      <c r="T3030" s="19"/>
      <c r="U3030" s="19"/>
      <c r="V3030" s="19"/>
      <c r="W3030" s="19"/>
    </row>
    <row r="3031" spans="1:23">
      <c r="A3031" s="19"/>
      <c r="B3031" s="19"/>
      <c r="C3031" s="19"/>
      <c r="D3031" s="19"/>
      <c r="E3031" s="19"/>
      <c r="F3031" s="19"/>
      <c r="G3031" s="19"/>
      <c r="H3031" s="19"/>
      <c r="I3031" s="19"/>
      <c r="J3031" s="19"/>
      <c r="K3031" s="19"/>
      <c r="L3031" s="19"/>
      <c r="M3031" s="19"/>
      <c r="N3031" s="19"/>
      <c r="O3031" s="19"/>
      <c r="P3031" s="19"/>
      <c r="Q3031" s="19"/>
      <c r="R3031" s="19"/>
      <c r="S3031" s="19"/>
      <c r="T3031" s="19"/>
      <c r="U3031" s="19"/>
      <c r="V3031" s="19"/>
      <c r="W3031" s="19"/>
    </row>
    <row r="3032" spans="1:23">
      <c r="A3032" s="19"/>
      <c r="B3032" s="19"/>
      <c r="C3032" s="19"/>
      <c r="D3032" s="19"/>
      <c r="E3032" s="19"/>
      <c r="F3032" s="19"/>
      <c r="G3032" s="19"/>
      <c r="H3032" s="19"/>
      <c r="I3032" s="19"/>
      <c r="J3032" s="19"/>
      <c r="K3032" s="19"/>
      <c r="L3032" s="19"/>
      <c r="M3032" s="19"/>
      <c r="N3032" s="19"/>
      <c r="O3032" s="19"/>
      <c r="P3032" s="19"/>
      <c r="Q3032" s="19"/>
      <c r="R3032" s="19"/>
      <c r="S3032" s="19"/>
      <c r="T3032" s="19"/>
      <c r="U3032" s="19"/>
      <c r="V3032" s="19"/>
      <c r="W3032" s="19"/>
    </row>
    <row r="3033" spans="1:23">
      <c r="A3033" s="19"/>
      <c r="B3033" s="19"/>
      <c r="C3033" s="19"/>
      <c r="D3033" s="19"/>
      <c r="E3033" s="19"/>
      <c r="F3033" s="19"/>
      <c r="G3033" s="19"/>
      <c r="H3033" s="19"/>
      <c r="I3033" s="19"/>
      <c r="J3033" s="19"/>
      <c r="K3033" s="19"/>
      <c r="L3033" s="19"/>
      <c r="M3033" s="19"/>
      <c r="N3033" s="19"/>
      <c r="O3033" s="19"/>
      <c r="P3033" s="19"/>
      <c r="Q3033" s="19"/>
      <c r="R3033" s="19"/>
      <c r="S3033" s="19"/>
      <c r="T3033" s="19"/>
      <c r="U3033" s="19"/>
      <c r="V3033" s="19"/>
      <c r="W3033" s="19"/>
    </row>
    <row r="3034" spans="1:23">
      <c r="A3034" s="19"/>
      <c r="B3034" s="19"/>
      <c r="C3034" s="19"/>
      <c r="D3034" s="19"/>
      <c r="E3034" s="19"/>
      <c r="F3034" s="19"/>
      <c r="G3034" s="19"/>
      <c r="H3034" s="19"/>
      <c r="I3034" s="19"/>
      <c r="J3034" s="19"/>
      <c r="K3034" s="19"/>
      <c r="L3034" s="19"/>
      <c r="M3034" s="19"/>
      <c r="N3034" s="19"/>
      <c r="O3034" s="19"/>
      <c r="P3034" s="19"/>
      <c r="Q3034" s="19"/>
      <c r="R3034" s="19"/>
      <c r="S3034" s="19"/>
      <c r="T3034" s="19"/>
      <c r="U3034" s="19"/>
      <c r="V3034" s="19"/>
      <c r="W3034" s="19"/>
    </row>
    <row r="3035" spans="1:23">
      <c r="A3035" s="19"/>
      <c r="B3035" s="19"/>
      <c r="C3035" s="19"/>
      <c r="D3035" s="19"/>
      <c r="E3035" s="19"/>
      <c r="F3035" s="19"/>
      <c r="G3035" s="19"/>
      <c r="H3035" s="19"/>
      <c r="I3035" s="19"/>
      <c r="J3035" s="19"/>
      <c r="K3035" s="19"/>
      <c r="L3035" s="19"/>
      <c r="M3035" s="19"/>
      <c r="N3035" s="19"/>
      <c r="O3035" s="19"/>
      <c r="P3035" s="19"/>
      <c r="Q3035" s="19"/>
      <c r="R3035" s="19"/>
      <c r="S3035" s="19"/>
      <c r="T3035" s="19"/>
      <c r="U3035" s="19"/>
      <c r="V3035" s="19"/>
      <c r="W3035" s="19"/>
    </row>
    <row r="3036" spans="1:23">
      <c r="A3036" s="19"/>
      <c r="B3036" s="19"/>
      <c r="C3036" s="19"/>
      <c r="D3036" s="19"/>
      <c r="E3036" s="19"/>
      <c r="F3036" s="19"/>
      <c r="G3036" s="19"/>
      <c r="H3036" s="19"/>
      <c r="I3036" s="19"/>
      <c r="J3036" s="19"/>
      <c r="K3036" s="19"/>
      <c r="L3036" s="19"/>
      <c r="M3036" s="19"/>
      <c r="N3036" s="19"/>
      <c r="O3036" s="19"/>
      <c r="P3036" s="19"/>
      <c r="Q3036" s="19"/>
      <c r="R3036" s="19"/>
      <c r="S3036" s="19"/>
      <c r="T3036" s="19"/>
      <c r="U3036" s="19"/>
      <c r="V3036" s="19"/>
      <c r="W3036" s="19"/>
    </row>
    <row r="3037" spans="1:23">
      <c r="A3037" s="19"/>
      <c r="B3037" s="19"/>
      <c r="C3037" s="19"/>
      <c r="D3037" s="19"/>
      <c r="E3037" s="19"/>
      <c r="F3037" s="19"/>
      <c r="G3037" s="19"/>
      <c r="H3037" s="19"/>
      <c r="I3037" s="19"/>
      <c r="J3037" s="19"/>
      <c r="K3037" s="19"/>
      <c r="L3037" s="19"/>
      <c r="M3037" s="19"/>
      <c r="N3037" s="19"/>
      <c r="O3037" s="19"/>
      <c r="P3037" s="19"/>
      <c r="Q3037" s="19"/>
      <c r="R3037" s="19"/>
      <c r="S3037" s="19"/>
      <c r="T3037" s="19"/>
      <c r="U3037" s="19"/>
      <c r="V3037" s="19"/>
      <c r="W3037" s="19"/>
    </row>
    <row r="3038" spans="1:23">
      <c r="A3038" s="19"/>
      <c r="B3038" s="19"/>
      <c r="C3038" s="19"/>
      <c r="D3038" s="19"/>
      <c r="E3038" s="19"/>
      <c r="F3038" s="19"/>
      <c r="G3038" s="19"/>
      <c r="H3038" s="19"/>
      <c r="I3038" s="19"/>
      <c r="J3038" s="19"/>
      <c r="K3038" s="19"/>
      <c r="L3038" s="19"/>
      <c r="M3038" s="19"/>
      <c r="N3038" s="19"/>
      <c r="O3038" s="19"/>
      <c r="P3038" s="19"/>
      <c r="Q3038" s="19"/>
      <c r="R3038" s="19"/>
      <c r="S3038" s="19"/>
      <c r="T3038" s="19"/>
      <c r="U3038" s="19"/>
      <c r="V3038" s="19"/>
      <c r="W3038" s="19"/>
    </row>
    <row r="3039" spans="1:23">
      <c r="A3039" s="19"/>
      <c r="B3039" s="19"/>
      <c r="C3039" s="19"/>
      <c r="D3039" s="19"/>
      <c r="E3039" s="19"/>
      <c r="F3039" s="19"/>
      <c r="G3039" s="19"/>
      <c r="H3039" s="19"/>
      <c r="I3039" s="19"/>
      <c r="J3039" s="19"/>
      <c r="K3039" s="19"/>
      <c r="L3039" s="19"/>
      <c r="M3039" s="19"/>
      <c r="N3039" s="19"/>
      <c r="O3039" s="19"/>
      <c r="P3039" s="19"/>
      <c r="Q3039" s="19"/>
      <c r="R3039" s="19"/>
      <c r="S3039" s="19"/>
      <c r="T3039" s="19"/>
      <c r="U3039" s="19"/>
      <c r="V3039" s="19"/>
      <c r="W3039" s="19"/>
    </row>
    <row r="3040" spans="1:23">
      <c r="A3040" s="19"/>
      <c r="B3040" s="19"/>
      <c r="C3040" s="19"/>
      <c r="D3040" s="19"/>
      <c r="E3040" s="19"/>
      <c r="F3040" s="19"/>
      <c r="G3040" s="19"/>
      <c r="H3040" s="19"/>
      <c r="I3040" s="19"/>
      <c r="J3040" s="19"/>
      <c r="K3040" s="19"/>
      <c r="L3040" s="19"/>
      <c r="M3040" s="19"/>
      <c r="N3040" s="19"/>
      <c r="O3040" s="19"/>
      <c r="P3040" s="19"/>
      <c r="Q3040" s="19"/>
      <c r="R3040" s="19"/>
      <c r="S3040" s="19"/>
      <c r="T3040" s="19"/>
      <c r="U3040" s="19"/>
      <c r="V3040" s="19"/>
      <c r="W3040" s="19"/>
    </row>
    <row r="3041" spans="1:23">
      <c r="A3041" s="19"/>
      <c r="B3041" s="19"/>
      <c r="C3041" s="19"/>
      <c r="D3041" s="19"/>
      <c r="E3041" s="19"/>
      <c r="F3041" s="19"/>
      <c r="G3041" s="19"/>
      <c r="H3041" s="19"/>
      <c r="I3041" s="19"/>
      <c r="J3041" s="19"/>
      <c r="K3041" s="19"/>
      <c r="L3041" s="19"/>
      <c r="M3041" s="19"/>
      <c r="N3041" s="19"/>
      <c r="O3041" s="19"/>
      <c r="P3041" s="19"/>
      <c r="Q3041" s="19"/>
      <c r="R3041" s="19"/>
      <c r="S3041" s="19"/>
      <c r="T3041" s="19"/>
      <c r="U3041" s="19"/>
      <c r="V3041" s="19"/>
      <c r="W3041" s="19"/>
    </row>
    <row r="3042" spans="1:23">
      <c r="A3042" s="19"/>
      <c r="B3042" s="19"/>
      <c r="C3042" s="19"/>
      <c r="D3042" s="19"/>
      <c r="E3042" s="19"/>
      <c r="F3042" s="19"/>
      <c r="G3042" s="19"/>
      <c r="H3042" s="19"/>
      <c r="I3042" s="19"/>
      <c r="J3042" s="19"/>
      <c r="K3042" s="19"/>
      <c r="L3042" s="19"/>
      <c r="M3042" s="19"/>
      <c r="N3042" s="19"/>
      <c r="O3042" s="19"/>
      <c r="P3042" s="19"/>
      <c r="Q3042" s="19"/>
      <c r="R3042" s="19"/>
      <c r="S3042" s="19"/>
      <c r="T3042" s="19"/>
      <c r="U3042" s="19"/>
      <c r="V3042" s="19"/>
      <c r="W3042" s="19"/>
    </row>
    <row r="3043" spans="1:23">
      <c r="A3043" s="19"/>
      <c r="B3043" s="19"/>
      <c r="C3043" s="19"/>
      <c r="D3043" s="19"/>
      <c r="E3043" s="19"/>
      <c r="F3043" s="19"/>
      <c r="G3043" s="19"/>
      <c r="H3043" s="19"/>
      <c r="I3043" s="19"/>
      <c r="J3043" s="19"/>
      <c r="K3043" s="19"/>
      <c r="L3043" s="19"/>
      <c r="M3043" s="19"/>
      <c r="N3043" s="19"/>
      <c r="O3043" s="19"/>
      <c r="P3043" s="19"/>
      <c r="Q3043" s="19"/>
      <c r="R3043" s="19"/>
      <c r="S3043" s="19"/>
      <c r="T3043" s="19"/>
      <c r="U3043" s="19"/>
      <c r="V3043" s="19"/>
      <c r="W3043" s="19"/>
    </row>
    <row r="3044" spans="1:23">
      <c r="A3044" s="19"/>
      <c r="B3044" s="19"/>
      <c r="C3044" s="19"/>
      <c r="D3044" s="19"/>
      <c r="E3044" s="19"/>
      <c r="F3044" s="19"/>
      <c r="G3044" s="19"/>
      <c r="H3044" s="19"/>
      <c r="I3044" s="19"/>
      <c r="J3044" s="19"/>
      <c r="K3044" s="19"/>
      <c r="L3044" s="19"/>
      <c r="M3044" s="19"/>
      <c r="N3044" s="19"/>
      <c r="O3044" s="19"/>
      <c r="P3044" s="19"/>
      <c r="Q3044" s="19"/>
      <c r="R3044" s="19"/>
      <c r="S3044" s="19"/>
      <c r="T3044" s="19"/>
      <c r="U3044" s="19"/>
      <c r="V3044" s="19"/>
      <c r="W3044" s="19"/>
    </row>
    <row r="3045" spans="1:23">
      <c r="A3045" s="19"/>
      <c r="B3045" s="19"/>
      <c r="C3045" s="19"/>
      <c r="D3045" s="19"/>
      <c r="E3045" s="19"/>
      <c r="F3045" s="19"/>
      <c r="G3045" s="19"/>
      <c r="H3045" s="19"/>
      <c r="I3045" s="19"/>
      <c r="J3045" s="19"/>
      <c r="K3045" s="19"/>
      <c r="L3045" s="19"/>
      <c r="M3045" s="19"/>
      <c r="N3045" s="19"/>
      <c r="O3045" s="19"/>
      <c r="P3045" s="19"/>
      <c r="Q3045" s="19"/>
      <c r="R3045" s="19"/>
      <c r="S3045" s="19"/>
      <c r="T3045" s="19"/>
      <c r="U3045" s="19"/>
      <c r="V3045" s="19"/>
      <c r="W3045" s="19"/>
    </row>
    <row r="3046" spans="1:23">
      <c r="A3046" s="19"/>
      <c r="B3046" s="19"/>
      <c r="C3046" s="19"/>
      <c r="D3046" s="19"/>
      <c r="E3046" s="19"/>
      <c r="F3046" s="19"/>
      <c r="G3046" s="19"/>
      <c r="H3046" s="19"/>
      <c r="I3046" s="19"/>
      <c r="J3046" s="19"/>
      <c r="K3046" s="19"/>
      <c r="L3046" s="19"/>
      <c r="M3046" s="19"/>
      <c r="N3046" s="19"/>
      <c r="O3046" s="19"/>
      <c r="P3046" s="19"/>
      <c r="Q3046" s="19"/>
      <c r="R3046" s="19"/>
      <c r="S3046" s="19"/>
      <c r="T3046" s="19"/>
      <c r="U3046" s="19"/>
      <c r="V3046" s="19"/>
      <c r="W3046" s="19"/>
    </row>
    <row r="3047" spans="1:23">
      <c r="A3047" s="19"/>
      <c r="B3047" s="19"/>
      <c r="C3047" s="19"/>
      <c r="D3047" s="19"/>
      <c r="E3047" s="19"/>
      <c r="F3047" s="19"/>
      <c r="G3047" s="19"/>
      <c r="H3047" s="19"/>
      <c r="I3047" s="19"/>
      <c r="J3047" s="19"/>
      <c r="K3047" s="19"/>
      <c r="L3047" s="19"/>
      <c r="M3047" s="19"/>
      <c r="N3047" s="19"/>
      <c r="O3047" s="19"/>
      <c r="P3047" s="19"/>
      <c r="Q3047" s="19"/>
      <c r="R3047" s="19"/>
      <c r="S3047" s="19"/>
      <c r="T3047" s="19"/>
      <c r="U3047" s="19"/>
      <c r="V3047" s="19"/>
      <c r="W3047" s="19"/>
    </row>
    <row r="3048" spans="1:23">
      <c r="A3048" s="19"/>
      <c r="B3048" s="19"/>
      <c r="C3048" s="19"/>
      <c r="D3048" s="19"/>
      <c r="E3048" s="19"/>
      <c r="F3048" s="19"/>
      <c r="G3048" s="19"/>
      <c r="H3048" s="19"/>
      <c r="I3048" s="19"/>
      <c r="J3048" s="19"/>
      <c r="K3048" s="19"/>
      <c r="L3048" s="19"/>
      <c r="M3048" s="19"/>
      <c r="N3048" s="19"/>
      <c r="O3048" s="19"/>
      <c r="P3048" s="19"/>
      <c r="Q3048" s="19"/>
      <c r="R3048" s="19"/>
      <c r="S3048" s="19"/>
      <c r="T3048" s="19"/>
      <c r="U3048" s="19"/>
      <c r="V3048" s="19"/>
      <c r="W3048" s="19"/>
    </row>
    <row r="3049" spans="1:23">
      <c r="A3049" s="19"/>
      <c r="B3049" s="19"/>
      <c r="C3049" s="19"/>
      <c r="D3049" s="19"/>
      <c r="E3049" s="19"/>
      <c r="F3049" s="19"/>
      <c r="G3049" s="19"/>
      <c r="H3049" s="19"/>
      <c r="I3049" s="19"/>
      <c r="J3049" s="19"/>
      <c r="K3049" s="19"/>
      <c r="L3049" s="19"/>
      <c r="M3049" s="19"/>
      <c r="N3049" s="19"/>
      <c r="O3049" s="19"/>
      <c r="P3049" s="19"/>
      <c r="Q3049" s="19"/>
      <c r="R3049" s="19"/>
      <c r="S3049" s="19"/>
      <c r="T3049" s="19"/>
      <c r="U3049" s="19"/>
      <c r="V3049" s="19"/>
      <c r="W3049" s="19"/>
    </row>
    <row r="3050" spans="1:23">
      <c r="A3050" s="19"/>
      <c r="B3050" s="19"/>
      <c r="C3050" s="19"/>
      <c r="D3050" s="19"/>
      <c r="E3050" s="19"/>
      <c r="F3050" s="19"/>
      <c r="G3050" s="19"/>
      <c r="H3050" s="19"/>
      <c r="I3050" s="19"/>
      <c r="J3050" s="19"/>
      <c r="K3050" s="19"/>
      <c r="L3050" s="19"/>
      <c r="M3050" s="19"/>
      <c r="N3050" s="19"/>
      <c r="O3050" s="19"/>
      <c r="P3050" s="19"/>
      <c r="Q3050" s="19"/>
      <c r="R3050" s="19"/>
      <c r="S3050" s="19"/>
      <c r="T3050" s="19"/>
      <c r="U3050" s="19"/>
      <c r="V3050" s="19"/>
      <c r="W3050" s="19"/>
    </row>
    <row r="3051" spans="1:23">
      <c r="A3051" s="19"/>
      <c r="B3051" s="19"/>
      <c r="C3051" s="19"/>
      <c r="D3051" s="19"/>
      <c r="E3051" s="19"/>
      <c r="F3051" s="19"/>
      <c r="G3051" s="19"/>
      <c r="H3051" s="19"/>
      <c r="I3051" s="19"/>
      <c r="J3051" s="19"/>
      <c r="K3051" s="19"/>
      <c r="L3051" s="19"/>
      <c r="M3051" s="19"/>
      <c r="N3051" s="19"/>
      <c r="O3051" s="19"/>
      <c r="P3051" s="19"/>
      <c r="Q3051" s="19"/>
      <c r="R3051" s="19"/>
      <c r="S3051" s="19"/>
      <c r="T3051" s="19"/>
      <c r="U3051" s="19"/>
      <c r="V3051" s="19"/>
      <c r="W3051" s="19"/>
    </row>
    <row r="3052" spans="1:23">
      <c r="A3052" s="19"/>
      <c r="B3052" s="19"/>
      <c r="C3052" s="19"/>
      <c r="D3052" s="19"/>
      <c r="E3052" s="19"/>
      <c r="F3052" s="19"/>
      <c r="G3052" s="19"/>
      <c r="H3052" s="19"/>
      <c r="I3052" s="19"/>
      <c r="J3052" s="19"/>
      <c r="K3052" s="19"/>
      <c r="L3052" s="19"/>
      <c r="M3052" s="19"/>
      <c r="N3052" s="19"/>
      <c r="O3052" s="19"/>
      <c r="P3052" s="19"/>
      <c r="Q3052" s="19"/>
      <c r="R3052" s="19"/>
      <c r="S3052" s="19"/>
      <c r="T3052" s="19"/>
      <c r="U3052" s="19"/>
      <c r="V3052" s="19"/>
      <c r="W3052" s="19"/>
    </row>
    <row r="3053" spans="1:23">
      <c r="A3053" s="19"/>
      <c r="B3053" s="19"/>
      <c r="C3053" s="19"/>
      <c r="D3053" s="19"/>
      <c r="E3053" s="19"/>
      <c r="F3053" s="19"/>
      <c r="G3053" s="19"/>
      <c r="H3053" s="19"/>
      <c r="I3053" s="19"/>
      <c r="J3053" s="19"/>
      <c r="K3053" s="19"/>
      <c r="L3053" s="19"/>
      <c r="M3053" s="19"/>
      <c r="N3053" s="19"/>
      <c r="O3053" s="19"/>
      <c r="P3053" s="19"/>
      <c r="Q3053" s="19"/>
      <c r="R3053" s="19"/>
      <c r="S3053" s="19"/>
      <c r="T3053" s="19"/>
      <c r="U3053" s="19"/>
      <c r="V3053" s="19"/>
      <c r="W3053" s="19"/>
    </row>
    <row r="3054" spans="1:23">
      <c r="A3054" s="19"/>
      <c r="B3054" s="19"/>
      <c r="C3054" s="19"/>
      <c r="D3054" s="19"/>
      <c r="E3054" s="19"/>
      <c r="F3054" s="19"/>
      <c r="G3054" s="19"/>
      <c r="H3054" s="19"/>
      <c r="I3054" s="19"/>
      <c r="J3054" s="19"/>
      <c r="K3054" s="19"/>
      <c r="L3054" s="19"/>
      <c r="M3054" s="19"/>
      <c r="N3054" s="19"/>
      <c r="O3054" s="19"/>
      <c r="P3054" s="19"/>
      <c r="Q3054" s="19"/>
      <c r="R3054" s="19"/>
      <c r="S3054" s="19"/>
      <c r="T3054" s="19"/>
      <c r="U3054" s="19"/>
      <c r="V3054" s="19"/>
      <c r="W3054" s="19"/>
    </row>
    <row r="3055" spans="1:23">
      <c r="A3055" s="19"/>
      <c r="B3055" s="19"/>
      <c r="C3055" s="19"/>
      <c r="D3055" s="19"/>
      <c r="E3055" s="19"/>
      <c r="F3055" s="19"/>
      <c r="G3055" s="19"/>
      <c r="H3055" s="19"/>
      <c r="I3055" s="19"/>
      <c r="J3055" s="19"/>
      <c r="K3055" s="19"/>
      <c r="L3055" s="19"/>
      <c r="M3055" s="19"/>
      <c r="N3055" s="19"/>
      <c r="O3055" s="19"/>
      <c r="P3055" s="19"/>
      <c r="Q3055" s="19"/>
      <c r="R3055" s="19"/>
      <c r="S3055" s="19"/>
      <c r="T3055" s="19"/>
      <c r="U3055" s="19"/>
      <c r="V3055" s="19"/>
      <c r="W3055" s="19"/>
    </row>
    <row r="3056" spans="1:23">
      <c r="A3056" s="19"/>
      <c r="B3056" s="19"/>
      <c r="C3056" s="19"/>
      <c r="D3056" s="19"/>
      <c r="E3056" s="19"/>
      <c r="F3056" s="19"/>
      <c r="G3056" s="19"/>
      <c r="H3056" s="19"/>
      <c r="I3056" s="19"/>
      <c r="J3056" s="19"/>
      <c r="K3056" s="19"/>
      <c r="L3056" s="19"/>
      <c r="M3056" s="19"/>
      <c r="N3056" s="19"/>
      <c r="O3056" s="19"/>
      <c r="P3056" s="19"/>
      <c r="Q3056" s="19"/>
      <c r="R3056" s="19"/>
      <c r="S3056" s="19"/>
      <c r="T3056" s="19"/>
      <c r="U3056" s="19"/>
      <c r="V3056" s="19"/>
      <c r="W3056" s="19"/>
    </row>
    <row r="3057" spans="1:23">
      <c r="A3057" s="19"/>
      <c r="B3057" s="19"/>
      <c r="C3057" s="19"/>
      <c r="D3057" s="19"/>
      <c r="E3057" s="19"/>
      <c r="F3057" s="19"/>
      <c r="G3057" s="19"/>
      <c r="H3057" s="19"/>
      <c r="I3057" s="19"/>
      <c r="J3057" s="19"/>
      <c r="K3057" s="19"/>
      <c r="L3057" s="19"/>
      <c r="M3057" s="19"/>
      <c r="N3057" s="19"/>
      <c r="O3057" s="19"/>
      <c r="P3057" s="19"/>
      <c r="Q3057" s="19"/>
      <c r="R3057" s="19"/>
      <c r="S3057" s="19"/>
      <c r="T3057" s="19"/>
      <c r="U3057" s="19"/>
      <c r="V3057" s="19"/>
      <c r="W3057" s="19"/>
    </row>
    <row r="3058" spans="1:23">
      <c r="A3058" s="19"/>
      <c r="B3058" s="19"/>
      <c r="C3058" s="19"/>
      <c r="D3058" s="19"/>
      <c r="E3058" s="19"/>
      <c r="F3058" s="19"/>
      <c r="G3058" s="19"/>
      <c r="H3058" s="19"/>
      <c r="I3058" s="19"/>
      <c r="J3058" s="19"/>
      <c r="K3058" s="19"/>
      <c r="L3058" s="19"/>
      <c r="M3058" s="19"/>
      <c r="N3058" s="19"/>
      <c r="O3058" s="19"/>
      <c r="P3058" s="19"/>
      <c r="Q3058" s="19"/>
      <c r="R3058" s="19"/>
      <c r="S3058" s="19"/>
      <c r="T3058" s="19"/>
      <c r="U3058" s="19"/>
      <c r="V3058" s="19"/>
      <c r="W3058" s="19"/>
    </row>
    <row r="3059" spans="1:23">
      <c r="A3059" s="19"/>
      <c r="B3059" s="19"/>
      <c r="C3059" s="19"/>
      <c r="D3059" s="19"/>
      <c r="E3059" s="19"/>
      <c r="F3059" s="19"/>
      <c r="G3059" s="19"/>
      <c r="H3059" s="19"/>
      <c r="I3059" s="19"/>
      <c r="J3059" s="19"/>
      <c r="K3059" s="19"/>
      <c r="L3059" s="19"/>
      <c r="M3059" s="19"/>
      <c r="N3059" s="19"/>
      <c r="O3059" s="19"/>
      <c r="P3059" s="19"/>
      <c r="Q3059" s="19"/>
      <c r="R3059" s="19"/>
      <c r="S3059" s="19"/>
      <c r="T3059" s="19"/>
      <c r="U3059" s="19"/>
      <c r="V3059" s="19"/>
      <c r="W3059" s="19"/>
    </row>
    <row r="3060" spans="1:23">
      <c r="A3060" s="19"/>
      <c r="B3060" s="19"/>
      <c r="C3060" s="19"/>
      <c r="D3060" s="19"/>
      <c r="E3060" s="19"/>
      <c r="F3060" s="19"/>
      <c r="G3060" s="19"/>
      <c r="H3060" s="19"/>
      <c r="I3060" s="19"/>
      <c r="J3060" s="19"/>
      <c r="K3060" s="19"/>
      <c r="L3060" s="19"/>
      <c r="M3060" s="19"/>
      <c r="N3060" s="19"/>
      <c r="O3060" s="19"/>
      <c r="P3060" s="19"/>
      <c r="Q3060" s="19"/>
      <c r="R3060" s="19"/>
      <c r="S3060" s="19"/>
      <c r="T3060" s="19"/>
      <c r="U3060" s="19"/>
      <c r="V3060" s="19"/>
      <c r="W3060" s="19"/>
    </row>
    <row r="3061" spans="1:23">
      <c r="A3061" s="19"/>
      <c r="B3061" s="19"/>
      <c r="C3061" s="19"/>
      <c r="D3061" s="19"/>
      <c r="E3061" s="19"/>
      <c r="F3061" s="19"/>
      <c r="G3061" s="19"/>
      <c r="H3061" s="19"/>
      <c r="I3061" s="19"/>
      <c r="J3061" s="19"/>
      <c r="K3061" s="19"/>
      <c r="L3061" s="19"/>
      <c r="M3061" s="19"/>
      <c r="N3061" s="19"/>
      <c r="O3061" s="19"/>
      <c r="P3061" s="19"/>
      <c r="Q3061" s="19"/>
      <c r="R3061" s="19"/>
      <c r="S3061" s="19"/>
      <c r="T3061" s="19"/>
      <c r="U3061" s="19"/>
      <c r="V3061" s="19"/>
      <c r="W3061" s="19"/>
    </row>
    <row r="3062" spans="1:23">
      <c r="A3062" s="19"/>
      <c r="B3062" s="19"/>
      <c r="C3062" s="19"/>
      <c r="D3062" s="19"/>
      <c r="E3062" s="19"/>
      <c r="F3062" s="19"/>
      <c r="G3062" s="19"/>
      <c r="H3062" s="19"/>
      <c r="I3062" s="19"/>
      <c r="J3062" s="19"/>
      <c r="K3062" s="19"/>
      <c r="L3062" s="19"/>
      <c r="M3062" s="19"/>
      <c r="N3062" s="19"/>
      <c r="O3062" s="19"/>
      <c r="P3062" s="19"/>
      <c r="Q3062" s="19"/>
      <c r="R3062" s="19"/>
      <c r="S3062" s="19"/>
      <c r="T3062" s="19"/>
      <c r="U3062" s="19"/>
      <c r="V3062" s="19"/>
      <c r="W3062" s="19"/>
    </row>
    <row r="3063" spans="1:23">
      <c r="A3063" s="19"/>
      <c r="B3063" s="19"/>
      <c r="C3063" s="19"/>
      <c r="D3063" s="19"/>
      <c r="E3063" s="19"/>
      <c r="F3063" s="19"/>
      <c r="G3063" s="19"/>
      <c r="H3063" s="19"/>
      <c r="I3063" s="19"/>
      <c r="J3063" s="19"/>
      <c r="K3063" s="19"/>
      <c r="L3063" s="19"/>
      <c r="M3063" s="19"/>
      <c r="N3063" s="19"/>
      <c r="O3063" s="19"/>
      <c r="P3063" s="19"/>
      <c r="Q3063" s="19"/>
      <c r="R3063" s="19"/>
      <c r="S3063" s="19"/>
      <c r="T3063" s="19"/>
      <c r="U3063" s="19"/>
      <c r="V3063" s="19"/>
      <c r="W3063" s="19"/>
    </row>
    <row r="3064" spans="1:23">
      <c r="A3064" s="19"/>
      <c r="B3064" s="19"/>
      <c r="C3064" s="19"/>
      <c r="D3064" s="19"/>
      <c r="E3064" s="19"/>
      <c r="F3064" s="19"/>
      <c r="G3064" s="19"/>
      <c r="H3064" s="19"/>
      <c r="I3064" s="19"/>
      <c r="J3064" s="19"/>
      <c r="K3064" s="19"/>
      <c r="L3064" s="19"/>
      <c r="M3064" s="19"/>
      <c r="N3064" s="19"/>
      <c r="O3064" s="19"/>
      <c r="P3064" s="19"/>
      <c r="Q3064" s="19"/>
      <c r="R3064" s="19"/>
      <c r="S3064" s="19"/>
      <c r="T3064" s="19"/>
      <c r="U3064" s="19"/>
      <c r="V3064" s="19"/>
      <c r="W3064" s="19"/>
    </row>
    <row r="3065" spans="1:23">
      <c r="A3065" s="19"/>
      <c r="B3065" s="19"/>
      <c r="C3065" s="19"/>
      <c r="D3065" s="19"/>
      <c r="E3065" s="19"/>
      <c r="F3065" s="19"/>
      <c r="G3065" s="19"/>
      <c r="H3065" s="19"/>
      <c r="I3065" s="19"/>
      <c r="J3065" s="19"/>
      <c r="K3065" s="19"/>
      <c r="L3065" s="19"/>
      <c r="M3065" s="19"/>
      <c r="N3065" s="19"/>
      <c r="O3065" s="19"/>
      <c r="P3065" s="19"/>
      <c r="Q3065" s="19"/>
      <c r="R3065" s="19"/>
      <c r="S3065" s="19"/>
      <c r="T3065" s="19"/>
      <c r="U3065" s="19"/>
      <c r="V3065" s="19"/>
      <c r="W3065" s="19"/>
    </row>
    <row r="3066" spans="1:23">
      <c r="A3066" s="19"/>
      <c r="B3066" s="19"/>
      <c r="C3066" s="19"/>
      <c r="D3066" s="19"/>
      <c r="E3066" s="19"/>
      <c r="F3066" s="19"/>
      <c r="G3066" s="19"/>
      <c r="H3066" s="19"/>
      <c r="I3066" s="19"/>
      <c r="J3066" s="19"/>
      <c r="K3066" s="19"/>
      <c r="L3066" s="19"/>
      <c r="M3066" s="19"/>
      <c r="N3066" s="19"/>
      <c r="O3066" s="19"/>
      <c r="P3066" s="19"/>
      <c r="Q3066" s="19"/>
      <c r="R3066" s="19"/>
      <c r="S3066" s="19"/>
      <c r="T3066" s="19"/>
      <c r="U3066" s="19"/>
      <c r="V3066" s="19"/>
      <c r="W3066" s="19"/>
    </row>
    <row r="3067" spans="1:23">
      <c r="A3067" s="19"/>
      <c r="B3067" s="19"/>
      <c r="C3067" s="19"/>
      <c r="D3067" s="19"/>
      <c r="E3067" s="19"/>
      <c r="F3067" s="19"/>
      <c r="G3067" s="19"/>
      <c r="H3067" s="19"/>
      <c r="I3067" s="19"/>
      <c r="J3067" s="19"/>
      <c r="K3067" s="19"/>
      <c r="L3067" s="19"/>
      <c r="M3067" s="19"/>
      <c r="N3067" s="19"/>
      <c r="O3067" s="19"/>
      <c r="P3067" s="19"/>
      <c r="Q3067" s="19"/>
      <c r="R3067" s="19"/>
      <c r="S3067" s="19"/>
      <c r="T3067" s="19"/>
      <c r="U3067" s="19"/>
      <c r="V3067" s="19"/>
      <c r="W3067" s="19"/>
    </row>
    <row r="3068" spans="1:23">
      <c r="A3068" s="19"/>
      <c r="B3068" s="19"/>
      <c r="C3068" s="19"/>
      <c r="D3068" s="19"/>
      <c r="E3068" s="19"/>
      <c r="F3068" s="19"/>
      <c r="G3068" s="19"/>
      <c r="H3068" s="19"/>
      <c r="I3068" s="19"/>
      <c r="J3068" s="19"/>
      <c r="K3068" s="19"/>
      <c r="L3068" s="19"/>
      <c r="M3068" s="19"/>
      <c r="N3068" s="19"/>
      <c r="O3068" s="19"/>
      <c r="P3068" s="19"/>
      <c r="Q3068" s="19"/>
      <c r="R3068" s="19"/>
      <c r="S3068" s="19"/>
      <c r="T3068" s="19"/>
      <c r="U3068" s="19"/>
      <c r="V3068" s="19"/>
      <c r="W3068" s="19"/>
    </row>
    <row r="3069" spans="1:23">
      <c r="A3069" s="19"/>
      <c r="B3069" s="19"/>
      <c r="C3069" s="19"/>
      <c r="D3069" s="19"/>
      <c r="E3069" s="19"/>
      <c r="F3069" s="19"/>
      <c r="G3069" s="19"/>
      <c r="H3069" s="19"/>
      <c r="I3069" s="19"/>
      <c r="J3069" s="19"/>
      <c r="K3069" s="19"/>
      <c r="L3069" s="19"/>
      <c r="M3069" s="19"/>
      <c r="N3069" s="19"/>
      <c r="O3069" s="19"/>
      <c r="P3069" s="19"/>
      <c r="Q3069" s="19"/>
      <c r="R3069" s="19"/>
      <c r="S3069" s="19"/>
      <c r="T3069" s="19"/>
      <c r="U3069" s="19"/>
      <c r="V3069" s="19"/>
      <c r="W3069" s="19"/>
    </row>
    <row r="3070" spans="1:23">
      <c r="A3070" s="19"/>
      <c r="B3070" s="19"/>
      <c r="C3070" s="19"/>
      <c r="D3070" s="19"/>
      <c r="E3070" s="19"/>
      <c r="F3070" s="19"/>
      <c r="G3070" s="19"/>
      <c r="H3070" s="19"/>
      <c r="I3070" s="19"/>
      <c r="J3070" s="19"/>
      <c r="K3070" s="19"/>
      <c r="L3070" s="19"/>
      <c r="M3070" s="19"/>
      <c r="N3070" s="19"/>
      <c r="O3070" s="19"/>
      <c r="P3070" s="19"/>
      <c r="Q3070" s="19"/>
      <c r="R3070" s="19"/>
      <c r="S3070" s="19"/>
      <c r="T3070" s="19"/>
      <c r="U3070" s="19"/>
      <c r="V3070" s="19"/>
      <c r="W3070" s="19"/>
    </row>
    <row r="3071" spans="1:23">
      <c r="A3071" s="19"/>
      <c r="B3071" s="19"/>
      <c r="C3071" s="19"/>
      <c r="D3071" s="19"/>
      <c r="E3071" s="19"/>
      <c r="F3071" s="19"/>
      <c r="G3071" s="19"/>
      <c r="H3071" s="19"/>
      <c r="I3071" s="19"/>
      <c r="J3071" s="19"/>
      <c r="K3071" s="19"/>
      <c r="L3071" s="19"/>
      <c r="M3071" s="19"/>
      <c r="N3071" s="19"/>
      <c r="O3071" s="19"/>
      <c r="P3071" s="19"/>
      <c r="Q3071" s="19"/>
      <c r="R3071" s="19"/>
      <c r="S3071" s="19"/>
      <c r="T3071" s="19"/>
      <c r="U3071" s="19"/>
      <c r="V3071" s="19"/>
      <c r="W3071" s="19"/>
    </row>
    <row r="3072" spans="1:23">
      <c r="A3072" s="19"/>
      <c r="B3072" s="19"/>
      <c r="C3072" s="19"/>
      <c r="D3072" s="19"/>
      <c r="E3072" s="19"/>
      <c r="F3072" s="19"/>
      <c r="G3072" s="19"/>
      <c r="H3072" s="19"/>
      <c r="I3072" s="19"/>
      <c r="J3072" s="19"/>
      <c r="K3072" s="19"/>
      <c r="L3072" s="19"/>
      <c r="M3072" s="19"/>
      <c r="N3072" s="19"/>
      <c r="O3072" s="19"/>
      <c r="P3072" s="19"/>
      <c r="Q3072" s="19"/>
      <c r="R3072" s="19"/>
      <c r="S3072" s="19"/>
      <c r="T3072" s="19"/>
      <c r="U3072" s="19"/>
      <c r="V3072" s="19"/>
      <c r="W3072" s="19"/>
    </row>
    <row r="3073" spans="1:23">
      <c r="A3073" s="19"/>
      <c r="B3073" s="19"/>
      <c r="C3073" s="19"/>
      <c r="D3073" s="19"/>
      <c r="E3073" s="19"/>
      <c r="F3073" s="19"/>
      <c r="G3073" s="19"/>
      <c r="H3073" s="19"/>
      <c r="I3073" s="19"/>
      <c r="J3073" s="19"/>
      <c r="K3073" s="19"/>
      <c r="L3073" s="19"/>
      <c r="M3073" s="19"/>
      <c r="N3073" s="19"/>
      <c r="O3073" s="19"/>
      <c r="P3073" s="19"/>
      <c r="Q3073" s="19"/>
      <c r="R3073" s="19"/>
      <c r="S3073" s="19"/>
      <c r="T3073" s="19"/>
      <c r="U3073" s="19"/>
      <c r="V3073" s="19"/>
      <c r="W3073" s="19"/>
    </row>
    <row r="3074" spans="1:23">
      <c r="A3074" s="19"/>
      <c r="B3074" s="19"/>
      <c r="C3074" s="19"/>
      <c r="D3074" s="19"/>
      <c r="E3074" s="19"/>
      <c r="F3074" s="19"/>
      <c r="G3074" s="19"/>
      <c r="H3074" s="19"/>
      <c r="I3074" s="19"/>
      <c r="J3074" s="19"/>
      <c r="K3074" s="19"/>
      <c r="L3074" s="19"/>
      <c r="M3074" s="19"/>
      <c r="N3074" s="19"/>
      <c r="O3074" s="19"/>
      <c r="P3074" s="19"/>
      <c r="Q3074" s="19"/>
      <c r="R3074" s="19"/>
      <c r="S3074" s="19"/>
      <c r="T3074" s="19"/>
      <c r="U3074" s="19"/>
      <c r="V3074" s="19"/>
      <c r="W3074" s="19"/>
    </row>
    <row r="3075" spans="1:23">
      <c r="A3075" s="19"/>
      <c r="B3075" s="19"/>
      <c r="C3075" s="19"/>
      <c r="D3075" s="19"/>
      <c r="E3075" s="19"/>
      <c r="F3075" s="19"/>
      <c r="G3075" s="19"/>
      <c r="H3075" s="19"/>
      <c r="I3075" s="19"/>
      <c r="J3075" s="19"/>
      <c r="K3075" s="19"/>
      <c r="L3075" s="19"/>
      <c r="M3075" s="19"/>
      <c r="N3075" s="19"/>
      <c r="O3075" s="19"/>
      <c r="P3075" s="19"/>
      <c r="Q3075" s="19"/>
      <c r="R3075" s="19"/>
      <c r="S3075" s="19"/>
      <c r="T3075" s="19"/>
      <c r="U3075" s="19"/>
      <c r="V3075" s="19"/>
      <c r="W3075" s="19"/>
    </row>
    <row r="3076" spans="1:23">
      <c r="A3076" s="19"/>
      <c r="B3076" s="19"/>
      <c r="C3076" s="19"/>
      <c r="D3076" s="19"/>
      <c r="E3076" s="19"/>
      <c r="F3076" s="19"/>
      <c r="G3076" s="19"/>
      <c r="H3076" s="19"/>
      <c r="I3076" s="19"/>
      <c r="J3076" s="19"/>
      <c r="K3076" s="19"/>
      <c r="L3076" s="19"/>
      <c r="M3076" s="19"/>
      <c r="N3076" s="19"/>
      <c r="O3076" s="19"/>
      <c r="P3076" s="19"/>
      <c r="Q3076" s="19"/>
      <c r="R3076" s="19"/>
      <c r="S3076" s="19"/>
      <c r="T3076" s="19"/>
      <c r="U3076" s="19"/>
      <c r="V3076" s="19"/>
      <c r="W3076" s="19"/>
    </row>
    <row r="3077" spans="1:23">
      <c r="A3077" s="19"/>
      <c r="B3077" s="19"/>
      <c r="C3077" s="19"/>
      <c r="D3077" s="19"/>
      <c r="E3077" s="19"/>
      <c r="F3077" s="19"/>
      <c r="G3077" s="19"/>
      <c r="H3077" s="19"/>
      <c r="I3077" s="19"/>
      <c r="J3077" s="19"/>
      <c r="K3077" s="19"/>
      <c r="L3077" s="19"/>
      <c r="M3077" s="19"/>
      <c r="N3077" s="19"/>
      <c r="O3077" s="19"/>
      <c r="P3077" s="19"/>
      <c r="Q3077" s="19"/>
      <c r="R3077" s="19"/>
      <c r="S3077" s="19"/>
      <c r="T3077" s="19"/>
      <c r="U3077" s="19"/>
      <c r="V3077" s="19"/>
      <c r="W3077" s="19"/>
    </row>
    <row r="3078" spans="1:23">
      <c r="A3078" s="19"/>
      <c r="B3078" s="19"/>
      <c r="C3078" s="19"/>
      <c r="D3078" s="19"/>
      <c r="E3078" s="19"/>
      <c r="F3078" s="19"/>
      <c r="G3078" s="19"/>
      <c r="H3078" s="19"/>
      <c r="I3078" s="19"/>
      <c r="J3078" s="19"/>
      <c r="K3078" s="19"/>
      <c r="L3078" s="19"/>
      <c r="M3078" s="19"/>
      <c r="N3078" s="19"/>
      <c r="O3078" s="19"/>
      <c r="P3078" s="19"/>
      <c r="Q3078" s="19"/>
      <c r="R3078" s="19"/>
      <c r="S3078" s="19"/>
      <c r="T3078" s="19"/>
      <c r="U3078" s="19"/>
      <c r="V3078" s="19"/>
      <c r="W3078" s="19"/>
    </row>
    <row r="3079" spans="1:23">
      <c r="A3079" s="19"/>
      <c r="B3079" s="19"/>
      <c r="C3079" s="19"/>
      <c r="D3079" s="19"/>
      <c r="E3079" s="19"/>
      <c r="F3079" s="19"/>
      <c r="G3079" s="19"/>
      <c r="H3079" s="19"/>
      <c r="I3079" s="19"/>
      <c r="J3079" s="19"/>
      <c r="K3079" s="19"/>
      <c r="L3079" s="19"/>
      <c r="M3079" s="19"/>
      <c r="N3079" s="19"/>
      <c r="O3079" s="19"/>
      <c r="P3079" s="19"/>
      <c r="Q3079" s="19"/>
      <c r="R3079" s="19"/>
      <c r="S3079" s="19"/>
      <c r="T3079" s="19"/>
      <c r="U3079" s="19"/>
      <c r="V3079" s="19"/>
      <c r="W3079" s="19"/>
    </row>
    <row r="3080" spans="1:23">
      <c r="A3080" s="19"/>
      <c r="B3080" s="19"/>
      <c r="C3080" s="19"/>
      <c r="D3080" s="19"/>
      <c r="E3080" s="19"/>
      <c r="F3080" s="19"/>
      <c r="G3080" s="19"/>
      <c r="H3080" s="19"/>
      <c r="I3080" s="19"/>
      <c r="J3080" s="19"/>
      <c r="K3080" s="19"/>
      <c r="L3080" s="19"/>
      <c r="M3080" s="19"/>
      <c r="N3080" s="19"/>
      <c r="O3080" s="19"/>
      <c r="P3080" s="19"/>
      <c r="Q3080" s="19"/>
      <c r="R3080" s="19"/>
      <c r="S3080" s="19"/>
      <c r="T3080" s="19"/>
      <c r="U3080" s="19"/>
      <c r="V3080" s="19"/>
      <c r="W3080" s="19"/>
    </row>
    <row r="3081" spans="1:23">
      <c r="A3081" s="19"/>
      <c r="B3081" s="19"/>
      <c r="C3081" s="19"/>
      <c r="D3081" s="19"/>
      <c r="E3081" s="19"/>
      <c r="F3081" s="19"/>
      <c r="G3081" s="19"/>
      <c r="H3081" s="19"/>
      <c r="I3081" s="19"/>
      <c r="J3081" s="19"/>
      <c r="K3081" s="19"/>
      <c r="L3081" s="19"/>
      <c r="M3081" s="19"/>
      <c r="N3081" s="19"/>
      <c r="O3081" s="19"/>
      <c r="P3081" s="19"/>
      <c r="Q3081" s="19"/>
      <c r="R3081" s="19"/>
      <c r="S3081" s="19"/>
      <c r="T3081" s="19"/>
      <c r="U3081" s="19"/>
      <c r="V3081" s="19"/>
      <c r="W3081" s="19"/>
    </row>
    <row r="3082" spans="1:23">
      <c r="A3082" s="19"/>
      <c r="B3082" s="19"/>
      <c r="C3082" s="19"/>
      <c r="D3082" s="19"/>
      <c r="E3082" s="19"/>
      <c r="F3082" s="19"/>
      <c r="G3082" s="19"/>
      <c r="H3082" s="19"/>
      <c r="I3082" s="19"/>
      <c r="J3082" s="19"/>
      <c r="K3082" s="19"/>
      <c r="L3082" s="19"/>
      <c r="M3082" s="19"/>
      <c r="N3082" s="19"/>
      <c r="O3082" s="19"/>
      <c r="P3082" s="19"/>
      <c r="Q3082" s="19"/>
      <c r="R3082" s="19"/>
      <c r="S3082" s="19"/>
      <c r="T3082" s="19"/>
      <c r="U3082" s="19"/>
      <c r="V3082" s="19"/>
      <c r="W3082" s="19"/>
    </row>
    <row r="3083" spans="1:23">
      <c r="A3083" s="19"/>
      <c r="B3083" s="19"/>
      <c r="C3083" s="19"/>
      <c r="D3083" s="19"/>
      <c r="E3083" s="19"/>
      <c r="F3083" s="19"/>
      <c r="G3083" s="19"/>
      <c r="H3083" s="19"/>
      <c r="I3083" s="19"/>
      <c r="J3083" s="19"/>
      <c r="K3083" s="19"/>
      <c r="L3083" s="19"/>
      <c r="M3083" s="19"/>
      <c r="N3083" s="19"/>
      <c r="O3083" s="19"/>
      <c r="P3083" s="19"/>
      <c r="Q3083" s="19"/>
      <c r="R3083" s="19"/>
      <c r="S3083" s="19"/>
      <c r="T3083" s="19"/>
      <c r="U3083" s="19"/>
      <c r="V3083" s="19"/>
      <c r="W3083" s="19"/>
    </row>
    <row r="3084" spans="1:23">
      <c r="A3084" s="19"/>
      <c r="B3084" s="19"/>
      <c r="C3084" s="19"/>
      <c r="D3084" s="19"/>
      <c r="E3084" s="19"/>
      <c r="F3084" s="19"/>
      <c r="G3084" s="19"/>
      <c r="H3084" s="19"/>
      <c r="I3084" s="19"/>
      <c r="J3084" s="19"/>
      <c r="K3084" s="19"/>
      <c r="L3084" s="19"/>
      <c r="M3084" s="19"/>
      <c r="N3084" s="19"/>
      <c r="O3084" s="19"/>
      <c r="P3084" s="19"/>
      <c r="Q3084" s="19"/>
      <c r="R3084" s="19"/>
      <c r="S3084" s="19"/>
      <c r="T3084" s="19"/>
      <c r="U3084" s="19"/>
      <c r="V3084" s="19"/>
      <c r="W3084" s="19"/>
    </row>
    <row r="3085" spans="1:23">
      <c r="A3085" s="19"/>
      <c r="B3085" s="19"/>
      <c r="C3085" s="19"/>
      <c r="D3085" s="19"/>
      <c r="E3085" s="19"/>
      <c r="F3085" s="19"/>
      <c r="G3085" s="19"/>
      <c r="H3085" s="19"/>
      <c r="I3085" s="19"/>
      <c r="J3085" s="19"/>
      <c r="K3085" s="19"/>
      <c r="L3085" s="19"/>
      <c r="M3085" s="19"/>
      <c r="N3085" s="19"/>
      <c r="O3085" s="19"/>
      <c r="P3085" s="19"/>
      <c r="Q3085" s="19"/>
      <c r="R3085" s="19"/>
      <c r="S3085" s="19"/>
      <c r="T3085" s="19"/>
      <c r="U3085" s="19"/>
      <c r="V3085" s="19"/>
      <c r="W3085" s="19"/>
    </row>
    <row r="3086" spans="1:23">
      <c r="A3086" s="19"/>
      <c r="B3086" s="19"/>
      <c r="C3086" s="19"/>
      <c r="D3086" s="19"/>
      <c r="E3086" s="19"/>
      <c r="F3086" s="19"/>
      <c r="G3086" s="19"/>
      <c r="H3086" s="19"/>
      <c r="I3086" s="19"/>
      <c r="J3086" s="19"/>
      <c r="K3086" s="19"/>
      <c r="L3086" s="19"/>
      <c r="M3086" s="19"/>
      <c r="N3086" s="19"/>
      <c r="O3086" s="19"/>
      <c r="P3086" s="19"/>
      <c r="Q3086" s="19"/>
      <c r="R3086" s="19"/>
      <c r="S3086" s="19"/>
      <c r="T3086" s="19"/>
      <c r="U3086" s="19"/>
      <c r="V3086" s="19"/>
      <c r="W3086" s="19"/>
    </row>
    <row r="3087" spans="1:23">
      <c r="A3087" s="19"/>
      <c r="B3087" s="19"/>
      <c r="C3087" s="19"/>
      <c r="D3087" s="19"/>
      <c r="E3087" s="19"/>
      <c r="F3087" s="19"/>
      <c r="G3087" s="19"/>
      <c r="H3087" s="19"/>
      <c r="I3087" s="19"/>
      <c r="J3087" s="19"/>
      <c r="K3087" s="19"/>
      <c r="L3087" s="19"/>
      <c r="M3087" s="19"/>
      <c r="N3087" s="19"/>
      <c r="O3087" s="19"/>
      <c r="P3087" s="19"/>
      <c r="Q3087" s="19"/>
      <c r="R3087" s="19"/>
      <c r="S3087" s="19"/>
      <c r="T3087" s="19"/>
      <c r="U3087" s="19"/>
      <c r="V3087" s="19"/>
      <c r="W3087" s="19"/>
    </row>
    <row r="3088" spans="1:23">
      <c r="A3088" s="19"/>
      <c r="B3088" s="19"/>
      <c r="C3088" s="19"/>
      <c r="D3088" s="19"/>
      <c r="E3088" s="19"/>
      <c r="F3088" s="19"/>
      <c r="G3088" s="19"/>
      <c r="H3088" s="19"/>
      <c r="I3088" s="19"/>
      <c r="J3088" s="19"/>
      <c r="K3088" s="19"/>
      <c r="L3088" s="19"/>
      <c r="M3088" s="19"/>
      <c r="N3088" s="19"/>
      <c r="O3088" s="19"/>
      <c r="P3088" s="19"/>
      <c r="Q3088" s="19"/>
      <c r="R3088" s="19"/>
      <c r="S3088" s="19"/>
      <c r="T3088" s="19"/>
      <c r="U3088" s="19"/>
      <c r="V3088" s="19"/>
      <c r="W3088" s="19"/>
    </row>
    <row r="3089" spans="1:23">
      <c r="A3089" s="19"/>
      <c r="B3089" s="19"/>
      <c r="C3089" s="19"/>
      <c r="D3089" s="19"/>
      <c r="E3089" s="19"/>
      <c r="F3089" s="19"/>
      <c r="G3089" s="19"/>
      <c r="H3089" s="19"/>
      <c r="I3089" s="19"/>
      <c r="J3089" s="19"/>
      <c r="K3089" s="19"/>
      <c r="L3089" s="19"/>
      <c r="M3089" s="19"/>
      <c r="N3089" s="19"/>
      <c r="O3089" s="19"/>
      <c r="P3089" s="19"/>
      <c r="Q3089" s="19"/>
      <c r="R3089" s="19"/>
      <c r="S3089" s="19"/>
      <c r="T3089" s="19"/>
      <c r="U3089" s="19"/>
      <c r="V3089" s="19"/>
      <c r="W3089" s="19"/>
    </row>
    <row r="3090" spans="1:23">
      <c r="A3090" s="19"/>
      <c r="B3090" s="19"/>
      <c r="C3090" s="19"/>
      <c r="D3090" s="19"/>
      <c r="E3090" s="19"/>
      <c r="F3090" s="19"/>
      <c r="G3090" s="19"/>
      <c r="H3090" s="19"/>
      <c r="I3090" s="19"/>
      <c r="J3090" s="19"/>
      <c r="K3090" s="19"/>
      <c r="L3090" s="19"/>
      <c r="M3090" s="19"/>
      <c r="N3090" s="19"/>
      <c r="O3090" s="19"/>
      <c r="P3090" s="19"/>
      <c r="Q3090" s="19"/>
      <c r="R3090" s="19"/>
      <c r="S3090" s="19"/>
      <c r="T3090" s="19"/>
      <c r="U3090" s="19"/>
      <c r="V3090" s="19"/>
      <c r="W3090" s="19"/>
    </row>
    <row r="3091" spans="1:23">
      <c r="A3091" s="19"/>
      <c r="B3091" s="19"/>
      <c r="C3091" s="19"/>
      <c r="D3091" s="19"/>
      <c r="E3091" s="19"/>
      <c r="F3091" s="19"/>
      <c r="G3091" s="19"/>
      <c r="H3091" s="19"/>
      <c r="I3091" s="19"/>
      <c r="J3091" s="19"/>
      <c r="K3091" s="19"/>
      <c r="L3091" s="19"/>
      <c r="M3091" s="19"/>
      <c r="N3091" s="19"/>
      <c r="O3091" s="19"/>
      <c r="P3091" s="19"/>
      <c r="Q3091" s="19"/>
      <c r="R3091" s="19"/>
      <c r="S3091" s="19"/>
      <c r="T3091" s="19"/>
      <c r="U3091" s="19"/>
      <c r="V3091" s="19"/>
      <c r="W3091" s="19"/>
    </row>
    <row r="3092" spans="1:23">
      <c r="A3092" s="19"/>
      <c r="B3092" s="19"/>
      <c r="C3092" s="19"/>
      <c r="D3092" s="19"/>
      <c r="E3092" s="19"/>
      <c r="F3092" s="19"/>
      <c r="G3092" s="19"/>
      <c r="H3092" s="19"/>
      <c r="I3092" s="19"/>
      <c r="J3092" s="19"/>
      <c r="K3092" s="19"/>
      <c r="L3092" s="19"/>
      <c r="M3092" s="19"/>
      <c r="N3092" s="19"/>
      <c r="O3092" s="19"/>
      <c r="P3092" s="19"/>
      <c r="Q3092" s="19"/>
      <c r="R3092" s="19"/>
      <c r="S3092" s="19"/>
      <c r="T3092" s="19"/>
      <c r="U3092" s="19"/>
      <c r="V3092" s="19"/>
      <c r="W3092" s="19"/>
    </row>
    <row r="3093" spans="1:23">
      <c r="A3093" s="19"/>
      <c r="B3093" s="19"/>
      <c r="C3093" s="19"/>
      <c r="D3093" s="19"/>
      <c r="E3093" s="19"/>
      <c r="F3093" s="19"/>
      <c r="G3093" s="19"/>
      <c r="H3093" s="19"/>
      <c r="I3093" s="19"/>
      <c r="J3093" s="19"/>
      <c r="K3093" s="19"/>
      <c r="L3093" s="19"/>
      <c r="M3093" s="19"/>
      <c r="N3093" s="19"/>
      <c r="O3093" s="19"/>
      <c r="P3093" s="19"/>
      <c r="Q3093" s="19"/>
      <c r="R3093" s="19"/>
      <c r="S3093" s="19"/>
      <c r="T3093" s="19"/>
      <c r="U3093" s="19"/>
      <c r="V3093" s="19"/>
      <c r="W3093" s="19"/>
    </row>
    <row r="3094" spans="1:23">
      <c r="A3094" s="19"/>
      <c r="B3094" s="19"/>
      <c r="C3094" s="19"/>
      <c r="D3094" s="19"/>
      <c r="E3094" s="19"/>
      <c r="F3094" s="19"/>
      <c r="G3094" s="19"/>
      <c r="H3094" s="19"/>
      <c r="I3094" s="19"/>
      <c r="J3094" s="19"/>
      <c r="K3094" s="19"/>
      <c r="L3094" s="19"/>
      <c r="M3094" s="19"/>
      <c r="N3094" s="19"/>
      <c r="O3094" s="19"/>
      <c r="P3094" s="19"/>
      <c r="Q3094" s="19"/>
      <c r="R3094" s="19"/>
      <c r="S3094" s="19"/>
      <c r="T3094" s="19"/>
      <c r="U3094" s="19"/>
      <c r="V3094" s="19"/>
      <c r="W3094" s="19"/>
    </row>
    <row r="3095" spans="1:23">
      <c r="A3095" s="19"/>
      <c r="B3095" s="19"/>
      <c r="C3095" s="19"/>
      <c r="D3095" s="19"/>
      <c r="E3095" s="19"/>
      <c r="F3095" s="19"/>
      <c r="G3095" s="19"/>
      <c r="H3095" s="19"/>
      <c r="I3095" s="19"/>
      <c r="J3095" s="19"/>
      <c r="K3095" s="19"/>
      <c r="L3095" s="19"/>
      <c r="M3095" s="19"/>
      <c r="N3095" s="19"/>
      <c r="O3095" s="19"/>
      <c r="P3095" s="19"/>
      <c r="Q3095" s="19"/>
      <c r="R3095" s="19"/>
      <c r="S3095" s="19"/>
      <c r="T3095" s="19"/>
      <c r="U3095" s="19"/>
      <c r="V3095" s="19"/>
      <c r="W3095" s="19"/>
    </row>
    <row r="3096" spans="1:23">
      <c r="A3096" s="19"/>
      <c r="B3096" s="19"/>
      <c r="C3096" s="19"/>
      <c r="D3096" s="19"/>
      <c r="E3096" s="19"/>
      <c r="F3096" s="19"/>
      <c r="G3096" s="19"/>
      <c r="H3096" s="19"/>
      <c r="I3096" s="19"/>
      <c r="J3096" s="19"/>
      <c r="K3096" s="19"/>
      <c r="L3096" s="19"/>
      <c r="M3096" s="19"/>
      <c r="N3096" s="19"/>
      <c r="O3096" s="19"/>
      <c r="P3096" s="19"/>
      <c r="Q3096" s="19"/>
      <c r="R3096" s="19"/>
      <c r="S3096" s="19"/>
      <c r="T3096" s="19"/>
      <c r="U3096" s="19"/>
      <c r="V3096" s="19"/>
      <c r="W3096" s="19"/>
    </row>
    <row r="3097" spans="1:23">
      <c r="A3097" s="19"/>
      <c r="B3097" s="19"/>
      <c r="C3097" s="19"/>
      <c r="D3097" s="19"/>
      <c r="E3097" s="19"/>
      <c r="F3097" s="19"/>
      <c r="G3097" s="19"/>
      <c r="H3097" s="19"/>
      <c r="I3097" s="19"/>
      <c r="J3097" s="19"/>
      <c r="K3097" s="19"/>
      <c r="L3097" s="19"/>
      <c r="M3097" s="19"/>
      <c r="N3097" s="19"/>
      <c r="O3097" s="19"/>
      <c r="P3097" s="19"/>
      <c r="Q3097" s="19"/>
      <c r="R3097" s="19"/>
      <c r="S3097" s="19"/>
      <c r="T3097" s="19"/>
      <c r="U3097" s="19"/>
      <c r="V3097" s="19"/>
      <c r="W3097" s="19"/>
    </row>
    <row r="3098" spans="1:23">
      <c r="A3098" s="19"/>
      <c r="B3098" s="19"/>
      <c r="C3098" s="19"/>
      <c r="D3098" s="19"/>
      <c r="E3098" s="19"/>
      <c r="F3098" s="19"/>
      <c r="G3098" s="19"/>
      <c r="H3098" s="19"/>
      <c r="I3098" s="19"/>
      <c r="J3098" s="19"/>
      <c r="K3098" s="19"/>
      <c r="L3098" s="19"/>
      <c r="M3098" s="19"/>
      <c r="N3098" s="19"/>
      <c r="O3098" s="19"/>
      <c r="P3098" s="19"/>
      <c r="Q3098" s="19"/>
      <c r="R3098" s="19"/>
      <c r="S3098" s="19"/>
      <c r="T3098" s="19"/>
      <c r="U3098" s="19"/>
      <c r="V3098" s="19"/>
      <c r="W3098" s="19"/>
    </row>
    <row r="3099" spans="1:23">
      <c r="A3099" s="19"/>
      <c r="B3099" s="19"/>
      <c r="C3099" s="19"/>
      <c r="D3099" s="19"/>
      <c r="E3099" s="19"/>
      <c r="F3099" s="19"/>
      <c r="G3099" s="19"/>
      <c r="H3099" s="19"/>
      <c r="I3099" s="19"/>
      <c r="J3099" s="19"/>
      <c r="K3099" s="19"/>
      <c r="L3099" s="19"/>
      <c r="M3099" s="19"/>
      <c r="N3099" s="19"/>
      <c r="O3099" s="19"/>
      <c r="P3099" s="19"/>
      <c r="Q3099" s="19"/>
      <c r="R3099" s="19"/>
      <c r="S3099" s="19"/>
      <c r="T3099" s="19"/>
      <c r="U3099" s="19"/>
      <c r="V3099" s="19"/>
      <c r="W3099" s="19"/>
    </row>
    <row r="3100" spans="1:23">
      <c r="A3100" s="19"/>
      <c r="B3100" s="19"/>
      <c r="C3100" s="19"/>
      <c r="D3100" s="19"/>
      <c r="E3100" s="19"/>
      <c r="F3100" s="19"/>
      <c r="G3100" s="19"/>
      <c r="H3100" s="19"/>
      <c r="I3100" s="19"/>
      <c r="J3100" s="19"/>
      <c r="K3100" s="19"/>
      <c r="L3100" s="19"/>
      <c r="M3100" s="19"/>
      <c r="N3100" s="19"/>
      <c r="O3100" s="19"/>
      <c r="P3100" s="19"/>
      <c r="Q3100" s="19"/>
      <c r="R3100" s="19"/>
      <c r="S3100" s="19"/>
      <c r="T3100" s="19"/>
      <c r="U3100" s="19"/>
      <c r="V3100" s="19"/>
      <c r="W3100" s="19"/>
    </row>
    <row r="3101" spans="1:23">
      <c r="A3101" s="19"/>
      <c r="B3101" s="19"/>
      <c r="C3101" s="19"/>
      <c r="D3101" s="19"/>
      <c r="E3101" s="19"/>
      <c r="F3101" s="19"/>
      <c r="G3101" s="19"/>
      <c r="H3101" s="19"/>
      <c r="I3101" s="19"/>
      <c r="J3101" s="19"/>
      <c r="K3101" s="19"/>
      <c r="L3101" s="19"/>
      <c r="M3101" s="19"/>
      <c r="N3101" s="19"/>
      <c r="O3101" s="19"/>
      <c r="P3101" s="19"/>
      <c r="Q3101" s="19"/>
      <c r="R3101" s="19"/>
      <c r="S3101" s="19"/>
      <c r="T3101" s="19"/>
      <c r="U3101" s="19"/>
      <c r="V3101" s="19"/>
      <c r="W3101" s="19"/>
    </row>
    <row r="3102" spans="1:23">
      <c r="A3102" s="19"/>
      <c r="B3102" s="19"/>
      <c r="C3102" s="19"/>
      <c r="D3102" s="19"/>
      <c r="E3102" s="19"/>
      <c r="F3102" s="19"/>
      <c r="G3102" s="19"/>
      <c r="H3102" s="19"/>
      <c r="I3102" s="19"/>
      <c r="J3102" s="19"/>
      <c r="K3102" s="19"/>
      <c r="L3102" s="19"/>
      <c r="M3102" s="19"/>
      <c r="N3102" s="19"/>
      <c r="O3102" s="19"/>
      <c r="P3102" s="19"/>
      <c r="Q3102" s="19"/>
      <c r="R3102" s="19"/>
      <c r="S3102" s="19"/>
      <c r="T3102" s="19"/>
      <c r="U3102" s="19"/>
      <c r="V3102" s="19"/>
      <c r="W3102" s="19"/>
    </row>
    <row r="3103" spans="1:23">
      <c r="A3103" s="19"/>
      <c r="B3103" s="19"/>
      <c r="C3103" s="19"/>
      <c r="D3103" s="19"/>
      <c r="E3103" s="19"/>
      <c r="F3103" s="19"/>
      <c r="G3103" s="19"/>
      <c r="H3103" s="19"/>
      <c r="I3103" s="19"/>
      <c r="J3103" s="19"/>
      <c r="K3103" s="19"/>
      <c r="L3103" s="19"/>
      <c r="M3103" s="19"/>
      <c r="N3103" s="19"/>
      <c r="O3103" s="19"/>
      <c r="P3103" s="19"/>
      <c r="Q3103" s="19"/>
      <c r="R3103" s="19"/>
      <c r="S3103" s="19"/>
      <c r="T3103" s="19"/>
      <c r="U3103" s="19"/>
      <c r="V3103" s="19"/>
      <c r="W3103" s="19"/>
    </row>
    <row r="3104" spans="1:23">
      <c r="A3104" s="19"/>
      <c r="B3104" s="19"/>
      <c r="C3104" s="19"/>
      <c r="D3104" s="19"/>
      <c r="E3104" s="19"/>
      <c r="F3104" s="19"/>
      <c r="G3104" s="19"/>
      <c r="H3104" s="19"/>
      <c r="I3104" s="19"/>
      <c r="J3104" s="19"/>
      <c r="K3104" s="19"/>
      <c r="L3104" s="19"/>
      <c r="M3104" s="19"/>
      <c r="N3104" s="19"/>
      <c r="O3104" s="19"/>
      <c r="P3104" s="19"/>
      <c r="Q3104" s="19"/>
      <c r="R3104" s="19"/>
      <c r="S3104" s="19"/>
      <c r="T3104" s="19"/>
      <c r="U3104" s="19"/>
      <c r="V3104" s="19"/>
      <c r="W3104" s="19"/>
    </row>
    <row r="3105" spans="1:23">
      <c r="A3105" s="19"/>
      <c r="B3105" s="19"/>
      <c r="C3105" s="19"/>
      <c r="D3105" s="19"/>
      <c r="E3105" s="19"/>
      <c r="F3105" s="19"/>
      <c r="G3105" s="19"/>
      <c r="H3105" s="19"/>
      <c r="I3105" s="19"/>
      <c r="J3105" s="19"/>
      <c r="K3105" s="19"/>
      <c r="L3105" s="19"/>
      <c r="M3105" s="19"/>
      <c r="N3105" s="19"/>
      <c r="O3105" s="19"/>
      <c r="P3105" s="19"/>
      <c r="Q3105" s="19"/>
      <c r="R3105" s="19"/>
      <c r="S3105" s="19"/>
      <c r="T3105" s="19"/>
      <c r="U3105" s="19"/>
      <c r="V3105" s="19"/>
      <c r="W3105" s="19"/>
    </row>
    <row r="3106" spans="1:23">
      <c r="A3106" s="19"/>
      <c r="B3106" s="19"/>
      <c r="C3106" s="19"/>
      <c r="D3106" s="19"/>
      <c r="E3106" s="19"/>
      <c r="F3106" s="19"/>
      <c r="G3106" s="19"/>
      <c r="H3106" s="19"/>
      <c r="I3106" s="19"/>
      <c r="J3106" s="19"/>
      <c r="K3106" s="19"/>
      <c r="L3106" s="19"/>
      <c r="M3106" s="19"/>
      <c r="N3106" s="19"/>
      <c r="O3106" s="19"/>
      <c r="P3106" s="19"/>
      <c r="Q3106" s="19"/>
      <c r="R3106" s="19"/>
      <c r="S3106" s="19"/>
      <c r="T3106" s="19"/>
      <c r="U3106" s="19"/>
      <c r="V3106" s="19"/>
      <c r="W3106" s="19"/>
    </row>
    <row r="3107" spans="1:23">
      <c r="A3107" s="19"/>
      <c r="B3107" s="19"/>
      <c r="C3107" s="19"/>
      <c r="D3107" s="19"/>
      <c r="E3107" s="19"/>
      <c r="F3107" s="19"/>
      <c r="G3107" s="19"/>
      <c r="H3107" s="19"/>
      <c r="I3107" s="19"/>
      <c r="J3107" s="19"/>
      <c r="K3107" s="19"/>
      <c r="L3107" s="19"/>
      <c r="M3107" s="19"/>
      <c r="N3107" s="19"/>
      <c r="O3107" s="19"/>
      <c r="P3107" s="19"/>
      <c r="Q3107" s="19"/>
      <c r="R3107" s="19"/>
      <c r="S3107" s="19"/>
      <c r="T3107" s="19"/>
      <c r="U3107" s="19"/>
      <c r="V3107" s="19"/>
      <c r="W3107" s="19"/>
    </row>
    <row r="3108" spans="1:23">
      <c r="A3108" s="19"/>
      <c r="B3108" s="19"/>
      <c r="C3108" s="19"/>
      <c r="D3108" s="19"/>
      <c r="E3108" s="19"/>
      <c r="F3108" s="19"/>
      <c r="G3108" s="19"/>
      <c r="H3108" s="19"/>
      <c r="I3108" s="19"/>
      <c r="J3108" s="19"/>
      <c r="K3108" s="19"/>
      <c r="L3108" s="19"/>
      <c r="M3108" s="19"/>
      <c r="N3108" s="19"/>
      <c r="O3108" s="19"/>
      <c r="P3108" s="19"/>
      <c r="Q3108" s="19"/>
      <c r="R3108" s="19"/>
      <c r="S3108" s="19"/>
      <c r="T3108" s="19"/>
      <c r="U3108" s="19"/>
      <c r="V3108" s="19"/>
      <c r="W3108" s="19"/>
    </row>
    <row r="3109" spans="1:23">
      <c r="A3109" s="19"/>
      <c r="B3109" s="19"/>
      <c r="C3109" s="19"/>
      <c r="D3109" s="19"/>
      <c r="E3109" s="19"/>
      <c r="F3109" s="19"/>
      <c r="G3109" s="19"/>
      <c r="H3109" s="19"/>
      <c r="I3109" s="19"/>
      <c r="J3109" s="19"/>
      <c r="K3109" s="19"/>
      <c r="L3109" s="19"/>
      <c r="M3109" s="19"/>
      <c r="N3109" s="19"/>
      <c r="O3109" s="19"/>
      <c r="P3109" s="19"/>
      <c r="Q3109" s="19"/>
      <c r="R3109" s="19"/>
      <c r="S3109" s="19"/>
      <c r="T3109" s="19"/>
      <c r="U3109" s="19"/>
      <c r="V3109" s="19"/>
      <c r="W3109" s="19"/>
    </row>
    <row r="3110" spans="1:23">
      <c r="A3110" s="19"/>
      <c r="B3110" s="19"/>
      <c r="C3110" s="19"/>
      <c r="D3110" s="19"/>
      <c r="E3110" s="19"/>
      <c r="F3110" s="19"/>
      <c r="G3110" s="19"/>
      <c r="H3110" s="19"/>
      <c r="I3110" s="19"/>
      <c r="J3110" s="19"/>
      <c r="K3110" s="19"/>
      <c r="L3110" s="19"/>
      <c r="M3110" s="19"/>
      <c r="N3110" s="19"/>
      <c r="O3110" s="19"/>
      <c r="P3110" s="19"/>
      <c r="Q3110" s="19"/>
      <c r="R3110" s="19"/>
      <c r="S3110" s="19"/>
      <c r="T3110" s="19"/>
      <c r="U3110" s="19"/>
      <c r="V3110" s="19"/>
      <c r="W3110" s="19"/>
    </row>
    <row r="3111" spans="1:23">
      <c r="A3111" s="19"/>
      <c r="B3111" s="19"/>
      <c r="C3111" s="19"/>
      <c r="D3111" s="19"/>
      <c r="E3111" s="19"/>
      <c r="F3111" s="19"/>
      <c r="G3111" s="19"/>
      <c r="H3111" s="19"/>
      <c r="I3111" s="19"/>
      <c r="J3111" s="19"/>
      <c r="K3111" s="19"/>
      <c r="L3111" s="19"/>
      <c r="M3111" s="19"/>
      <c r="N3111" s="19"/>
      <c r="O3111" s="19"/>
      <c r="P3111" s="19"/>
      <c r="Q3111" s="19"/>
      <c r="R3111" s="19"/>
      <c r="S3111" s="19"/>
      <c r="T3111" s="19"/>
      <c r="U3111" s="19"/>
      <c r="V3111" s="19"/>
      <c r="W3111" s="19"/>
    </row>
    <row r="3112" spans="1:23">
      <c r="A3112" s="19"/>
      <c r="B3112" s="19"/>
      <c r="C3112" s="19"/>
      <c r="D3112" s="19"/>
      <c r="E3112" s="19"/>
      <c r="F3112" s="19"/>
      <c r="G3112" s="19"/>
      <c r="H3112" s="19"/>
      <c r="I3112" s="19"/>
      <c r="J3112" s="19"/>
      <c r="K3112" s="19"/>
      <c r="L3112" s="19"/>
      <c r="M3112" s="19"/>
      <c r="N3112" s="19"/>
      <c r="O3112" s="19"/>
      <c r="P3112" s="19"/>
      <c r="Q3112" s="19"/>
      <c r="R3112" s="19"/>
      <c r="S3112" s="19"/>
      <c r="T3112" s="19"/>
      <c r="U3112" s="19"/>
      <c r="V3112" s="19"/>
      <c r="W3112" s="19"/>
    </row>
    <row r="3113" spans="1:23">
      <c r="A3113" s="19"/>
      <c r="B3113" s="19"/>
      <c r="C3113" s="19"/>
      <c r="D3113" s="19"/>
      <c r="E3113" s="19"/>
      <c r="F3113" s="19"/>
      <c r="G3113" s="19"/>
      <c r="H3113" s="19"/>
      <c r="I3113" s="19"/>
      <c r="J3113" s="19"/>
      <c r="K3113" s="19"/>
      <c r="L3113" s="19"/>
      <c r="M3113" s="19"/>
      <c r="N3113" s="19"/>
      <c r="O3113" s="19"/>
      <c r="P3113" s="19"/>
      <c r="Q3113" s="19"/>
      <c r="R3113" s="19"/>
      <c r="S3113" s="19"/>
      <c r="T3113" s="19"/>
      <c r="U3113" s="19"/>
      <c r="V3113" s="19"/>
      <c r="W3113" s="19"/>
    </row>
    <row r="3114" spans="1:23">
      <c r="A3114" s="19"/>
      <c r="B3114" s="19"/>
      <c r="C3114" s="19"/>
      <c r="D3114" s="19"/>
      <c r="E3114" s="19"/>
      <c r="F3114" s="19"/>
      <c r="G3114" s="19"/>
      <c r="H3114" s="19"/>
      <c r="I3114" s="19"/>
      <c r="J3114" s="19"/>
      <c r="K3114" s="19"/>
      <c r="L3114" s="19"/>
      <c r="M3114" s="19"/>
      <c r="N3114" s="19"/>
      <c r="O3114" s="19"/>
      <c r="P3114" s="19"/>
      <c r="Q3114" s="19"/>
      <c r="R3114" s="19"/>
      <c r="S3114" s="19"/>
      <c r="T3114" s="19"/>
      <c r="U3114" s="19"/>
      <c r="V3114" s="19"/>
      <c r="W3114" s="19"/>
    </row>
    <row r="3115" spans="1:23">
      <c r="A3115" s="19"/>
      <c r="B3115" s="19"/>
      <c r="C3115" s="19"/>
      <c r="D3115" s="19"/>
      <c r="E3115" s="19"/>
      <c r="F3115" s="19"/>
      <c r="G3115" s="19"/>
      <c r="H3115" s="19"/>
      <c r="I3115" s="19"/>
      <c r="J3115" s="19"/>
      <c r="K3115" s="19"/>
      <c r="L3115" s="19"/>
      <c r="M3115" s="19"/>
      <c r="N3115" s="19"/>
      <c r="O3115" s="19"/>
      <c r="P3115" s="19"/>
      <c r="Q3115" s="19"/>
      <c r="R3115" s="19"/>
      <c r="S3115" s="19"/>
      <c r="T3115" s="19"/>
      <c r="U3115" s="19"/>
      <c r="V3115" s="19"/>
      <c r="W3115" s="19"/>
    </row>
    <row r="3116" spans="1:23">
      <c r="A3116" s="19"/>
      <c r="B3116" s="19"/>
      <c r="C3116" s="19"/>
      <c r="D3116" s="19"/>
      <c r="E3116" s="19"/>
      <c r="F3116" s="19"/>
      <c r="G3116" s="19"/>
      <c r="H3116" s="19"/>
      <c r="I3116" s="19"/>
      <c r="J3116" s="19"/>
      <c r="K3116" s="19"/>
      <c r="L3116" s="19"/>
      <c r="M3116" s="19"/>
      <c r="N3116" s="19"/>
      <c r="O3116" s="19"/>
      <c r="P3116" s="19"/>
      <c r="Q3116" s="19"/>
      <c r="R3116" s="19"/>
      <c r="S3116" s="19"/>
      <c r="T3116" s="19"/>
      <c r="U3116" s="19"/>
      <c r="V3116" s="19"/>
      <c r="W3116" s="19"/>
    </row>
    <row r="3117" spans="1:23">
      <c r="A3117" s="19"/>
      <c r="B3117" s="19"/>
      <c r="C3117" s="19"/>
      <c r="D3117" s="19"/>
      <c r="E3117" s="19"/>
      <c r="F3117" s="19"/>
      <c r="G3117" s="19"/>
      <c r="H3117" s="19"/>
      <c r="I3117" s="19"/>
      <c r="J3117" s="19"/>
      <c r="K3117" s="19"/>
      <c r="L3117" s="19"/>
      <c r="M3117" s="19"/>
      <c r="N3117" s="19"/>
      <c r="O3117" s="19"/>
      <c r="P3117" s="19"/>
      <c r="Q3117" s="19"/>
      <c r="R3117" s="19"/>
      <c r="S3117" s="19"/>
      <c r="T3117" s="19"/>
      <c r="U3117" s="19"/>
      <c r="V3117" s="19"/>
      <c r="W3117" s="19"/>
    </row>
    <row r="3118" spans="1:23">
      <c r="A3118" s="19"/>
      <c r="B3118" s="19"/>
      <c r="C3118" s="19"/>
      <c r="D3118" s="19"/>
      <c r="E3118" s="19"/>
      <c r="F3118" s="19"/>
      <c r="G3118" s="19"/>
      <c r="H3118" s="19"/>
      <c r="I3118" s="19"/>
      <c r="J3118" s="19"/>
      <c r="K3118" s="19"/>
      <c r="L3118" s="19"/>
      <c r="M3118" s="19"/>
      <c r="N3118" s="19"/>
      <c r="O3118" s="19"/>
      <c r="P3118" s="19"/>
      <c r="Q3118" s="19"/>
      <c r="R3118" s="19"/>
      <c r="S3118" s="19"/>
      <c r="T3118" s="19"/>
      <c r="U3118" s="19"/>
      <c r="V3118" s="19"/>
      <c r="W3118" s="19"/>
    </row>
    <row r="3119" spans="1:23">
      <c r="A3119" s="19"/>
      <c r="B3119" s="19"/>
      <c r="C3119" s="19"/>
      <c r="D3119" s="19"/>
      <c r="E3119" s="19"/>
      <c r="F3119" s="19"/>
      <c r="G3119" s="19"/>
      <c r="H3119" s="19"/>
      <c r="I3119" s="19"/>
      <c r="J3119" s="19"/>
      <c r="K3119" s="19"/>
      <c r="L3119" s="19"/>
      <c r="M3119" s="19"/>
      <c r="N3119" s="19"/>
      <c r="O3119" s="19"/>
      <c r="P3119" s="19"/>
      <c r="Q3119" s="19"/>
      <c r="R3119" s="19"/>
      <c r="S3119" s="19"/>
      <c r="T3119" s="19"/>
      <c r="U3119" s="19"/>
      <c r="V3119" s="19"/>
      <c r="W3119" s="19"/>
    </row>
    <row r="3120" spans="1:23">
      <c r="A3120" s="19"/>
      <c r="B3120" s="19"/>
      <c r="C3120" s="19"/>
      <c r="D3120" s="19"/>
      <c r="E3120" s="19"/>
      <c r="F3120" s="19"/>
      <c r="G3120" s="19"/>
      <c r="H3120" s="19"/>
      <c r="I3120" s="19"/>
      <c r="J3120" s="19"/>
      <c r="K3120" s="19"/>
      <c r="L3120" s="19"/>
      <c r="M3120" s="19"/>
      <c r="N3120" s="19"/>
      <c r="O3120" s="19"/>
      <c r="P3120" s="19"/>
      <c r="Q3120" s="19"/>
      <c r="R3120" s="19"/>
      <c r="S3120" s="19"/>
      <c r="T3120" s="19"/>
      <c r="U3120" s="19"/>
      <c r="V3120" s="19"/>
      <c r="W3120" s="19"/>
    </row>
    <row r="3121" spans="1:23">
      <c r="A3121" s="19"/>
      <c r="B3121" s="19"/>
      <c r="C3121" s="19"/>
      <c r="D3121" s="19"/>
      <c r="E3121" s="19"/>
      <c r="F3121" s="19"/>
      <c r="G3121" s="19"/>
      <c r="H3121" s="19"/>
      <c r="I3121" s="19"/>
      <c r="J3121" s="19"/>
      <c r="K3121" s="19"/>
      <c r="L3121" s="19"/>
      <c r="M3121" s="19"/>
      <c r="N3121" s="19"/>
      <c r="O3121" s="19"/>
      <c r="P3121" s="19"/>
      <c r="Q3121" s="19"/>
      <c r="R3121" s="19"/>
      <c r="S3121" s="19"/>
      <c r="T3121" s="19"/>
      <c r="U3121" s="19"/>
      <c r="V3121" s="19"/>
      <c r="W3121" s="19"/>
    </row>
    <row r="3122" spans="1:23">
      <c r="A3122" s="19"/>
      <c r="B3122" s="19"/>
      <c r="C3122" s="19"/>
      <c r="D3122" s="19"/>
      <c r="E3122" s="19"/>
      <c r="F3122" s="19"/>
      <c r="G3122" s="19"/>
      <c r="H3122" s="19"/>
      <c r="I3122" s="19"/>
      <c r="J3122" s="19"/>
      <c r="K3122" s="19"/>
      <c r="L3122" s="19"/>
      <c r="M3122" s="19"/>
      <c r="N3122" s="19"/>
      <c r="O3122" s="19"/>
      <c r="P3122" s="19"/>
      <c r="Q3122" s="19"/>
      <c r="R3122" s="19"/>
      <c r="S3122" s="19"/>
      <c r="T3122" s="19"/>
      <c r="U3122" s="19"/>
      <c r="V3122" s="19"/>
      <c r="W3122" s="19"/>
    </row>
    <row r="3123" spans="1:23">
      <c r="A3123" s="19"/>
      <c r="B3123" s="19"/>
      <c r="C3123" s="19"/>
      <c r="D3123" s="19"/>
      <c r="E3123" s="19"/>
      <c r="F3123" s="19"/>
      <c r="G3123" s="19"/>
      <c r="H3123" s="19"/>
      <c r="I3123" s="19"/>
      <c r="J3123" s="19"/>
      <c r="K3123" s="19"/>
      <c r="L3123" s="19"/>
      <c r="M3123" s="19"/>
      <c r="N3123" s="19"/>
      <c r="O3123" s="19"/>
      <c r="P3123" s="19"/>
      <c r="Q3123" s="19"/>
      <c r="R3123" s="19"/>
      <c r="S3123" s="19"/>
      <c r="T3123" s="19"/>
      <c r="U3123" s="19"/>
      <c r="V3123" s="19"/>
      <c r="W3123" s="19"/>
    </row>
    <row r="3124" spans="1:23">
      <c r="A3124" s="19"/>
      <c r="B3124" s="19"/>
      <c r="C3124" s="19"/>
      <c r="D3124" s="19"/>
      <c r="E3124" s="19"/>
      <c r="F3124" s="19"/>
      <c r="G3124" s="19"/>
      <c r="H3124" s="19"/>
      <c r="I3124" s="19"/>
      <c r="J3124" s="19"/>
      <c r="K3124" s="19"/>
      <c r="L3124" s="19"/>
      <c r="M3124" s="19"/>
      <c r="N3124" s="19"/>
      <c r="O3124" s="19"/>
      <c r="P3124" s="19"/>
      <c r="Q3124" s="19"/>
      <c r="R3124" s="19"/>
      <c r="S3124" s="19"/>
      <c r="T3124" s="19"/>
      <c r="U3124" s="19"/>
      <c r="V3124" s="19"/>
      <c r="W3124" s="19"/>
    </row>
    <row r="3125" spans="1:23">
      <c r="A3125" s="19"/>
      <c r="B3125" s="19"/>
      <c r="C3125" s="19"/>
      <c r="D3125" s="19"/>
      <c r="E3125" s="19"/>
      <c r="F3125" s="19"/>
      <c r="G3125" s="19"/>
      <c r="H3125" s="19"/>
      <c r="I3125" s="19"/>
      <c r="J3125" s="19"/>
      <c r="K3125" s="19"/>
      <c r="L3125" s="19"/>
      <c r="M3125" s="19"/>
      <c r="N3125" s="19"/>
      <c r="O3125" s="19"/>
      <c r="P3125" s="19"/>
      <c r="Q3125" s="19"/>
      <c r="R3125" s="19"/>
      <c r="S3125" s="19"/>
      <c r="T3125" s="19"/>
      <c r="U3125" s="19"/>
      <c r="V3125" s="19"/>
      <c r="W3125" s="19"/>
    </row>
    <row r="3126" spans="1:23">
      <c r="A3126" s="19"/>
      <c r="B3126" s="19"/>
      <c r="C3126" s="19"/>
      <c r="D3126" s="19"/>
      <c r="E3126" s="19"/>
      <c r="F3126" s="19"/>
      <c r="G3126" s="19"/>
      <c r="H3126" s="19"/>
      <c r="I3126" s="19"/>
      <c r="J3126" s="19"/>
      <c r="K3126" s="19"/>
      <c r="L3126" s="19"/>
      <c r="M3126" s="19"/>
      <c r="N3126" s="19"/>
      <c r="O3126" s="19"/>
      <c r="P3126" s="19"/>
      <c r="Q3126" s="19"/>
      <c r="R3126" s="19"/>
      <c r="S3126" s="19"/>
      <c r="T3126" s="19"/>
      <c r="U3126" s="19"/>
      <c r="V3126" s="19"/>
      <c r="W3126" s="19"/>
    </row>
    <row r="3127" spans="1:23">
      <c r="A3127" s="19"/>
      <c r="B3127" s="19"/>
      <c r="C3127" s="19"/>
      <c r="D3127" s="19"/>
      <c r="E3127" s="19"/>
      <c r="F3127" s="19"/>
      <c r="G3127" s="19"/>
      <c r="H3127" s="19"/>
      <c r="I3127" s="19"/>
      <c r="J3127" s="19"/>
      <c r="K3127" s="19"/>
      <c r="L3127" s="19"/>
      <c r="M3127" s="19"/>
      <c r="N3127" s="19"/>
      <c r="O3127" s="19"/>
      <c r="P3127" s="19"/>
      <c r="Q3127" s="19"/>
      <c r="R3127" s="19"/>
      <c r="S3127" s="19"/>
      <c r="T3127" s="19"/>
      <c r="U3127" s="19"/>
      <c r="V3127" s="19"/>
      <c r="W3127" s="19"/>
    </row>
    <row r="3128" spans="1:23">
      <c r="A3128" s="19"/>
      <c r="B3128" s="19"/>
      <c r="C3128" s="19"/>
      <c r="D3128" s="19"/>
      <c r="E3128" s="19"/>
      <c r="F3128" s="19"/>
      <c r="G3128" s="19"/>
      <c r="H3128" s="19"/>
      <c r="I3128" s="19"/>
      <c r="J3128" s="19"/>
      <c r="K3128" s="19"/>
      <c r="L3128" s="19"/>
      <c r="M3128" s="19"/>
      <c r="N3128" s="19"/>
      <c r="O3128" s="19"/>
      <c r="P3128" s="19"/>
      <c r="Q3128" s="19"/>
      <c r="R3128" s="19"/>
      <c r="S3128" s="19"/>
      <c r="T3128" s="19"/>
      <c r="U3128" s="19"/>
      <c r="V3128" s="19"/>
      <c r="W3128" s="19"/>
    </row>
    <row r="3129" spans="1:23">
      <c r="A3129" s="19"/>
      <c r="B3129" s="19"/>
      <c r="C3129" s="19"/>
      <c r="D3129" s="19"/>
      <c r="E3129" s="19"/>
      <c r="F3129" s="19"/>
      <c r="G3129" s="19"/>
      <c r="H3129" s="19"/>
      <c r="I3129" s="19"/>
      <c r="J3129" s="19"/>
      <c r="K3129" s="19"/>
      <c r="L3129" s="19"/>
      <c r="M3129" s="19"/>
      <c r="N3129" s="19"/>
      <c r="O3129" s="19"/>
      <c r="P3129" s="19"/>
      <c r="Q3129" s="19"/>
      <c r="R3129" s="19"/>
      <c r="S3129" s="19"/>
      <c r="T3129" s="19"/>
      <c r="U3129" s="19"/>
      <c r="V3129" s="19"/>
      <c r="W3129" s="19"/>
    </row>
    <row r="3130" spans="1:23">
      <c r="A3130" s="19"/>
      <c r="B3130" s="19"/>
      <c r="C3130" s="19"/>
      <c r="D3130" s="19"/>
      <c r="E3130" s="19"/>
      <c r="F3130" s="19"/>
      <c r="G3130" s="19"/>
      <c r="H3130" s="19"/>
      <c r="I3130" s="19"/>
      <c r="J3130" s="19"/>
      <c r="K3130" s="19"/>
      <c r="L3130" s="19"/>
      <c r="M3130" s="19"/>
      <c r="N3130" s="19"/>
      <c r="O3130" s="19"/>
      <c r="P3130" s="19"/>
      <c r="Q3130" s="19"/>
      <c r="R3130" s="19"/>
      <c r="S3130" s="19"/>
      <c r="T3130" s="19"/>
      <c r="U3130" s="19"/>
      <c r="V3130" s="19"/>
      <c r="W3130" s="19"/>
    </row>
    <row r="3131" spans="1:23">
      <c r="A3131" s="19"/>
      <c r="B3131" s="19"/>
      <c r="C3131" s="19"/>
      <c r="D3131" s="19"/>
      <c r="E3131" s="19"/>
      <c r="F3131" s="19"/>
      <c r="G3131" s="19"/>
      <c r="H3131" s="19"/>
      <c r="I3131" s="19"/>
      <c r="J3131" s="19"/>
      <c r="K3131" s="19"/>
      <c r="L3131" s="19"/>
      <c r="M3131" s="19"/>
      <c r="N3131" s="19"/>
      <c r="O3131" s="19"/>
      <c r="P3131" s="19"/>
      <c r="Q3131" s="19"/>
      <c r="R3131" s="19"/>
      <c r="S3131" s="19"/>
      <c r="T3131" s="19"/>
      <c r="U3131" s="19"/>
      <c r="V3131" s="19"/>
      <c r="W3131" s="19"/>
    </row>
    <row r="3132" spans="1:23">
      <c r="A3132" s="19"/>
      <c r="B3132" s="19"/>
      <c r="C3132" s="19"/>
      <c r="D3132" s="19"/>
      <c r="E3132" s="19"/>
      <c r="F3132" s="19"/>
      <c r="G3132" s="19"/>
      <c r="H3132" s="19"/>
      <c r="I3132" s="19"/>
      <c r="J3132" s="19"/>
      <c r="K3132" s="19"/>
      <c r="L3132" s="19"/>
      <c r="M3132" s="19"/>
      <c r="N3132" s="19"/>
      <c r="O3132" s="19"/>
      <c r="P3132" s="19"/>
      <c r="Q3132" s="19"/>
      <c r="R3132" s="19"/>
      <c r="S3132" s="19"/>
      <c r="T3132" s="19"/>
      <c r="U3132" s="19"/>
      <c r="V3132" s="19"/>
      <c r="W3132" s="19"/>
    </row>
    <row r="3133" spans="1:23">
      <c r="A3133" s="19"/>
      <c r="B3133" s="19"/>
      <c r="C3133" s="19"/>
      <c r="D3133" s="19"/>
      <c r="E3133" s="19"/>
      <c r="F3133" s="19"/>
      <c r="G3133" s="19"/>
      <c r="H3133" s="19"/>
      <c r="I3133" s="19"/>
      <c r="J3133" s="19"/>
      <c r="K3133" s="19"/>
      <c r="L3133" s="19"/>
      <c r="M3133" s="19"/>
      <c r="N3133" s="19"/>
      <c r="O3133" s="19"/>
      <c r="P3133" s="19"/>
      <c r="Q3133" s="19"/>
      <c r="R3133" s="19"/>
      <c r="S3133" s="19"/>
      <c r="T3133" s="19"/>
      <c r="U3133" s="19"/>
      <c r="V3133" s="19"/>
      <c r="W3133" s="19"/>
    </row>
    <row r="3134" spans="1:23">
      <c r="A3134" s="19"/>
      <c r="B3134" s="19"/>
      <c r="C3134" s="19"/>
      <c r="D3134" s="19"/>
      <c r="E3134" s="19"/>
      <c r="F3134" s="19"/>
      <c r="G3134" s="19"/>
      <c r="H3134" s="19"/>
      <c r="I3134" s="19"/>
      <c r="J3134" s="19"/>
      <c r="K3134" s="19"/>
      <c r="L3134" s="19"/>
      <c r="M3134" s="19"/>
      <c r="N3134" s="19"/>
      <c r="O3134" s="19"/>
      <c r="P3134" s="19"/>
      <c r="Q3134" s="19"/>
      <c r="R3134" s="19"/>
      <c r="S3134" s="19"/>
      <c r="T3134" s="19"/>
      <c r="U3134" s="19"/>
      <c r="V3134" s="19"/>
      <c r="W3134" s="19"/>
    </row>
    <row r="3135" spans="1:23">
      <c r="A3135" s="19"/>
      <c r="B3135" s="19"/>
      <c r="C3135" s="19"/>
      <c r="D3135" s="19"/>
      <c r="E3135" s="19"/>
      <c r="F3135" s="19"/>
      <c r="G3135" s="19"/>
      <c r="H3135" s="19"/>
      <c r="I3135" s="19"/>
      <c r="J3135" s="19"/>
      <c r="K3135" s="19"/>
      <c r="L3135" s="19"/>
      <c r="M3135" s="19"/>
      <c r="N3135" s="19"/>
      <c r="O3135" s="19"/>
      <c r="P3135" s="19"/>
      <c r="Q3135" s="19"/>
      <c r="R3135" s="19"/>
      <c r="S3135" s="19"/>
      <c r="T3135" s="19"/>
      <c r="U3135" s="19"/>
      <c r="V3135" s="19"/>
      <c r="W3135" s="19"/>
    </row>
    <row r="3136" spans="1:23">
      <c r="A3136" s="19"/>
      <c r="B3136" s="19"/>
      <c r="C3136" s="19"/>
      <c r="D3136" s="19"/>
      <c r="E3136" s="19"/>
      <c r="F3136" s="19"/>
      <c r="G3136" s="19"/>
      <c r="H3136" s="19"/>
      <c r="I3136" s="19"/>
      <c r="J3136" s="19"/>
      <c r="K3136" s="19"/>
      <c r="L3136" s="19"/>
      <c r="M3136" s="19"/>
      <c r="N3136" s="19"/>
      <c r="O3136" s="19"/>
      <c r="P3136" s="19"/>
      <c r="Q3136" s="19"/>
      <c r="R3136" s="19"/>
      <c r="S3136" s="19"/>
      <c r="T3136" s="19"/>
      <c r="U3136" s="19"/>
      <c r="V3136" s="19"/>
      <c r="W3136" s="19"/>
    </row>
    <row r="3137" spans="1:23">
      <c r="A3137" s="19"/>
      <c r="B3137" s="19"/>
      <c r="C3137" s="19"/>
      <c r="D3137" s="19"/>
      <c r="E3137" s="19"/>
      <c r="F3137" s="19"/>
      <c r="G3137" s="19"/>
      <c r="H3137" s="19"/>
      <c r="I3137" s="19"/>
      <c r="J3137" s="19"/>
      <c r="K3137" s="19"/>
      <c r="L3137" s="19"/>
      <c r="M3137" s="19"/>
      <c r="N3137" s="19"/>
      <c r="O3137" s="19"/>
      <c r="P3137" s="19"/>
      <c r="Q3137" s="19"/>
      <c r="R3137" s="19"/>
      <c r="S3137" s="19"/>
      <c r="T3137" s="19"/>
      <c r="U3137" s="19"/>
      <c r="V3137" s="19"/>
      <c r="W3137" s="19"/>
    </row>
    <row r="3138" spans="1:23">
      <c r="A3138" s="19"/>
      <c r="B3138" s="19"/>
      <c r="C3138" s="19"/>
      <c r="D3138" s="19"/>
      <c r="E3138" s="19"/>
      <c r="F3138" s="19"/>
      <c r="G3138" s="19"/>
      <c r="H3138" s="19"/>
      <c r="I3138" s="19"/>
      <c r="J3138" s="19"/>
      <c r="K3138" s="19"/>
      <c r="L3138" s="19"/>
      <c r="M3138" s="19"/>
      <c r="N3138" s="19"/>
      <c r="O3138" s="19"/>
      <c r="P3138" s="19"/>
      <c r="Q3138" s="19"/>
      <c r="R3138" s="19"/>
      <c r="S3138" s="19"/>
      <c r="T3138" s="19"/>
      <c r="U3138" s="19"/>
      <c r="V3138" s="19"/>
      <c r="W3138" s="19"/>
    </row>
    <row r="3139" spans="1:23">
      <c r="A3139" s="19"/>
      <c r="B3139" s="19"/>
      <c r="C3139" s="19"/>
      <c r="D3139" s="19"/>
      <c r="E3139" s="19"/>
      <c r="F3139" s="19"/>
      <c r="G3139" s="19"/>
      <c r="H3139" s="19"/>
      <c r="I3139" s="19"/>
      <c r="J3139" s="19"/>
      <c r="K3139" s="19"/>
      <c r="L3139" s="19"/>
      <c r="M3139" s="19"/>
      <c r="N3139" s="19"/>
      <c r="O3139" s="19"/>
      <c r="P3139" s="19"/>
      <c r="Q3139" s="19"/>
      <c r="R3139" s="19"/>
      <c r="S3139" s="19"/>
      <c r="T3139" s="19"/>
      <c r="U3139" s="19"/>
      <c r="V3139" s="19"/>
      <c r="W3139" s="19"/>
    </row>
    <row r="3140" spans="1:23">
      <c r="A3140" s="19"/>
      <c r="B3140" s="19"/>
      <c r="C3140" s="19"/>
      <c r="D3140" s="19"/>
      <c r="E3140" s="19"/>
      <c r="F3140" s="19"/>
      <c r="G3140" s="19"/>
      <c r="H3140" s="19"/>
      <c r="I3140" s="19"/>
      <c r="J3140" s="19"/>
      <c r="K3140" s="19"/>
      <c r="L3140" s="19"/>
      <c r="M3140" s="19"/>
      <c r="N3140" s="19"/>
      <c r="O3140" s="19"/>
      <c r="P3140" s="19"/>
      <c r="Q3140" s="19"/>
      <c r="R3140" s="19"/>
      <c r="S3140" s="19"/>
      <c r="T3140" s="19"/>
      <c r="U3140" s="19"/>
      <c r="V3140" s="19"/>
      <c r="W3140" s="19"/>
    </row>
    <row r="3141" spans="1:23">
      <c r="A3141" s="19"/>
      <c r="B3141" s="19"/>
      <c r="C3141" s="19"/>
      <c r="D3141" s="19"/>
      <c r="E3141" s="19"/>
      <c r="F3141" s="19"/>
      <c r="G3141" s="19"/>
      <c r="H3141" s="19"/>
      <c r="I3141" s="19"/>
      <c r="J3141" s="19"/>
      <c r="K3141" s="19"/>
      <c r="L3141" s="19"/>
      <c r="M3141" s="19"/>
      <c r="N3141" s="19"/>
      <c r="O3141" s="19"/>
      <c r="P3141" s="19"/>
      <c r="Q3141" s="19"/>
      <c r="R3141" s="19"/>
      <c r="S3141" s="19"/>
      <c r="T3141" s="19"/>
      <c r="U3141" s="19"/>
      <c r="V3141" s="19"/>
      <c r="W3141" s="19"/>
    </row>
    <row r="3142" spans="1:23">
      <c r="A3142" s="19"/>
      <c r="B3142" s="19"/>
      <c r="C3142" s="19"/>
      <c r="D3142" s="19"/>
      <c r="E3142" s="19"/>
      <c r="F3142" s="19"/>
      <c r="G3142" s="19"/>
      <c r="H3142" s="19"/>
      <c r="I3142" s="19"/>
      <c r="J3142" s="19"/>
      <c r="K3142" s="19"/>
      <c r="L3142" s="19"/>
      <c r="M3142" s="19"/>
      <c r="N3142" s="19"/>
      <c r="O3142" s="19"/>
      <c r="P3142" s="19"/>
      <c r="Q3142" s="19"/>
      <c r="R3142" s="19"/>
      <c r="S3142" s="19"/>
      <c r="T3142" s="19"/>
      <c r="U3142" s="19"/>
      <c r="V3142" s="19"/>
      <c r="W3142" s="19"/>
    </row>
    <row r="3143" spans="1:23">
      <c r="A3143" s="19"/>
      <c r="B3143" s="19"/>
      <c r="C3143" s="19"/>
      <c r="D3143" s="19"/>
      <c r="E3143" s="19"/>
      <c r="F3143" s="19"/>
      <c r="G3143" s="19"/>
      <c r="H3143" s="19"/>
      <c r="I3143" s="19"/>
      <c r="J3143" s="19"/>
      <c r="K3143" s="19"/>
      <c r="L3143" s="19"/>
      <c r="M3143" s="19"/>
      <c r="N3143" s="19"/>
      <c r="O3143" s="19"/>
      <c r="P3143" s="19"/>
      <c r="Q3143" s="19"/>
      <c r="R3143" s="19"/>
      <c r="S3143" s="19"/>
      <c r="T3143" s="19"/>
      <c r="U3143" s="19"/>
      <c r="V3143" s="19"/>
      <c r="W3143" s="19"/>
    </row>
    <row r="3144" spans="1:23">
      <c r="A3144" s="19"/>
      <c r="B3144" s="19"/>
      <c r="C3144" s="19"/>
      <c r="D3144" s="19"/>
      <c r="E3144" s="19"/>
      <c r="F3144" s="19"/>
      <c r="G3144" s="19"/>
      <c r="H3144" s="19"/>
      <c r="I3144" s="19"/>
      <c r="J3144" s="19"/>
      <c r="K3144" s="19"/>
      <c r="L3144" s="19"/>
      <c r="M3144" s="19"/>
      <c r="N3144" s="19"/>
      <c r="O3144" s="19"/>
      <c r="P3144" s="19"/>
      <c r="Q3144" s="19"/>
      <c r="R3144" s="19"/>
      <c r="S3144" s="19"/>
      <c r="T3144" s="19"/>
      <c r="U3144" s="19"/>
      <c r="V3144" s="19"/>
      <c r="W3144" s="19"/>
    </row>
    <row r="3145" spans="1:23">
      <c r="A3145" s="19"/>
      <c r="B3145" s="19"/>
      <c r="C3145" s="19"/>
      <c r="D3145" s="19"/>
      <c r="E3145" s="19"/>
      <c r="F3145" s="19"/>
      <c r="G3145" s="19"/>
      <c r="H3145" s="19"/>
      <c r="I3145" s="19"/>
      <c r="J3145" s="19"/>
      <c r="K3145" s="19"/>
      <c r="L3145" s="19"/>
      <c r="M3145" s="19"/>
      <c r="N3145" s="19"/>
      <c r="O3145" s="19"/>
      <c r="P3145" s="19"/>
      <c r="Q3145" s="19"/>
      <c r="R3145" s="19"/>
      <c r="S3145" s="19"/>
      <c r="T3145" s="19"/>
      <c r="U3145" s="19"/>
      <c r="V3145" s="19"/>
      <c r="W3145" s="19"/>
    </row>
    <row r="3146" spans="1:23">
      <c r="A3146" s="19"/>
      <c r="B3146" s="19"/>
      <c r="C3146" s="19"/>
      <c r="D3146" s="19"/>
      <c r="E3146" s="19"/>
      <c r="F3146" s="19"/>
      <c r="G3146" s="19"/>
      <c r="H3146" s="19"/>
      <c r="I3146" s="19"/>
      <c r="J3146" s="19"/>
      <c r="K3146" s="19"/>
      <c r="L3146" s="19"/>
      <c r="M3146" s="19"/>
      <c r="N3146" s="19"/>
      <c r="O3146" s="19"/>
      <c r="P3146" s="19"/>
      <c r="Q3146" s="19"/>
      <c r="R3146" s="19"/>
      <c r="S3146" s="19"/>
      <c r="T3146" s="19"/>
      <c r="U3146" s="19"/>
      <c r="V3146" s="19"/>
      <c r="W3146" s="19"/>
    </row>
    <row r="3147" spans="1:23">
      <c r="A3147" s="19"/>
      <c r="B3147" s="19"/>
      <c r="C3147" s="19"/>
      <c r="D3147" s="19"/>
      <c r="E3147" s="19"/>
      <c r="F3147" s="19"/>
      <c r="G3147" s="19"/>
      <c r="H3147" s="19"/>
      <c r="I3147" s="19"/>
      <c r="J3147" s="19"/>
      <c r="K3147" s="19"/>
      <c r="L3147" s="19"/>
      <c r="M3147" s="19"/>
      <c r="N3147" s="19"/>
      <c r="O3147" s="19"/>
      <c r="P3147" s="19"/>
      <c r="Q3147" s="19"/>
      <c r="R3147" s="19"/>
      <c r="S3147" s="19"/>
      <c r="T3147" s="19"/>
      <c r="U3147" s="19"/>
      <c r="V3147" s="19"/>
      <c r="W3147" s="19"/>
    </row>
    <row r="3148" spans="1:23">
      <c r="A3148" s="19"/>
      <c r="B3148" s="19"/>
      <c r="C3148" s="19"/>
      <c r="D3148" s="19"/>
      <c r="E3148" s="19"/>
      <c r="F3148" s="19"/>
      <c r="G3148" s="19"/>
      <c r="H3148" s="19"/>
      <c r="I3148" s="19"/>
      <c r="J3148" s="19"/>
      <c r="K3148" s="19"/>
      <c r="L3148" s="19"/>
      <c r="M3148" s="19"/>
      <c r="N3148" s="19"/>
      <c r="O3148" s="19"/>
      <c r="P3148" s="19"/>
      <c r="Q3148" s="19"/>
      <c r="R3148" s="19"/>
      <c r="S3148" s="19"/>
      <c r="T3148" s="19"/>
      <c r="U3148" s="19"/>
      <c r="V3148" s="19"/>
      <c r="W3148" s="19"/>
    </row>
    <row r="3149" spans="1:23">
      <c r="A3149" s="19"/>
      <c r="B3149" s="19"/>
      <c r="C3149" s="19"/>
      <c r="D3149" s="19"/>
      <c r="E3149" s="19"/>
      <c r="F3149" s="19"/>
      <c r="G3149" s="19"/>
      <c r="H3149" s="19"/>
      <c r="I3149" s="19"/>
      <c r="J3149" s="19"/>
      <c r="K3149" s="19"/>
      <c r="L3149" s="19"/>
      <c r="M3149" s="19"/>
      <c r="N3149" s="19"/>
      <c r="O3149" s="19"/>
      <c r="P3149" s="19"/>
      <c r="Q3149" s="19"/>
      <c r="R3149" s="19"/>
      <c r="S3149" s="19"/>
      <c r="T3149" s="19"/>
      <c r="U3149" s="19"/>
      <c r="V3149" s="19"/>
      <c r="W3149" s="19"/>
    </row>
    <row r="3150" spans="1:23">
      <c r="A3150" s="19"/>
      <c r="B3150" s="19"/>
      <c r="C3150" s="19"/>
      <c r="D3150" s="19"/>
      <c r="E3150" s="19"/>
      <c r="F3150" s="19"/>
      <c r="G3150" s="19"/>
      <c r="H3150" s="19"/>
      <c r="I3150" s="19"/>
      <c r="J3150" s="19"/>
      <c r="K3150" s="19"/>
      <c r="L3150" s="19"/>
      <c r="M3150" s="19"/>
      <c r="N3150" s="19"/>
      <c r="O3150" s="19"/>
      <c r="P3150" s="19"/>
      <c r="Q3150" s="19"/>
      <c r="R3150" s="19"/>
      <c r="S3150" s="19"/>
      <c r="T3150" s="19"/>
      <c r="U3150" s="19"/>
      <c r="V3150" s="19"/>
      <c r="W3150" s="19"/>
    </row>
    <row r="3151" spans="1:23">
      <c r="A3151" s="19"/>
      <c r="B3151" s="19"/>
      <c r="C3151" s="19"/>
      <c r="D3151" s="19"/>
      <c r="E3151" s="19"/>
      <c r="F3151" s="19"/>
      <c r="G3151" s="19"/>
      <c r="H3151" s="19"/>
      <c r="I3151" s="19"/>
      <c r="J3151" s="19"/>
      <c r="K3151" s="19"/>
      <c r="L3151" s="19"/>
      <c r="M3151" s="19"/>
      <c r="N3151" s="19"/>
      <c r="O3151" s="19"/>
      <c r="P3151" s="19"/>
      <c r="Q3151" s="19"/>
      <c r="R3151" s="19"/>
      <c r="S3151" s="19"/>
      <c r="T3151" s="19"/>
      <c r="U3151" s="19"/>
      <c r="V3151" s="19"/>
      <c r="W3151" s="19"/>
    </row>
    <row r="3152" spans="1:23">
      <c r="A3152" s="19"/>
      <c r="B3152" s="19"/>
      <c r="C3152" s="19"/>
      <c r="D3152" s="19"/>
      <c r="E3152" s="19"/>
      <c r="F3152" s="19"/>
      <c r="G3152" s="19"/>
      <c r="H3152" s="19"/>
      <c r="I3152" s="19"/>
      <c r="J3152" s="19"/>
      <c r="K3152" s="19"/>
      <c r="L3152" s="19"/>
      <c r="M3152" s="19"/>
      <c r="N3152" s="19"/>
      <c r="O3152" s="19"/>
      <c r="P3152" s="19"/>
      <c r="Q3152" s="19"/>
      <c r="R3152" s="19"/>
      <c r="S3152" s="19"/>
      <c r="T3152" s="19"/>
      <c r="U3152" s="19"/>
      <c r="V3152" s="19"/>
      <c r="W3152" s="19"/>
    </row>
    <row r="3153" spans="1:23">
      <c r="A3153" s="19"/>
      <c r="B3153" s="19"/>
      <c r="C3153" s="19"/>
      <c r="D3153" s="19"/>
      <c r="E3153" s="19"/>
      <c r="F3153" s="19"/>
      <c r="G3153" s="19"/>
      <c r="H3153" s="19"/>
      <c r="I3153" s="19"/>
      <c r="J3153" s="19"/>
      <c r="K3153" s="19"/>
      <c r="L3153" s="19"/>
      <c r="M3153" s="19"/>
      <c r="N3153" s="19"/>
      <c r="O3153" s="19"/>
      <c r="P3153" s="19"/>
      <c r="Q3153" s="19"/>
      <c r="R3153" s="19"/>
      <c r="S3153" s="19"/>
      <c r="T3153" s="19"/>
      <c r="U3153" s="19"/>
      <c r="V3153" s="19"/>
      <c r="W3153" s="19"/>
    </row>
    <row r="3154" spans="1:23">
      <c r="A3154" s="19"/>
      <c r="B3154" s="19"/>
      <c r="C3154" s="19"/>
      <c r="D3154" s="19"/>
      <c r="E3154" s="19"/>
      <c r="F3154" s="19"/>
      <c r="G3154" s="19"/>
      <c r="H3154" s="19"/>
      <c r="I3154" s="19"/>
      <c r="J3154" s="19"/>
      <c r="K3154" s="19"/>
      <c r="L3154" s="19"/>
      <c r="M3154" s="19"/>
      <c r="N3154" s="19"/>
      <c r="O3154" s="19"/>
      <c r="P3154" s="19"/>
      <c r="Q3154" s="19"/>
      <c r="R3154" s="19"/>
      <c r="S3154" s="19"/>
      <c r="T3154" s="19"/>
      <c r="U3154" s="19"/>
      <c r="V3154" s="19"/>
      <c r="W3154" s="19"/>
    </row>
    <row r="3155" spans="1:23">
      <c r="A3155" s="19"/>
      <c r="B3155" s="19"/>
      <c r="C3155" s="19"/>
      <c r="D3155" s="19"/>
      <c r="E3155" s="19"/>
      <c r="F3155" s="19"/>
      <c r="G3155" s="19"/>
      <c r="H3155" s="19"/>
      <c r="I3155" s="19"/>
      <c r="J3155" s="19"/>
      <c r="K3155" s="19"/>
      <c r="L3155" s="19"/>
      <c r="M3155" s="19"/>
      <c r="N3155" s="19"/>
      <c r="O3155" s="19"/>
      <c r="P3155" s="19"/>
      <c r="Q3155" s="19"/>
      <c r="R3155" s="19"/>
      <c r="S3155" s="19"/>
      <c r="T3155" s="19"/>
      <c r="U3155" s="19"/>
      <c r="V3155" s="19"/>
      <c r="W3155" s="19"/>
    </row>
    <row r="3156" spans="1:23">
      <c r="A3156" s="19"/>
      <c r="B3156" s="19"/>
      <c r="C3156" s="19"/>
      <c r="D3156" s="19"/>
      <c r="E3156" s="19"/>
      <c r="F3156" s="19"/>
      <c r="G3156" s="19"/>
      <c r="H3156" s="19"/>
      <c r="I3156" s="19"/>
      <c r="J3156" s="19"/>
      <c r="K3156" s="19"/>
      <c r="L3156" s="19"/>
      <c r="M3156" s="19"/>
      <c r="N3156" s="19"/>
      <c r="O3156" s="19"/>
      <c r="P3156" s="19"/>
      <c r="Q3156" s="19"/>
      <c r="R3156" s="19"/>
      <c r="S3156" s="19"/>
      <c r="T3156" s="19"/>
      <c r="U3156" s="19"/>
      <c r="V3156" s="19"/>
      <c r="W3156" s="19"/>
    </row>
    <row r="3157" spans="1:23">
      <c r="A3157" s="19"/>
      <c r="B3157" s="19"/>
      <c r="C3157" s="19"/>
      <c r="D3157" s="19"/>
      <c r="E3157" s="19"/>
      <c r="F3157" s="19"/>
      <c r="G3157" s="19"/>
      <c r="H3157" s="19"/>
      <c r="I3157" s="19"/>
      <c r="J3157" s="19"/>
      <c r="K3157" s="19"/>
      <c r="L3157" s="19"/>
      <c r="M3157" s="19"/>
      <c r="N3157" s="19"/>
      <c r="O3157" s="19"/>
      <c r="P3157" s="19"/>
      <c r="Q3157" s="19"/>
      <c r="R3157" s="19"/>
      <c r="S3157" s="19"/>
      <c r="T3157" s="19"/>
      <c r="U3157" s="19"/>
      <c r="V3157" s="19"/>
      <c r="W3157" s="19"/>
    </row>
    <row r="3158" spans="1:23">
      <c r="A3158" s="19"/>
      <c r="B3158" s="19"/>
      <c r="C3158" s="19"/>
      <c r="D3158" s="19"/>
      <c r="E3158" s="19"/>
      <c r="F3158" s="19"/>
      <c r="G3158" s="19"/>
      <c r="H3158" s="19"/>
      <c r="I3158" s="19"/>
      <c r="J3158" s="19"/>
      <c r="K3158" s="19"/>
      <c r="L3158" s="19"/>
      <c r="M3158" s="19"/>
      <c r="N3158" s="19"/>
      <c r="O3158" s="19"/>
      <c r="P3158" s="19"/>
      <c r="Q3158" s="19"/>
      <c r="R3158" s="19"/>
      <c r="S3158" s="19"/>
      <c r="T3158" s="19"/>
      <c r="U3158" s="19"/>
      <c r="V3158" s="19"/>
      <c r="W3158" s="19"/>
    </row>
    <row r="3159" spans="1:23">
      <c r="A3159" s="19"/>
      <c r="B3159" s="19"/>
      <c r="C3159" s="19"/>
      <c r="D3159" s="19"/>
      <c r="E3159" s="19"/>
      <c r="F3159" s="19"/>
      <c r="G3159" s="19"/>
      <c r="H3159" s="19"/>
      <c r="I3159" s="19"/>
      <c r="J3159" s="19"/>
      <c r="K3159" s="19"/>
      <c r="L3159" s="19"/>
      <c r="M3159" s="19"/>
      <c r="N3159" s="19"/>
      <c r="O3159" s="19"/>
      <c r="P3159" s="19"/>
      <c r="Q3159" s="19"/>
      <c r="R3159" s="19"/>
      <c r="S3159" s="19"/>
      <c r="T3159" s="19"/>
      <c r="U3159" s="19"/>
      <c r="V3159" s="19"/>
      <c r="W3159" s="19"/>
    </row>
    <row r="3160" spans="1:23">
      <c r="A3160" s="19"/>
      <c r="B3160" s="19"/>
      <c r="C3160" s="19"/>
      <c r="D3160" s="19"/>
      <c r="E3160" s="19"/>
      <c r="F3160" s="19"/>
      <c r="G3160" s="19"/>
      <c r="H3160" s="19"/>
      <c r="I3160" s="19"/>
      <c r="J3160" s="19"/>
      <c r="K3160" s="19"/>
      <c r="L3160" s="19"/>
      <c r="M3160" s="19"/>
      <c r="N3160" s="19"/>
      <c r="O3160" s="19"/>
      <c r="P3160" s="19"/>
      <c r="Q3160" s="19"/>
      <c r="R3160" s="19"/>
      <c r="S3160" s="19"/>
      <c r="T3160" s="19"/>
      <c r="U3160" s="19"/>
      <c r="V3160" s="19"/>
      <c r="W3160" s="19"/>
    </row>
    <row r="3161" spans="1:23">
      <c r="A3161" s="19"/>
      <c r="B3161" s="19"/>
      <c r="C3161" s="19"/>
      <c r="D3161" s="19"/>
      <c r="E3161" s="19"/>
      <c r="F3161" s="19"/>
      <c r="G3161" s="19"/>
      <c r="H3161" s="19"/>
      <c r="I3161" s="19"/>
      <c r="J3161" s="19"/>
      <c r="K3161" s="19"/>
      <c r="L3161" s="19"/>
      <c r="M3161" s="19"/>
      <c r="N3161" s="19"/>
      <c r="O3161" s="19"/>
      <c r="P3161" s="19"/>
      <c r="Q3161" s="19"/>
      <c r="R3161" s="19"/>
      <c r="S3161" s="19"/>
      <c r="T3161" s="19"/>
      <c r="U3161" s="19"/>
      <c r="V3161" s="19"/>
      <c r="W3161" s="19"/>
    </row>
    <row r="3162" spans="1:23">
      <c r="A3162" s="19"/>
      <c r="B3162" s="19"/>
      <c r="C3162" s="19"/>
      <c r="D3162" s="19"/>
      <c r="E3162" s="19"/>
      <c r="F3162" s="19"/>
      <c r="G3162" s="19"/>
      <c r="H3162" s="19"/>
      <c r="I3162" s="19"/>
      <c r="J3162" s="19"/>
      <c r="K3162" s="19"/>
      <c r="L3162" s="19"/>
      <c r="M3162" s="19"/>
      <c r="N3162" s="19"/>
      <c r="O3162" s="19"/>
      <c r="P3162" s="19"/>
      <c r="Q3162" s="19"/>
      <c r="R3162" s="19"/>
      <c r="S3162" s="19"/>
      <c r="T3162" s="19"/>
      <c r="U3162" s="19"/>
      <c r="V3162" s="19"/>
      <c r="W3162" s="19"/>
    </row>
    <row r="3163" spans="1:23">
      <c r="A3163" s="19"/>
      <c r="B3163" s="19"/>
      <c r="C3163" s="19"/>
      <c r="D3163" s="19"/>
      <c r="E3163" s="19"/>
      <c r="F3163" s="19"/>
      <c r="G3163" s="19"/>
      <c r="H3163" s="19"/>
      <c r="I3163" s="19"/>
      <c r="J3163" s="19"/>
      <c r="K3163" s="19"/>
      <c r="L3163" s="19"/>
      <c r="M3163" s="19"/>
      <c r="N3163" s="19"/>
      <c r="O3163" s="19"/>
      <c r="P3163" s="19"/>
      <c r="Q3163" s="19"/>
      <c r="R3163" s="19"/>
      <c r="S3163" s="19"/>
      <c r="T3163" s="19"/>
      <c r="U3163" s="19"/>
      <c r="V3163" s="19"/>
      <c r="W3163" s="19"/>
    </row>
    <row r="3164" spans="1:23">
      <c r="A3164" s="19"/>
      <c r="B3164" s="19"/>
      <c r="C3164" s="19"/>
      <c r="D3164" s="19"/>
      <c r="E3164" s="19"/>
      <c r="F3164" s="19"/>
      <c r="G3164" s="19"/>
      <c r="H3164" s="19"/>
      <c r="I3164" s="19"/>
      <c r="J3164" s="19"/>
      <c r="K3164" s="19"/>
      <c r="L3164" s="19"/>
      <c r="M3164" s="19"/>
      <c r="N3164" s="19"/>
      <c r="O3164" s="19"/>
      <c r="P3164" s="19"/>
      <c r="Q3164" s="19"/>
      <c r="R3164" s="19"/>
      <c r="S3164" s="19"/>
      <c r="T3164" s="19"/>
      <c r="U3164" s="19"/>
      <c r="V3164" s="19"/>
      <c r="W3164" s="19"/>
    </row>
    <row r="3165" spans="1:23">
      <c r="A3165" s="19"/>
      <c r="B3165" s="19"/>
      <c r="C3165" s="19"/>
      <c r="D3165" s="19"/>
      <c r="E3165" s="19"/>
      <c r="F3165" s="19"/>
      <c r="G3165" s="19"/>
      <c r="H3165" s="19"/>
      <c r="I3165" s="19"/>
      <c r="J3165" s="19"/>
      <c r="K3165" s="19"/>
      <c r="L3165" s="19"/>
      <c r="M3165" s="19"/>
      <c r="N3165" s="19"/>
      <c r="O3165" s="19"/>
      <c r="P3165" s="19"/>
      <c r="Q3165" s="19"/>
      <c r="R3165" s="19"/>
      <c r="S3165" s="19"/>
      <c r="T3165" s="19"/>
      <c r="U3165" s="19"/>
      <c r="V3165" s="19"/>
      <c r="W3165" s="19"/>
    </row>
    <row r="3166" spans="1:23">
      <c r="A3166" s="19"/>
      <c r="B3166" s="19"/>
      <c r="C3166" s="19"/>
      <c r="D3166" s="19"/>
      <c r="E3166" s="19"/>
      <c r="F3166" s="19"/>
      <c r="G3166" s="19"/>
      <c r="H3166" s="19"/>
      <c r="I3166" s="19"/>
      <c r="J3166" s="19"/>
      <c r="K3166" s="19"/>
      <c r="L3166" s="19"/>
      <c r="M3166" s="19"/>
      <c r="N3166" s="19"/>
      <c r="O3166" s="19"/>
      <c r="P3166" s="19"/>
      <c r="Q3166" s="19"/>
      <c r="R3166" s="19"/>
      <c r="S3166" s="19"/>
      <c r="T3166" s="19"/>
      <c r="U3166" s="19"/>
      <c r="V3166" s="19"/>
      <c r="W3166" s="19"/>
    </row>
    <row r="3167" spans="1:23">
      <c r="A3167" s="19"/>
      <c r="B3167" s="19"/>
      <c r="C3167" s="19"/>
      <c r="D3167" s="19"/>
      <c r="E3167" s="19"/>
      <c r="F3167" s="19"/>
      <c r="G3167" s="19"/>
      <c r="H3167" s="19"/>
      <c r="I3167" s="19"/>
      <c r="J3167" s="19"/>
      <c r="K3167" s="19"/>
      <c r="L3167" s="19"/>
      <c r="M3167" s="19"/>
      <c r="N3167" s="19"/>
      <c r="O3167" s="19"/>
      <c r="P3167" s="19"/>
      <c r="Q3167" s="19"/>
      <c r="R3167" s="19"/>
      <c r="S3167" s="19"/>
      <c r="T3167" s="19"/>
      <c r="U3167" s="19"/>
      <c r="V3167" s="19"/>
      <c r="W3167" s="19"/>
    </row>
    <row r="3168" spans="1:23">
      <c r="A3168" s="19"/>
      <c r="B3168" s="19"/>
      <c r="C3168" s="19"/>
      <c r="D3168" s="19"/>
      <c r="E3168" s="19"/>
      <c r="F3168" s="19"/>
      <c r="G3168" s="19"/>
      <c r="H3168" s="19"/>
      <c r="I3168" s="19"/>
      <c r="J3168" s="19"/>
      <c r="K3168" s="19"/>
      <c r="L3168" s="19"/>
      <c r="M3168" s="19"/>
      <c r="N3168" s="19"/>
      <c r="O3168" s="19"/>
      <c r="P3168" s="19"/>
      <c r="Q3168" s="19"/>
      <c r="R3168" s="19"/>
      <c r="S3168" s="19"/>
      <c r="T3168" s="19"/>
      <c r="U3168" s="19"/>
      <c r="V3168" s="19"/>
      <c r="W3168" s="19"/>
    </row>
    <row r="3169" spans="1:23">
      <c r="A3169" s="19"/>
      <c r="B3169" s="19"/>
      <c r="C3169" s="19"/>
      <c r="D3169" s="19"/>
      <c r="E3169" s="19"/>
      <c r="F3169" s="19"/>
      <c r="G3169" s="19"/>
      <c r="H3169" s="19"/>
      <c r="I3169" s="19"/>
      <c r="J3169" s="19"/>
      <c r="K3169" s="19"/>
      <c r="L3169" s="19"/>
      <c r="M3169" s="19"/>
      <c r="N3169" s="19"/>
      <c r="O3169" s="19"/>
      <c r="P3169" s="19"/>
      <c r="Q3169" s="19"/>
      <c r="R3169" s="19"/>
      <c r="S3169" s="19"/>
      <c r="T3169" s="19"/>
      <c r="U3169" s="19"/>
      <c r="V3169" s="19"/>
      <c r="W3169" s="19"/>
    </row>
    <row r="3170" spans="1:23">
      <c r="A3170" s="19"/>
      <c r="B3170" s="19"/>
      <c r="C3170" s="19"/>
      <c r="D3170" s="19"/>
      <c r="E3170" s="19"/>
      <c r="F3170" s="19"/>
      <c r="G3170" s="19"/>
      <c r="H3170" s="19"/>
      <c r="I3170" s="19"/>
      <c r="J3170" s="19"/>
      <c r="K3170" s="19"/>
      <c r="L3170" s="19"/>
      <c r="M3170" s="19"/>
      <c r="N3170" s="19"/>
      <c r="O3170" s="19"/>
      <c r="P3170" s="19"/>
      <c r="Q3170" s="19"/>
      <c r="R3170" s="19"/>
      <c r="S3170" s="19"/>
      <c r="T3170" s="19"/>
      <c r="U3170" s="19"/>
      <c r="V3170" s="19"/>
      <c r="W3170" s="19"/>
    </row>
    <row r="3171" spans="1:23">
      <c r="A3171" s="19"/>
      <c r="B3171" s="19"/>
      <c r="C3171" s="19"/>
      <c r="D3171" s="19"/>
      <c r="E3171" s="19"/>
      <c r="F3171" s="19"/>
      <c r="G3171" s="19"/>
      <c r="H3171" s="19"/>
      <c r="I3171" s="19"/>
      <c r="J3171" s="19"/>
      <c r="K3171" s="19"/>
      <c r="L3171" s="19"/>
      <c r="M3171" s="19"/>
      <c r="N3171" s="19"/>
      <c r="O3171" s="19"/>
      <c r="P3171" s="19"/>
      <c r="Q3171" s="19"/>
      <c r="R3171" s="19"/>
      <c r="S3171" s="19"/>
      <c r="T3171" s="19"/>
      <c r="U3171" s="19"/>
      <c r="V3171" s="19"/>
      <c r="W3171" s="19"/>
    </row>
    <row r="3172" spans="1:23">
      <c r="A3172" s="19"/>
      <c r="B3172" s="19"/>
      <c r="C3172" s="19"/>
      <c r="D3172" s="19"/>
      <c r="E3172" s="19"/>
      <c r="F3172" s="19"/>
      <c r="G3172" s="19"/>
      <c r="H3172" s="19"/>
      <c r="I3172" s="19"/>
      <c r="J3172" s="19"/>
      <c r="K3172" s="19"/>
      <c r="L3172" s="19"/>
      <c r="M3172" s="19"/>
      <c r="N3172" s="19"/>
      <c r="O3172" s="19"/>
      <c r="P3172" s="19"/>
      <c r="Q3172" s="19"/>
      <c r="R3172" s="19"/>
      <c r="S3172" s="19"/>
      <c r="T3172" s="19"/>
      <c r="U3172" s="19"/>
      <c r="V3172" s="19"/>
      <c r="W3172" s="19"/>
    </row>
    <row r="3173" spans="1:23">
      <c r="A3173" s="19"/>
      <c r="B3173" s="19"/>
      <c r="C3173" s="19"/>
      <c r="D3173" s="19"/>
      <c r="E3173" s="19"/>
      <c r="F3173" s="19"/>
      <c r="G3173" s="19"/>
      <c r="H3173" s="19"/>
      <c r="I3173" s="19"/>
      <c r="J3173" s="19"/>
      <c r="K3173" s="19"/>
      <c r="L3173" s="19"/>
      <c r="M3173" s="19"/>
      <c r="N3173" s="19"/>
      <c r="O3173" s="19"/>
      <c r="P3173" s="19"/>
      <c r="Q3173" s="19"/>
      <c r="R3173" s="19"/>
      <c r="S3173" s="19"/>
      <c r="T3173" s="19"/>
      <c r="U3173" s="19"/>
      <c r="V3173" s="19"/>
      <c r="W3173" s="19"/>
    </row>
    <row r="3174" spans="1:23">
      <c r="A3174" s="19"/>
      <c r="B3174" s="19"/>
      <c r="C3174" s="19"/>
      <c r="D3174" s="19"/>
      <c r="E3174" s="19"/>
      <c r="F3174" s="19"/>
      <c r="G3174" s="19"/>
      <c r="H3174" s="19"/>
      <c r="I3174" s="19"/>
      <c r="J3174" s="19"/>
      <c r="K3174" s="19"/>
      <c r="L3174" s="19"/>
      <c r="M3174" s="19"/>
      <c r="N3174" s="19"/>
      <c r="O3174" s="19"/>
      <c r="P3174" s="19"/>
      <c r="Q3174" s="19"/>
      <c r="R3174" s="19"/>
      <c r="S3174" s="19"/>
      <c r="T3174" s="19"/>
      <c r="U3174" s="19"/>
      <c r="V3174" s="19"/>
      <c r="W3174" s="19"/>
    </row>
    <row r="3175" spans="1:23">
      <c r="A3175" s="19"/>
      <c r="B3175" s="19"/>
      <c r="C3175" s="19"/>
      <c r="D3175" s="19"/>
      <c r="E3175" s="19"/>
      <c r="F3175" s="19"/>
      <c r="G3175" s="19"/>
      <c r="H3175" s="19"/>
      <c r="I3175" s="19"/>
      <c r="J3175" s="19"/>
      <c r="K3175" s="19"/>
      <c r="L3175" s="19"/>
      <c r="M3175" s="19"/>
      <c r="N3175" s="19"/>
      <c r="O3175" s="19"/>
      <c r="P3175" s="19"/>
      <c r="Q3175" s="19"/>
      <c r="R3175" s="19"/>
      <c r="S3175" s="19"/>
      <c r="T3175" s="19"/>
      <c r="U3175" s="19"/>
      <c r="V3175" s="19"/>
      <c r="W3175" s="19"/>
    </row>
    <row r="3176" spans="1:23">
      <c r="A3176" s="19"/>
      <c r="B3176" s="19"/>
      <c r="C3176" s="19"/>
      <c r="D3176" s="19"/>
      <c r="E3176" s="19"/>
      <c r="F3176" s="19"/>
      <c r="G3176" s="19"/>
      <c r="H3176" s="19"/>
      <c r="I3176" s="19"/>
      <c r="J3176" s="19"/>
      <c r="K3176" s="19"/>
      <c r="L3176" s="19"/>
      <c r="M3176" s="19"/>
      <c r="N3176" s="19"/>
      <c r="O3176" s="19"/>
      <c r="P3176" s="19"/>
      <c r="Q3176" s="19"/>
      <c r="R3176" s="19"/>
      <c r="S3176" s="19"/>
      <c r="T3176" s="19"/>
      <c r="U3176" s="19"/>
      <c r="V3176" s="19"/>
      <c r="W3176" s="19"/>
    </row>
    <row r="3177" spans="1:23">
      <c r="A3177" s="19"/>
      <c r="B3177" s="19"/>
      <c r="C3177" s="19"/>
      <c r="D3177" s="19"/>
      <c r="E3177" s="19"/>
      <c r="F3177" s="19"/>
      <c r="G3177" s="19"/>
      <c r="H3177" s="19"/>
      <c r="I3177" s="19"/>
      <c r="J3177" s="19"/>
      <c r="K3177" s="19"/>
      <c r="L3177" s="19"/>
      <c r="M3177" s="19"/>
      <c r="N3177" s="19"/>
      <c r="O3177" s="19"/>
      <c r="P3177" s="19"/>
      <c r="Q3177" s="19"/>
      <c r="R3177" s="19"/>
      <c r="S3177" s="19"/>
      <c r="T3177" s="19"/>
      <c r="U3177" s="19"/>
      <c r="V3177" s="19"/>
      <c r="W3177" s="19"/>
    </row>
    <row r="3178" spans="1:23">
      <c r="A3178" s="19"/>
      <c r="B3178" s="19"/>
      <c r="C3178" s="19"/>
      <c r="D3178" s="19"/>
      <c r="E3178" s="19"/>
      <c r="F3178" s="19"/>
      <c r="G3178" s="19"/>
      <c r="H3178" s="19"/>
      <c r="I3178" s="19"/>
      <c r="J3178" s="19"/>
      <c r="K3178" s="19"/>
      <c r="L3178" s="19"/>
      <c r="M3178" s="19"/>
      <c r="N3178" s="19"/>
      <c r="O3178" s="19"/>
      <c r="P3178" s="19"/>
      <c r="Q3178" s="19"/>
      <c r="R3178" s="19"/>
      <c r="S3178" s="19"/>
      <c r="T3178" s="19"/>
      <c r="U3178" s="19"/>
      <c r="V3178" s="19"/>
      <c r="W3178" s="19"/>
    </row>
    <row r="3179" spans="1:23">
      <c r="A3179" s="19"/>
      <c r="B3179" s="19"/>
      <c r="C3179" s="19"/>
      <c r="D3179" s="19"/>
      <c r="E3179" s="19"/>
      <c r="F3179" s="19"/>
      <c r="G3179" s="19"/>
      <c r="H3179" s="19"/>
      <c r="I3179" s="19"/>
      <c r="J3179" s="19"/>
      <c r="K3179" s="19"/>
      <c r="L3179" s="19"/>
      <c r="M3179" s="19"/>
      <c r="N3179" s="19"/>
      <c r="O3179" s="19"/>
      <c r="P3179" s="19"/>
      <c r="Q3179" s="19"/>
      <c r="R3179" s="19"/>
      <c r="S3179" s="19"/>
      <c r="T3179" s="19"/>
      <c r="U3179" s="19"/>
      <c r="V3179" s="19"/>
      <c r="W3179" s="19"/>
    </row>
    <row r="3180" spans="1:23">
      <c r="A3180" s="19"/>
      <c r="B3180" s="19"/>
      <c r="C3180" s="19"/>
      <c r="D3180" s="19"/>
      <c r="E3180" s="19"/>
      <c r="F3180" s="19"/>
      <c r="G3180" s="19"/>
      <c r="H3180" s="19"/>
      <c r="I3180" s="19"/>
      <c r="J3180" s="19"/>
      <c r="K3180" s="19"/>
      <c r="L3180" s="19"/>
      <c r="M3180" s="19"/>
      <c r="N3180" s="19"/>
      <c r="O3180" s="19"/>
      <c r="P3180" s="19"/>
      <c r="Q3180" s="19"/>
      <c r="R3180" s="19"/>
      <c r="S3180" s="19"/>
      <c r="T3180" s="19"/>
      <c r="U3180" s="19"/>
      <c r="V3180" s="19"/>
      <c r="W3180" s="19"/>
    </row>
    <row r="3181" spans="1:23">
      <c r="A3181" s="19"/>
      <c r="B3181" s="19"/>
      <c r="C3181" s="19"/>
      <c r="D3181" s="19"/>
      <c r="E3181" s="19"/>
      <c r="F3181" s="19"/>
      <c r="G3181" s="19"/>
      <c r="H3181" s="19"/>
      <c r="I3181" s="19"/>
      <c r="J3181" s="19"/>
      <c r="K3181" s="19"/>
      <c r="L3181" s="19"/>
      <c r="M3181" s="19"/>
      <c r="N3181" s="19"/>
      <c r="O3181" s="19"/>
      <c r="P3181" s="19"/>
      <c r="Q3181" s="19"/>
      <c r="R3181" s="19"/>
      <c r="S3181" s="19"/>
      <c r="T3181" s="19"/>
      <c r="U3181" s="19"/>
      <c r="V3181" s="19"/>
      <c r="W3181" s="19"/>
    </row>
    <row r="3182" spans="1:23">
      <c r="A3182" s="19"/>
      <c r="B3182" s="19"/>
      <c r="C3182" s="19"/>
      <c r="D3182" s="19"/>
      <c r="E3182" s="19"/>
      <c r="F3182" s="19"/>
      <c r="G3182" s="19"/>
      <c r="H3182" s="19"/>
      <c r="I3182" s="19"/>
      <c r="J3182" s="19"/>
      <c r="K3182" s="19"/>
      <c r="L3182" s="19"/>
      <c r="M3182" s="19"/>
      <c r="N3182" s="19"/>
      <c r="O3182" s="19"/>
      <c r="P3182" s="19"/>
      <c r="Q3182" s="19"/>
      <c r="R3182" s="19"/>
      <c r="S3182" s="19"/>
      <c r="T3182" s="19"/>
      <c r="U3182" s="19"/>
      <c r="V3182" s="19"/>
      <c r="W3182" s="19"/>
    </row>
    <row r="3183" spans="1:23">
      <c r="A3183" s="19"/>
      <c r="B3183" s="19"/>
      <c r="C3183" s="19"/>
      <c r="D3183" s="19"/>
      <c r="E3183" s="19"/>
      <c r="F3183" s="19"/>
      <c r="G3183" s="19"/>
      <c r="H3183" s="19"/>
      <c r="I3183" s="19"/>
      <c r="J3183" s="19"/>
      <c r="K3183" s="19"/>
      <c r="L3183" s="19"/>
      <c r="M3183" s="19"/>
      <c r="N3183" s="19"/>
      <c r="O3183" s="19"/>
      <c r="P3183" s="19"/>
      <c r="Q3183" s="19"/>
      <c r="R3183" s="19"/>
      <c r="S3183" s="19"/>
      <c r="T3183" s="19"/>
      <c r="U3183" s="19"/>
      <c r="V3183" s="19"/>
      <c r="W3183" s="19"/>
    </row>
    <row r="3184" spans="1:23">
      <c r="A3184" s="19"/>
      <c r="B3184" s="19"/>
      <c r="C3184" s="19"/>
      <c r="D3184" s="19"/>
      <c r="E3184" s="19"/>
      <c r="F3184" s="19"/>
      <c r="G3184" s="19"/>
      <c r="H3184" s="19"/>
      <c r="I3184" s="19"/>
      <c r="J3184" s="19"/>
      <c r="K3184" s="19"/>
      <c r="L3184" s="19"/>
      <c r="M3184" s="19"/>
      <c r="N3184" s="19"/>
      <c r="O3184" s="19"/>
      <c r="P3184" s="19"/>
      <c r="Q3184" s="19"/>
      <c r="R3184" s="19"/>
      <c r="S3184" s="19"/>
      <c r="T3184" s="19"/>
      <c r="U3184" s="19"/>
      <c r="V3184" s="19"/>
      <c r="W3184" s="19"/>
    </row>
    <row r="3185" spans="1:23">
      <c r="A3185" s="19"/>
      <c r="B3185" s="19"/>
      <c r="C3185" s="19"/>
      <c r="D3185" s="19"/>
      <c r="E3185" s="19"/>
      <c r="F3185" s="19"/>
      <c r="G3185" s="19"/>
      <c r="H3185" s="19"/>
      <c r="I3185" s="19"/>
      <c r="J3185" s="19"/>
      <c r="K3185" s="19"/>
      <c r="L3185" s="19"/>
      <c r="M3185" s="19"/>
      <c r="N3185" s="19"/>
      <c r="O3185" s="19"/>
      <c r="P3185" s="19"/>
      <c r="Q3185" s="19"/>
      <c r="R3185" s="19"/>
      <c r="S3185" s="19"/>
      <c r="T3185" s="19"/>
      <c r="U3185" s="19"/>
      <c r="V3185" s="19"/>
      <c r="W3185" s="19"/>
    </row>
    <row r="3186" spans="1:23">
      <c r="A3186" s="19"/>
      <c r="B3186" s="19"/>
      <c r="C3186" s="19"/>
      <c r="D3186" s="19"/>
      <c r="E3186" s="19"/>
      <c r="F3186" s="19"/>
      <c r="G3186" s="19"/>
      <c r="H3186" s="19"/>
      <c r="I3186" s="19"/>
      <c r="J3186" s="19"/>
      <c r="K3186" s="19"/>
      <c r="L3186" s="19"/>
      <c r="M3186" s="19"/>
      <c r="N3186" s="19"/>
      <c r="O3186" s="19"/>
      <c r="P3186" s="19"/>
      <c r="Q3186" s="19"/>
      <c r="R3186" s="19"/>
      <c r="S3186" s="19"/>
      <c r="T3186" s="19"/>
      <c r="U3186" s="19"/>
      <c r="V3186" s="19"/>
      <c r="W3186" s="19"/>
    </row>
    <row r="3187" spans="1:23">
      <c r="A3187" s="19"/>
      <c r="B3187" s="19"/>
      <c r="C3187" s="19"/>
      <c r="D3187" s="19"/>
      <c r="E3187" s="19"/>
      <c r="F3187" s="19"/>
      <c r="G3187" s="19"/>
      <c r="H3187" s="19"/>
      <c r="I3187" s="19"/>
      <c r="J3187" s="19"/>
      <c r="K3187" s="19"/>
      <c r="L3187" s="19"/>
      <c r="M3187" s="19"/>
      <c r="N3187" s="19"/>
      <c r="O3187" s="19"/>
      <c r="P3187" s="19"/>
      <c r="Q3187" s="19"/>
      <c r="R3187" s="19"/>
      <c r="S3187" s="19"/>
      <c r="T3187" s="19"/>
      <c r="U3187" s="19"/>
      <c r="V3187" s="19"/>
      <c r="W3187" s="19"/>
    </row>
    <row r="3188" spans="1:23">
      <c r="A3188" s="19"/>
      <c r="B3188" s="19"/>
      <c r="C3188" s="19"/>
      <c r="D3188" s="19"/>
      <c r="E3188" s="19"/>
      <c r="F3188" s="19"/>
      <c r="G3188" s="19"/>
      <c r="H3188" s="19"/>
      <c r="I3188" s="19"/>
      <c r="J3188" s="19"/>
      <c r="K3188" s="19"/>
      <c r="L3188" s="19"/>
      <c r="M3188" s="19"/>
      <c r="N3188" s="19"/>
      <c r="O3188" s="19"/>
      <c r="P3188" s="19"/>
      <c r="Q3188" s="19"/>
      <c r="R3188" s="19"/>
      <c r="S3188" s="19"/>
      <c r="T3188" s="19"/>
      <c r="U3188" s="19"/>
      <c r="V3188" s="19"/>
      <c r="W3188" s="19"/>
    </row>
    <row r="3189" spans="1:23">
      <c r="A3189" s="19"/>
      <c r="B3189" s="19"/>
      <c r="C3189" s="19"/>
      <c r="D3189" s="19"/>
      <c r="E3189" s="19"/>
      <c r="F3189" s="19"/>
      <c r="G3189" s="19"/>
      <c r="H3189" s="19"/>
      <c r="I3189" s="19"/>
      <c r="J3189" s="19"/>
      <c r="K3189" s="19"/>
      <c r="L3189" s="19"/>
      <c r="M3189" s="19"/>
      <c r="N3189" s="19"/>
      <c r="O3189" s="19"/>
      <c r="P3189" s="19"/>
      <c r="Q3189" s="19"/>
      <c r="R3189" s="19"/>
      <c r="S3189" s="19"/>
      <c r="T3189" s="19"/>
      <c r="U3189" s="19"/>
      <c r="V3189" s="19"/>
      <c r="W3189" s="19"/>
    </row>
    <row r="3190" spans="1:23">
      <c r="A3190" s="19"/>
      <c r="B3190" s="19"/>
      <c r="C3190" s="19"/>
      <c r="D3190" s="19"/>
      <c r="E3190" s="19"/>
      <c r="F3190" s="19"/>
      <c r="G3190" s="19"/>
      <c r="H3190" s="19"/>
      <c r="I3190" s="19"/>
      <c r="J3190" s="19"/>
      <c r="K3190" s="19"/>
      <c r="L3190" s="19"/>
      <c r="M3190" s="19"/>
      <c r="N3190" s="19"/>
      <c r="O3190" s="19"/>
      <c r="P3190" s="19"/>
      <c r="Q3190" s="19"/>
      <c r="R3190" s="19"/>
      <c r="S3190" s="19"/>
      <c r="T3190" s="19"/>
      <c r="U3190" s="19"/>
      <c r="V3190" s="19"/>
      <c r="W3190" s="19"/>
    </row>
    <row r="3191" spans="1:23">
      <c r="A3191" s="19"/>
      <c r="B3191" s="19"/>
      <c r="C3191" s="19"/>
      <c r="D3191" s="19"/>
      <c r="E3191" s="19"/>
      <c r="F3191" s="19"/>
      <c r="G3191" s="19"/>
      <c r="H3191" s="19"/>
      <c r="I3191" s="19"/>
      <c r="J3191" s="19"/>
      <c r="K3191" s="19"/>
      <c r="L3191" s="19"/>
      <c r="M3191" s="19"/>
      <c r="N3191" s="19"/>
      <c r="O3191" s="19"/>
      <c r="P3191" s="19"/>
      <c r="Q3191" s="19"/>
      <c r="R3191" s="19"/>
      <c r="S3191" s="19"/>
      <c r="T3191" s="19"/>
      <c r="U3191" s="19"/>
      <c r="V3191" s="19"/>
      <c r="W3191" s="19"/>
    </row>
    <row r="3192" spans="1:23">
      <c r="A3192" s="19"/>
      <c r="B3192" s="19"/>
      <c r="C3192" s="19"/>
      <c r="D3192" s="19"/>
      <c r="E3192" s="19"/>
      <c r="F3192" s="19"/>
      <c r="G3192" s="19"/>
      <c r="H3192" s="19"/>
      <c r="I3192" s="19"/>
      <c r="J3192" s="19"/>
      <c r="K3192" s="19"/>
      <c r="L3192" s="19"/>
      <c r="M3192" s="19"/>
      <c r="N3192" s="19"/>
      <c r="O3192" s="19"/>
      <c r="P3192" s="19"/>
      <c r="Q3192" s="19"/>
      <c r="R3192" s="19"/>
      <c r="S3192" s="19"/>
      <c r="T3192" s="19"/>
      <c r="U3192" s="19"/>
      <c r="V3192" s="19"/>
      <c r="W3192" s="19"/>
    </row>
    <row r="3193" spans="1:23">
      <c r="A3193" s="19"/>
      <c r="B3193" s="19"/>
      <c r="C3193" s="19"/>
      <c r="D3193" s="19"/>
      <c r="E3193" s="19"/>
      <c r="F3193" s="19"/>
      <c r="G3193" s="19"/>
      <c r="H3193" s="19"/>
      <c r="I3193" s="19"/>
      <c r="J3193" s="19"/>
      <c r="K3193" s="19"/>
      <c r="L3193" s="19"/>
      <c r="M3193" s="19"/>
      <c r="N3193" s="19"/>
      <c r="O3193" s="19"/>
      <c r="P3193" s="19"/>
      <c r="Q3193" s="19"/>
      <c r="R3193" s="19"/>
      <c r="S3193" s="19"/>
      <c r="T3193" s="19"/>
      <c r="U3193" s="19"/>
      <c r="V3193" s="19"/>
      <c r="W3193" s="19"/>
    </row>
    <row r="3194" spans="1:23">
      <c r="A3194" s="19"/>
      <c r="B3194" s="19"/>
      <c r="C3194" s="19"/>
      <c r="D3194" s="19"/>
      <c r="E3194" s="19"/>
      <c r="F3194" s="19"/>
      <c r="G3194" s="19"/>
      <c r="H3194" s="19"/>
      <c r="I3194" s="19"/>
      <c r="J3194" s="19"/>
      <c r="K3194" s="19"/>
      <c r="L3194" s="19"/>
      <c r="M3194" s="19"/>
      <c r="N3194" s="19"/>
      <c r="O3194" s="19"/>
      <c r="P3194" s="19"/>
      <c r="Q3194" s="19"/>
      <c r="R3194" s="19"/>
      <c r="S3194" s="19"/>
      <c r="T3194" s="19"/>
      <c r="U3194" s="19"/>
      <c r="V3194" s="19"/>
      <c r="W3194" s="19"/>
    </row>
    <row r="3195" spans="1:23">
      <c r="A3195" s="19"/>
      <c r="B3195" s="19"/>
      <c r="C3195" s="19"/>
      <c r="D3195" s="19"/>
      <c r="E3195" s="19"/>
      <c r="F3195" s="19"/>
      <c r="G3195" s="19"/>
      <c r="H3195" s="19"/>
      <c r="I3195" s="19"/>
      <c r="J3195" s="19"/>
      <c r="K3195" s="19"/>
      <c r="L3195" s="19"/>
      <c r="M3195" s="19"/>
      <c r="N3195" s="19"/>
      <c r="O3195" s="19"/>
      <c r="P3195" s="19"/>
      <c r="Q3195" s="19"/>
      <c r="R3195" s="19"/>
      <c r="S3195" s="19"/>
      <c r="T3195" s="19"/>
      <c r="U3195" s="19"/>
      <c r="V3195" s="19"/>
      <c r="W3195" s="19"/>
    </row>
    <row r="3196" spans="1:23">
      <c r="A3196" s="19"/>
      <c r="B3196" s="19"/>
      <c r="C3196" s="19"/>
      <c r="D3196" s="19"/>
      <c r="E3196" s="19"/>
      <c r="F3196" s="19"/>
      <c r="G3196" s="19"/>
      <c r="H3196" s="19"/>
      <c r="I3196" s="19"/>
      <c r="J3196" s="19"/>
      <c r="K3196" s="19"/>
      <c r="L3196" s="19"/>
      <c r="M3196" s="19"/>
      <c r="N3196" s="19"/>
      <c r="O3196" s="19"/>
      <c r="P3196" s="19"/>
      <c r="Q3196" s="19"/>
      <c r="R3196" s="19"/>
      <c r="S3196" s="19"/>
      <c r="T3196" s="19"/>
      <c r="U3196" s="19"/>
      <c r="V3196" s="19"/>
      <c r="W3196" s="19"/>
    </row>
    <row r="3197" spans="1:23">
      <c r="A3197" s="19"/>
      <c r="B3197" s="19"/>
      <c r="C3197" s="19"/>
      <c r="D3197" s="19"/>
      <c r="E3197" s="19"/>
      <c r="F3197" s="19"/>
      <c r="G3197" s="19"/>
      <c r="H3197" s="19"/>
      <c r="I3197" s="19"/>
      <c r="J3197" s="19"/>
      <c r="K3197" s="19"/>
      <c r="L3197" s="19"/>
      <c r="M3197" s="19"/>
      <c r="N3197" s="19"/>
      <c r="O3197" s="19"/>
      <c r="P3197" s="19"/>
      <c r="Q3197" s="19"/>
      <c r="R3197" s="19"/>
      <c r="S3197" s="19"/>
      <c r="T3197" s="19"/>
      <c r="U3197" s="19"/>
      <c r="V3197" s="19"/>
      <c r="W3197" s="19"/>
    </row>
    <row r="3198" spans="1:23">
      <c r="A3198" s="19"/>
      <c r="B3198" s="19"/>
      <c r="C3198" s="19"/>
      <c r="D3198" s="19"/>
      <c r="E3198" s="19"/>
      <c r="F3198" s="19"/>
      <c r="G3198" s="19"/>
      <c r="H3198" s="19"/>
      <c r="I3198" s="19"/>
      <c r="J3198" s="19"/>
      <c r="K3198" s="19"/>
      <c r="L3198" s="19"/>
      <c r="M3198" s="19"/>
      <c r="N3198" s="19"/>
      <c r="O3198" s="19"/>
      <c r="P3198" s="19"/>
      <c r="Q3198" s="19"/>
      <c r="R3198" s="19"/>
      <c r="S3198" s="19"/>
      <c r="T3198" s="19"/>
      <c r="U3198" s="19"/>
      <c r="V3198" s="19"/>
      <c r="W3198" s="19"/>
    </row>
    <row r="3199" spans="1:23">
      <c r="A3199" s="19"/>
      <c r="B3199" s="19"/>
      <c r="C3199" s="19"/>
      <c r="D3199" s="19"/>
      <c r="E3199" s="19"/>
      <c r="F3199" s="19"/>
      <c r="G3199" s="19"/>
      <c r="H3199" s="19"/>
      <c r="I3199" s="19"/>
      <c r="J3199" s="19"/>
      <c r="K3199" s="19"/>
      <c r="L3199" s="19"/>
      <c r="M3199" s="19"/>
      <c r="N3199" s="19"/>
      <c r="O3199" s="19"/>
      <c r="P3199" s="19"/>
      <c r="Q3199" s="19"/>
      <c r="R3199" s="19"/>
      <c r="S3199" s="19"/>
      <c r="T3199" s="19"/>
      <c r="U3199" s="19"/>
      <c r="V3199" s="19"/>
      <c r="W3199" s="19"/>
    </row>
    <row r="3200" spans="1:23">
      <c r="A3200" s="19"/>
      <c r="B3200" s="19"/>
      <c r="C3200" s="19"/>
      <c r="D3200" s="19"/>
      <c r="E3200" s="19"/>
      <c r="F3200" s="19"/>
      <c r="G3200" s="19"/>
      <c r="H3200" s="19"/>
      <c r="I3200" s="19"/>
      <c r="J3200" s="19"/>
      <c r="K3200" s="19"/>
      <c r="L3200" s="19"/>
      <c r="M3200" s="19"/>
      <c r="N3200" s="19"/>
      <c r="O3200" s="19"/>
      <c r="P3200" s="19"/>
      <c r="Q3200" s="19"/>
      <c r="R3200" s="19"/>
      <c r="S3200" s="19"/>
      <c r="T3200" s="19"/>
      <c r="U3200" s="19"/>
      <c r="V3200" s="19"/>
      <c r="W3200" s="19"/>
    </row>
    <row r="3201" spans="1:23">
      <c r="A3201" s="19"/>
      <c r="B3201" s="19"/>
      <c r="C3201" s="19"/>
      <c r="D3201" s="19"/>
      <c r="E3201" s="19"/>
      <c r="F3201" s="19"/>
      <c r="G3201" s="19"/>
      <c r="H3201" s="19"/>
      <c r="I3201" s="19"/>
      <c r="J3201" s="19"/>
      <c r="K3201" s="19"/>
      <c r="L3201" s="19"/>
      <c r="M3201" s="19"/>
      <c r="N3201" s="19"/>
      <c r="O3201" s="19"/>
      <c r="P3201" s="19"/>
      <c r="Q3201" s="19"/>
      <c r="R3201" s="19"/>
      <c r="S3201" s="19"/>
      <c r="T3201" s="19"/>
      <c r="U3201" s="19"/>
      <c r="V3201" s="19"/>
      <c r="W3201" s="19"/>
    </row>
    <row r="3202" spans="1:23">
      <c r="A3202" s="19"/>
      <c r="B3202" s="19"/>
      <c r="C3202" s="19"/>
      <c r="D3202" s="19"/>
      <c r="E3202" s="19"/>
      <c r="F3202" s="19"/>
      <c r="G3202" s="19"/>
      <c r="H3202" s="19"/>
      <c r="I3202" s="19"/>
      <c r="J3202" s="19"/>
      <c r="K3202" s="19"/>
      <c r="L3202" s="19"/>
      <c r="M3202" s="19"/>
      <c r="N3202" s="19"/>
      <c r="O3202" s="19"/>
      <c r="P3202" s="19"/>
      <c r="Q3202" s="19"/>
      <c r="R3202" s="19"/>
      <c r="S3202" s="19"/>
      <c r="T3202" s="19"/>
      <c r="U3202" s="19"/>
      <c r="V3202" s="19"/>
      <c r="W3202" s="19"/>
    </row>
    <row r="3203" spans="1:23">
      <c r="A3203" s="19"/>
      <c r="B3203" s="19"/>
      <c r="C3203" s="19"/>
      <c r="D3203" s="19"/>
      <c r="E3203" s="19"/>
      <c r="F3203" s="19"/>
      <c r="G3203" s="19"/>
      <c r="H3203" s="19"/>
      <c r="I3203" s="19"/>
      <c r="J3203" s="19"/>
      <c r="K3203" s="19"/>
      <c r="L3203" s="19"/>
      <c r="M3203" s="19"/>
      <c r="N3203" s="19"/>
      <c r="O3203" s="19"/>
      <c r="P3203" s="19"/>
      <c r="Q3203" s="19"/>
      <c r="R3203" s="19"/>
      <c r="S3203" s="19"/>
      <c r="T3203" s="19"/>
      <c r="U3203" s="19"/>
      <c r="V3203" s="19"/>
      <c r="W3203" s="19"/>
    </row>
    <row r="3204" spans="1:23">
      <c r="A3204" s="19"/>
      <c r="B3204" s="19"/>
      <c r="C3204" s="19"/>
      <c r="D3204" s="19"/>
      <c r="E3204" s="19"/>
      <c r="F3204" s="19"/>
      <c r="G3204" s="19"/>
      <c r="H3204" s="19"/>
      <c r="I3204" s="19"/>
      <c r="J3204" s="19"/>
      <c r="K3204" s="19"/>
      <c r="L3204" s="19"/>
      <c r="M3204" s="19"/>
      <c r="N3204" s="19"/>
      <c r="O3204" s="19"/>
      <c r="P3204" s="19"/>
      <c r="Q3204" s="19"/>
      <c r="R3204" s="19"/>
      <c r="S3204" s="19"/>
      <c r="T3204" s="19"/>
      <c r="U3204" s="19"/>
      <c r="V3204" s="19"/>
      <c r="W3204" s="19"/>
    </row>
    <row r="3205" spans="1:23">
      <c r="A3205" s="19"/>
      <c r="B3205" s="19"/>
      <c r="C3205" s="19"/>
      <c r="D3205" s="19"/>
      <c r="E3205" s="19"/>
      <c r="F3205" s="19"/>
      <c r="G3205" s="19"/>
      <c r="H3205" s="19"/>
      <c r="I3205" s="19"/>
      <c r="J3205" s="19"/>
      <c r="K3205" s="19"/>
      <c r="L3205" s="19"/>
      <c r="M3205" s="19"/>
      <c r="N3205" s="19"/>
      <c r="O3205" s="19"/>
      <c r="P3205" s="19"/>
      <c r="Q3205" s="19"/>
      <c r="R3205" s="19"/>
      <c r="S3205" s="19"/>
      <c r="T3205" s="19"/>
      <c r="U3205" s="19"/>
      <c r="V3205" s="19"/>
      <c r="W3205" s="19"/>
    </row>
    <row r="3206" spans="1:23">
      <c r="A3206" s="19"/>
      <c r="B3206" s="19"/>
      <c r="C3206" s="19"/>
      <c r="D3206" s="19"/>
      <c r="E3206" s="19"/>
      <c r="F3206" s="19"/>
      <c r="G3206" s="19"/>
      <c r="H3206" s="19"/>
      <c r="I3206" s="19"/>
      <c r="J3206" s="19"/>
      <c r="K3206" s="19"/>
      <c r="L3206" s="19"/>
      <c r="M3206" s="19"/>
      <c r="N3206" s="19"/>
      <c r="O3206" s="19"/>
      <c r="P3206" s="19"/>
      <c r="Q3206" s="19"/>
      <c r="R3206" s="19"/>
      <c r="S3206" s="19"/>
      <c r="T3206" s="19"/>
      <c r="U3206" s="19"/>
      <c r="V3206" s="19"/>
      <c r="W3206" s="19"/>
    </row>
    <row r="3207" spans="1:23">
      <c r="A3207" s="19"/>
      <c r="B3207" s="19"/>
      <c r="C3207" s="19"/>
      <c r="D3207" s="19"/>
      <c r="E3207" s="19"/>
      <c r="F3207" s="19"/>
      <c r="G3207" s="19"/>
      <c r="H3207" s="19"/>
      <c r="I3207" s="19"/>
      <c r="J3207" s="19"/>
      <c r="K3207" s="19"/>
      <c r="L3207" s="19"/>
      <c r="M3207" s="19"/>
      <c r="N3207" s="19"/>
      <c r="O3207" s="19"/>
      <c r="P3207" s="19"/>
      <c r="Q3207" s="19"/>
      <c r="R3207" s="19"/>
      <c r="S3207" s="19"/>
      <c r="T3207" s="19"/>
      <c r="U3207" s="19"/>
      <c r="V3207" s="19"/>
      <c r="W3207" s="19"/>
    </row>
    <row r="3208" spans="1:23">
      <c r="A3208" s="19"/>
      <c r="B3208" s="19"/>
      <c r="C3208" s="19"/>
      <c r="D3208" s="19"/>
      <c r="E3208" s="19"/>
      <c r="F3208" s="19"/>
      <c r="G3208" s="19"/>
      <c r="H3208" s="19"/>
      <c r="I3208" s="19"/>
      <c r="J3208" s="19"/>
      <c r="K3208" s="19"/>
      <c r="L3208" s="19"/>
      <c r="M3208" s="19"/>
      <c r="N3208" s="19"/>
      <c r="O3208" s="19"/>
      <c r="P3208" s="19"/>
      <c r="Q3208" s="19"/>
      <c r="R3208" s="19"/>
      <c r="S3208" s="19"/>
      <c r="T3208" s="19"/>
      <c r="U3208" s="19"/>
      <c r="V3208" s="19"/>
      <c r="W3208" s="19"/>
    </row>
    <row r="3209" spans="1:23">
      <c r="A3209" s="19"/>
      <c r="B3209" s="19"/>
      <c r="C3209" s="19"/>
      <c r="D3209" s="19"/>
      <c r="E3209" s="19"/>
      <c r="F3209" s="19"/>
      <c r="G3209" s="19"/>
      <c r="H3209" s="19"/>
      <c r="I3209" s="19"/>
      <c r="J3209" s="19"/>
      <c r="K3209" s="19"/>
      <c r="L3209" s="19"/>
      <c r="M3209" s="19"/>
      <c r="N3209" s="19"/>
      <c r="O3209" s="19"/>
      <c r="P3209" s="19"/>
      <c r="Q3209" s="19"/>
      <c r="R3209" s="19"/>
      <c r="S3209" s="19"/>
      <c r="T3209" s="19"/>
      <c r="U3209" s="19"/>
      <c r="V3209" s="19"/>
      <c r="W3209" s="19"/>
    </row>
    <row r="3210" spans="1:23">
      <c r="A3210" s="19"/>
      <c r="B3210" s="19"/>
      <c r="C3210" s="19"/>
      <c r="D3210" s="19"/>
      <c r="E3210" s="19"/>
      <c r="F3210" s="19"/>
      <c r="G3210" s="19"/>
      <c r="H3210" s="19"/>
      <c r="I3210" s="19"/>
      <c r="J3210" s="19"/>
      <c r="K3210" s="19"/>
      <c r="L3210" s="19"/>
      <c r="M3210" s="19"/>
      <c r="N3210" s="19"/>
      <c r="O3210" s="19"/>
      <c r="P3210" s="19"/>
      <c r="Q3210" s="19"/>
      <c r="R3210" s="19"/>
      <c r="S3210" s="19"/>
      <c r="T3210" s="19"/>
      <c r="U3210" s="19"/>
      <c r="V3210" s="19"/>
      <c r="W3210" s="19"/>
    </row>
    <row r="3211" spans="1:23">
      <c r="A3211" s="19"/>
      <c r="B3211" s="19"/>
      <c r="C3211" s="19"/>
      <c r="D3211" s="19"/>
      <c r="E3211" s="19"/>
      <c r="F3211" s="19"/>
      <c r="G3211" s="19"/>
      <c r="H3211" s="19"/>
      <c r="I3211" s="19"/>
      <c r="J3211" s="19"/>
      <c r="K3211" s="19"/>
      <c r="L3211" s="19"/>
      <c r="M3211" s="19"/>
      <c r="N3211" s="19"/>
      <c r="O3211" s="19"/>
      <c r="P3211" s="19"/>
      <c r="Q3211" s="19"/>
      <c r="R3211" s="19"/>
      <c r="S3211" s="19"/>
      <c r="T3211" s="19"/>
      <c r="U3211" s="19"/>
      <c r="V3211" s="19"/>
      <c r="W3211" s="19"/>
    </row>
    <row r="3212" spans="1:23">
      <c r="A3212" s="19"/>
      <c r="B3212" s="19"/>
      <c r="C3212" s="19"/>
      <c r="D3212" s="19"/>
      <c r="E3212" s="19"/>
      <c r="F3212" s="19"/>
      <c r="G3212" s="19"/>
      <c r="H3212" s="19"/>
      <c r="I3212" s="19"/>
      <c r="J3212" s="19"/>
      <c r="K3212" s="19"/>
      <c r="L3212" s="19"/>
      <c r="M3212" s="19"/>
      <c r="N3212" s="19"/>
      <c r="O3212" s="19"/>
      <c r="P3212" s="19"/>
      <c r="Q3212" s="19"/>
      <c r="R3212" s="19"/>
      <c r="S3212" s="19"/>
      <c r="T3212" s="19"/>
      <c r="U3212" s="19"/>
      <c r="V3212" s="19"/>
      <c r="W3212" s="19"/>
    </row>
    <row r="3213" spans="1:23">
      <c r="A3213" s="19"/>
      <c r="B3213" s="19"/>
      <c r="C3213" s="19"/>
      <c r="D3213" s="19"/>
      <c r="E3213" s="19"/>
      <c r="F3213" s="19"/>
      <c r="G3213" s="19"/>
      <c r="H3213" s="19"/>
      <c r="I3213" s="19"/>
      <c r="J3213" s="19"/>
      <c r="K3213" s="19"/>
      <c r="L3213" s="19"/>
      <c r="M3213" s="19"/>
      <c r="N3213" s="19"/>
      <c r="O3213" s="19"/>
      <c r="P3213" s="19"/>
      <c r="Q3213" s="19"/>
      <c r="R3213" s="19"/>
      <c r="S3213" s="19"/>
      <c r="T3213" s="19"/>
      <c r="U3213" s="19"/>
      <c r="V3213" s="19"/>
      <c r="W3213" s="19"/>
    </row>
    <row r="3214" spans="1:23">
      <c r="A3214" s="19"/>
      <c r="B3214" s="19"/>
      <c r="C3214" s="19"/>
      <c r="D3214" s="19"/>
      <c r="E3214" s="19"/>
      <c r="F3214" s="19"/>
      <c r="G3214" s="19"/>
      <c r="H3214" s="19"/>
      <c r="I3214" s="19"/>
      <c r="J3214" s="19"/>
      <c r="K3214" s="19"/>
      <c r="L3214" s="19"/>
      <c r="M3214" s="19"/>
      <c r="N3214" s="19"/>
      <c r="O3214" s="19"/>
      <c r="P3214" s="19"/>
      <c r="Q3214" s="19"/>
      <c r="R3214" s="19"/>
      <c r="S3214" s="19"/>
      <c r="T3214" s="19"/>
      <c r="U3214" s="19"/>
      <c r="V3214" s="19"/>
      <c r="W3214" s="19"/>
    </row>
    <row r="3215" spans="1:23">
      <c r="A3215" s="19"/>
      <c r="B3215" s="19"/>
      <c r="C3215" s="19"/>
      <c r="D3215" s="19"/>
      <c r="E3215" s="19"/>
      <c r="F3215" s="19"/>
      <c r="G3215" s="19"/>
      <c r="H3215" s="19"/>
      <c r="I3215" s="19"/>
      <c r="J3215" s="19"/>
      <c r="K3215" s="19"/>
      <c r="L3215" s="19"/>
      <c r="M3215" s="19"/>
      <c r="N3215" s="19"/>
      <c r="O3215" s="19"/>
      <c r="P3215" s="19"/>
      <c r="Q3215" s="19"/>
      <c r="R3215" s="19"/>
      <c r="S3215" s="19"/>
      <c r="T3215" s="19"/>
      <c r="U3215" s="19"/>
      <c r="V3215" s="19"/>
      <c r="W3215" s="19"/>
    </row>
    <row r="3216" spans="1:23">
      <c r="A3216" s="19"/>
      <c r="B3216" s="19"/>
      <c r="C3216" s="19"/>
      <c r="D3216" s="19"/>
      <c r="E3216" s="19"/>
      <c r="F3216" s="19"/>
      <c r="G3216" s="19"/>
      <c r="H3216" s="19"/>
      <c r="I3216" s="19"/>
      <c r="J3216" s="19"/>
      <c r="K3216" s="19"/>
      <c r="L3216" s="19"/>
      <c r="M3216" s="19"/>
      <c r="N3216" s="19"/>
      <c r="O3216" s="19"/>
      <c r="P3216" s="19"/>
      <c r="Q3216" s="19"/>
      <c r="R3216" s="19"/>
      <c r="S3216" s="19"/>
      <c r="T3216" s="19"/>
      <c r="U3216" s="19"/>
      <c r="V3216" s="19"/>
      <c r="W3216" s="19"/>
    </row>
    <row r="3217" spans="1:23">
      <c r="A3217" s="19"/>
      <c r="B3217" s="19"/>
      <c r="C3217" s="19"/>
      <c r="D3217" s="19"/>
      <c r="E3217" s="19"/>
      <c r="F3217" s="19"/>
      <c r="G3217" s="19"/>
      <c r="H3217" s="19"/>
      <c r="I3217" s="19"/>
      <c r="J3217" s="19"/>
      <c r="K3217" s="19"/>
      <c r="L3217" s="19"/>
      <c r="M3217" s="19"/>
      <c r="N3217" s="19"/>
      <c r="O3217" s="19"/>
      <c r="P3217" s="19"/>
      <c r="Q3217" s="19"/>
      <c r="R3217" s="19"/>
      <c r="S3217" s="19"/>
      <c r="T3217" s="19"/>
      <c r="U3217" s="19"/>
      <c r="V3217" s="19"/>
      <c r="W3217" s="19"/>
    </row>
    <row r="3218" spans="1:23">
      <c r="A3218" s="19"/>
      <c r="B3218" s="19"/>
      <c r="C3218" s="19"/>
      <c r="D3218" s="19"/>
      <c r="E3218" s="19"/>
      <c r="F3218" s="19"/>
      <c r="G3218" s="19"/>
      <c r="H3218" s="19"/>
      <c r="I3218" s="19"/>
      <c r="J3218" s="19"/>
      <c r="K3218" s="19"/>
      <c r="L3218" s="19"/>
      <c r="M3218" s="19"/>
      <c r="N3218" s="19"/>
      <c r="O3218" s="19"/>
      <c r="P3218" s="19"/>
      <c r="Q3218" s="19"/>
      <c r="R3218" s="19"/>
      <c r="S3218" s="19"/>
      <c r="T3218" s="19"/>
      <c r="U3218" s="19"/>
      <c r="V3218" s="19"/>
      <c r="W3218" s="19"/>
    </row>
    <row r="3219" spans="1:23">
      <c r="A3219" s="19"/>
      <c r="B3219" s="19"/>
      <c r="C3219" s="19"/>
      <c r="D3219" s="19"/>
      <c r="E3219" s="19"/>
      <c r="F3219" s="19"/>
      <c r="G3219" s="19"/>
      <c r="H3219" s="19"/>
      <c r="I3219" s="19"/>
      <c r="J3219" s="19"/>
      <c r="K3219" s="19"/>
      <c r="L3219" s="19"/>
      <c r="M3219" s="19"/>
      <c r="N3219" s="19"/>
      <c r="O3219" s="19"/>
      <c r="P3219" s="19"/>
      <c r="Q3219" s="19"/>
      <c r="R3219" s="19"/>
      <c r="S3219" s="19"/>
      <c r="T3219" s="19"/>
      <c r="U3219" s="19"/>
      <c r="V3219" s="19"/>
      <c r="W3219" s="19"/>
    </row>
    <row r="3220" spans="1:23">
      <c r="A3220" s="19"/>
      <c r="B3220" s="19"/>
      <c r="C3220" s="19"/>
      <c r="D3220" s="19"/>
      <c r="E3220" s="19"/>
      <c r="F3220" s="19"/>
      <c r="G3220" s="19"/>
      <c r="H3220" s="19"/>
      <c r="I3220" s="19"/>
      <c r="J3220" s="19"/>
      <c r="K3220" s="19"/>
      <c r="L3220" s="19"/>
      <c r="M3220" s="19"/>
      <c r="N3220" s="19"/>
      <c r="O3220" s="19"/>
      <c r="P3220" s="19"/>
      <c r="Q3220" s="19"/>
      <c r="R3220" s="19"/>
      <c r="S3220" s="19"/>
      <c r="T3220" s="19"/>
      <c r="U3220" s="19"/>
      <c r="V3220" s="19"/>
      <c r="W3220" s="19"/>
    </row>
    <row r="3221" spans="1:23">
      <c r="A3221" s="19"/>
      <c r="B3221" s="19"/>
      <c r="C3221" s="19"/>
      <c r="D3221" s="19"/>
      <c r="E3221" s="19"/>
      <c r="F3221" s="19"/>
      <c r="G3221" s="19"/>
      <c r="H3221" s="19"/>
      <c r="I3221" s="19"/>
      <c r="J3221" s="19"/>
      <c r="K3221" s="19"/>
      <c r="L3221" s="19"/>
      <c r="M3221" s="19"/>
      <c r="N3221" s="19"/>
      <c r="O3221" s="19"/>
      <c r="P3221" s="19"/>
      <c r="Q3221" s="19"/>
      <c r="R3221" s="19"/>
      <c r="S3221" s="19"/>
      <c r="T3221" s="19"/>
      <c r="U3221" s="19"/>
      <c r="V3221" s="19"/>
      <c r="W3221" s="19"/>
    </row>
    <row r="3222" spans="1:23">
      <c r="A3222" s="19"/>
      <c r="B3222" s="19"/>
      <c r="C3222" s="19"/>
      <c r="D3222" s="19"/>
      <c r="E3222" s="19"/>
      <c r="F3222" s="19"/>
      <c r="G3222" s="19"/>
      <c r="H3222" s="19"/>
      <c r="I3222" s="19"/>
      <c r="J3222" s="19"/>
      <c r="K3222" s="19"/>
      <c r="L3222" s="19"/>
      <c r="M3222" s="19"/>
      <c r="N3222" s="19"/>
      <c r="O3222" s="19"/>
      <c r="P3222" s="19"/>
      <c r="Q3222" s="19"/>
      <c r="R3222" s="19"/>
      <c r="S3222" s="19"/>
      <c r="T3222" s="19"/>
      <c r="U3222" s="19"/>
      <c r="V3222" s="19"/>
      <c r="W3222" s="19"/>
    </row>
    <row r="3223" spans="1:23">
      <c r="A3223" s="19"/>
      <c r="B3223" s="19"/>
      <c r="C3223" s="19"/>
      <c r="D3223" s="19"/>
      <c r="E3223" s="19"/>
      <c r="F3223" s="19"/>
      <c r="G3223" s="19"/>
      <c r="H3223" s="19"/>
      <c r="I3223" s="19"/>
      <c r="J3223" s="19"/>
      <c r="K3223" s="19"/>
      <c r="L3223" s="19"/>
      <c r="M3223" s="19"/>
      <c r="N3223" s="19"/>
      <c r="O3223" s="19"/>
      <c r="P3223" s="19"/>
      <c r="Q3223" s="19"/>
      <c r="R3223" s="19"/>
      <c r="S3223" s="19"/>
      <c r="T3223" s="19"/>
      <c r="U3223" s="19"/>
      <c r="V3223" s="19"/>
      <c r="W3223" s="19"/>
    </row>
    <row r="3224" spans="1:23">
      <c r="A3224" s="19"/>
      <c r="B3224" s="19"/>
      <c r="C3224" s="19"/>
      <c r="D3224" s="19"/>
      <c r="E3224" s="19"/>
      <c r="F3224" s="19"/>
      <c r="G3224" s="19"/>
      <c r="H3224" s="19"/>
      <c r="I3224" s="19"/>
      <c r="J3224" s="19"/>
      <c r="K3224" s="19"/>
      <c r="L3224" s="19"/>
      <c r="M3224" s="19"/>
      <c r="N3224" s="19"/>
      <c r="O3224" s="19"/>
      <c r="P3224" s="19"/>
      <c r="Q3224" s="19"/>
      <c r="R3224" s="19"/>
      <c r="S3224" s="19"/>
      <c r="T3224" s="19"/>
      <c r="U3224" s="19"/>
      <c r="V3224" s="19"/>
      <c r="W3224" s="19"/>
    </row>
    <row r="3225" spans="1:23">
      <c r="A3225" s="19"/>
      <c r="B3225" s="19"/>
      <c r="C3225" s="19"/>
      <c r="D3225" s="19"/>
      <c r="E3225" s="19"/>
      <c r="F3225" s="19"/>
      <c r="G3225" s="19"/>
      <c r="H3225" s="19"/>
      <c r="I3225" s="19"/>
      <c r="J3225" s="19"/>
      <c r="K3225" s="19"/>
      <c r="L3225" s="19"/>
      <c r="M3225" s="19"/>
      <c r="N3225" s="19"/>
      <c r="O3225" s="19"/>
      <c r="P3225" s="19"/>
      <c r="Q3225" s="19"/>
      <c r="R3225" s="19"/>
      <c r="S3225" s="19"/>
      <c r="T3225" s="19"/>
      <c r="U3225" s="19"/>
      <c r="V3225" s="19"/>
      <c r="W3225" s="19"/>
    </row>
    <row r="3226" spans="1:23">
      <c r="A3226" s="19"/>
      <c r="B3226" s="19"/>
      <c r="C3226" s="19"/>
      <c r="D3226" s="19"/>
      <c r="E3226" s="19"/>
      <c r="F3226" s="19"/>
      <c r="G3226" s="19"/>
      <c r="H3226" s="19"/>
      <c r="I3226" s="19"/>
      <c r="J3226" s="19"/>
      <c r="K3226" s="19"/>
      <c r="L3226" s="19"/>
      <c r="M3226" s="19"/>
      <c r="N3226" s="19"/>
      <c r="O3226" s="19"/>
      <c r="P3226" s="19"/>
      <c r="Q3226" s="19"/>
      <c r="R3226" s="19"/>
      <c r="S3226" s="19"/>
      <c r="T3226" s="19"/>
      <c r="U3226" s="19"/>
      <c r="V3226" s="19"/>
      <c r="W3226" s="19"/>
    </row>
    <row r="3227" spans="1:23">
      <c r="A3227" s="19"/>
      <c r="B3227" s="19"/>
      <c r="C3227" s="19"/>
      <c r="D3227" s="19"/>
      <c r="E3227" s="19"/>
      <c r="F3227" s="19"/>
      <c r="G3227" s="19"/>
      <c r="H3227" s="19"/>
      <c r="I3227" s="19"/>
      <c r="J3227" s="19"/>
      <c r="K3227" s="19"/>
      <c r="L3227" s="19"/>
      <c r="M3227" s="19"/>
      <c r="N3227" s="19"/>
      <c r="O3227" s="19"/>
      <c r="P3227" s="19"/>
      <c r="Q3227" s="19"/>
      <c r="R3227" s="19"/>
      <c r="S3227" s="19"/>
      <c r="T3227" s="19"/>
      <c r="U3227" s="19"/>
      <c r="V3227" s="19"/>
      <c r="W3227" s="19"/>
    </row>
    <row r="3228" spans="1:23">
      <c r="A3228" s="19"/>
      <c r="B3228" s="19"/>
      <c r="C3228" s="19"/>
      <c r="D3228" s="19"/>
      <c r="E3228" s="19"/>
      <c r="F3228" s="19"/>
      <c r="G3228" s="19"/>
      <c r="H3228" s="19"/>
      <c r="I3228" s="19"/>
      <c r="J3228" s="19"/>
      <c r="K3228" s="19"/>
      <c r="L3228" s="19"/>
      <c r="M3228" s="19"/>
      <c r="N3228" s="19"/>
      <c r="O3228" s="19"/>
      <c r="P3228" s="19"/>
      <c r="Q3228" s="19"/>
      <c r="R3228" s="19"/>
      <c r="S3228" s="19"/>
      <c r="T3228" s="19"/>
      <c r="U3228" s="19"/>
      <c r="V3228" s="19"/>
      <c r="W3228" s="19"/>
    </row>
    <row r="3229" spans="1:23">
      <c r="A3229" s="19"/>
      <c r="B3229" s="19"/>
      <c r="C3229" s="19"/>
      <c r="D3229" s="19"/>
      <c r="E3229" s="19"/>
      <c r="F3229" s="19"/>
      <c r="G3229" s="19"/>
      <c r="H3229" s="19"/>
      <c r="I3229" s="19"/>
      <c r="J3229" s="19"/>
      <c r="K3229" s="19"/>
      <c r="L3229" s="19"/>
      <c r="M3229" s="19"/>
      <c r="N3229" s="19"/>
      <c r="O3229" s="19"/>
      <c r="P3229" s="19"/>
      <c r="Q3229" s="19"/>
      <c r="R3229" s="19"/>
      <c r="S3229" s="19"/>
      <c r="T3229" s="19"/>
      <c r="U3229" s="19"/>
      <c r="V3229" s="19"/>
      <c r="W3229" s="19"/>
    </row>
    <row r="3230" spans="1:23">
      <c r="A3230" s="19"/>
      <c r="B3230" s="19"/>
      <c r="C3230" s="19"/>
      <c r="D3230" s="19"/>
      <c r="E3230" s="19"/>
      <c r="F3230" s="19"/>
      <c r="G3230" s="19"/>
      <c r="H3230" s="19"/>
      <c r="I3230" s="19"/>
      <c r="J3230" s="19"/>
      <c r="K3230" s="19"/>
      <c r="L3230" s="19"/>
      <c r="M3230" s="19"/>
      <c r="N3230" s="19"/>
      <c r="O3230" s="19"/>
      <c r="P3230" s="19"/>
      <c r="Q3230" s="19"/>
      <c r="R3230" s="19"/>
      <c r="S3230" s="19"/>
      <c r="T3230" s="19"/>
      <c r="U3230" s="19"/>
      <c r="V3230" s="19"/>
      <c r="W3230" s="19"/>
    </row>
    <row r="3231" spans="1:23">
      <c r="A3231" s="19"/>
      <c r="B3231" s="19"/>
      <c r="C3231" s="19"/>
      <c r="D3231" s="19"/>
      <c r="E3231" s="19"/>
      <c r="F3231" s="19"/>
      <c r="G3231" s="19"/>
      <c r="H3231" s="19"/>
      <c r="I3231" s="19"/>
      <c r="J3231" s="19"/>
      <c r="K3231" s="19"/>
      <c r="L3231" s="19"/>
      <c r="M3231" s="19"/>
      <c r="N3231" s="19"/>
      <c r="O3231" s="19"/>
      <c r="P3231" s="19"/>
      <c r="Q3231" s="19"/>
      <c r="R3231" s="19"/>
      <c r="S3231" s="19"/>
      <c r="T3231" s="19"/>
      <c r="U3231" s="19"/>
      <c r="V3231" s="19"/>
      <c r="W3231" s="19"/>
    </row>
    <row r="3232" spans="1:23">
      <c r="A3232" s="19"/>
      <c r="B3232" s="19"/>
      <c r="C3232" s="19"/>
      <c r="D3232" s="19"/>
      <c r="E3232" s="19"/>
      <c r="F3232" s="19"/>
      <c r="G3232" s="19"/>
      <c r="H3232" s="19"/>
      <c r="I3232" s="19"/>
      <c r="J3232" s="19"/>
      <c r="K3232" s="19"/>
      <c r="L3232" s="19"/>
      <c r="M3232" s="19"/>
      <c r="N3232" s="19"/>
      <c r="O3232" s="19"/>
      <c r="P3232" s="19"/>
      <c r="Q3232" s="19"/>
      <c r="R3232" s="19"/>
      <c r="S3232" s="19"/>
      <c r="T3232" s="19"/>
      <c r="U3232" s="19"/>
      <c r="V3232" s="19"/>
      <c r="W3232" s="19"/>
    </row>
    <row r="3233" spans="1:23">
      <c r="A3233" s="19"/>
      <c r="B3233" s="19"/>
      <c r="C3233" s="19"/>
      <c r="D3233" s="19"/>
      <c r="E3233" s="19"/>
      <c r="F3233" s="19"/>
      <c r="G3233" s="19"/>
      <c r="H3233" s="19"/>
      <c r="I3233" s="19"/>
      <c r="J3233" s="19"/>
      <c r="K3233" s="19"/>
      <c r="L3233" s="19"/>
      <c r="M3233" s="19"/>
      <c r="N3233" s="19"/>
      <c r="O3233" s="19"/>
      <c r="P3233" s="19"/>
      <c r="Q3233" s="19"/>
      <c r="R3233" s="19"/>
      <c r="S3233" s="19"/>
      <c r="T3233" s="19"/>
      <c r="U3233" s="19"/>
      <c r="V3233" s="19"/>
      <c r="W3233" s="19"/>
    </row>
    <row r="3234" spans="1:23">
      <c r="A3234" s="19"/>
      <c r="B3234" s="19"/>
      <c r="C3234" s="19"/>
      <c r="D3234" s="19"/>
      <c r="E3234" s="19"/>
      <c r="F3234" s="19"/>
      <c r="G3234" s="19"/>
      <c r="H3234" s="19"/>
      <c r="I3234" s="19"/>
      <c r="J3234" s="19"/>
      <c r="K3234" s="19"/>
      <c r="L3234" s="19"/>
      <c r="M3234" s="19"/>
      <c r="N3234" s="19"/>
      <c r="O3234" s="19"/>
      <c r="P3234" s="19"/>
      <c r="Q3234" s="19"/>
      <c r="R3234" s="19"/>
      <c r="S3234" s="19"/>
      <c r="T3234" s="19"/>
      <c r="U3234" s="19"/>
      <c r="V3234" s="19"/>
      <c r="W3234" s="19"/>
    </row>
    <row r="3235" spans="1:23">
      <c r="A3235" s="19"/>
      <c r="B3235" s="19"/>
      <c r="C3235" s="19"/>
      <c r="D3235" s="19"/>
      <c r="E3235" s="19"/>
      <c r="F3235" s="19"/>
      <c r="G3235" s="19"/>
      <c r="H3235" s="19"/>
      <c r="I3235" s="19"/>
      <c r="J3235" s="19"/>
      <c r="K3235" s="19"/>
      <c r="L3235" s="19"/>
      <c r="M3235" s="19"/>
      <c r="N3235" s="19"/>
      <c r="O3235" s="19"/>
      <c r="P3235" s="19"/>
      <c r="Q3235" s="19"/>
      <c r="R3235" s="19"/>
      <c r="S3235" s="19"/>
      <c r="T3235" s="19"/>
      <c r="U3235" s="19"/>
      <c r="V3235" s="19"/>
      <c r="W3235" s="19"/>
    </row>
    <row r="3236" spans="1:23">
      <c r="A3236" s="19"/>
      <c r="B3236" s="19"/>
      <c r="C3236" s="19"/>
      <c r="D3236" s="19"/>
      <c r="E3236" s="19"/>
      <c r="F3236" s="19"/>
      <c r="G3236" s="19"/>
      <c r="H3236" s="19"/>
      <c r="I3236" s="19"/>
      <c r="J3236" s="19"/>
      <c r="K3236" s="19"/>
      <c r="L3236" s="19"/>
      <c r="M3236" s="19"/>
      <c r="N3236" s="19"/>
      <c r="O3236" s="19"/>
      <c r="P3236" s="19"/>
      <c r="Q3236" s="19"/>
      <c r="R3236" s="19"/>
      <c r="S3236" s="19"/>
      <c r="T3236" s="19"/>
      <c r="U3236" s="19"/>
      <c r="V3236" s="19"/>
      <c r="W3236" s="19"/>
    </row>
    <row r="3237" spans="1:23">
      <c r="A3237" s="19"/>
      <c r="B3237" s="19"/>
      <c r="C3237" s="19"/>
      <c r="D3237" s="19"/>
      <c r="E3237" s="19"/>
      <c r="F3237" s="19"/>
      <c r="G3237" s="19"/>
      <c r="H3237" s="19"/>
      <c r="I3237" s="19"/>
      <c r="J3237" s="19"/>
      <c r="K3237" s="19"/>
      <c r="L3237" s="19"/>
      <c r="M3237" s="19"/>
      <c r="N3237" s="19"/>
      <c r="O3237" s="19"/>
      <c r="P3237" s="19"/>
      <c r="Q3237" s="19"/>
      <c r="R3237" s="19"/>
      <c r="S3237" s="19"/>
      <c r="T3237" s="19"/>
      <c r="U3237" s="19"/>
      <c r="V3237" s="19"/>
      <c r="W3237" s="19"/>
    </row>
    <row r="3238" spans="1:23">
      <c r="A3238" s="19"/>
      <c r="B3238" s="19"/>
      <c r="C3238" s="19"/>
      <c r="D3238" s="19"/>
      <c r="E3238" s="19"/>
      <c r="F3238" s="19"/>
      <c r="G3238" s="19"/>
      <c r="H3238" s="19"/>
      <c r="I3238" s="19"/>
      <c r="J3238" s="19"/>
      <c r="K3238" s="19"/>
      <c r="L3238" s="19"/>
      <c r="M3238" s="19"/>
      <c r="N3238" s="19"/>
      <c r="O3238" s="19"/>
      <c r="P3238" s="19"/>
      <c r="Q3238" s="19"/>
      <c r="R3238" s="19"/>
      <c r="S3238" s="19"/>
      <c r="T3238" s="19"/>
      <c r="U3238" s="19"/>
      <c r="V3238" s="19"/>
      <c r="W3238" s="19"/>
    </row>
    <row r="3239" spans="1:23">
      <c r="A3239" s="19"/>
      <c r="B3239" s="19"/>
      <c r="C3239" s="19"/>
      <c r="D3239" s="19"/>
      <c r="E3239" s="19"/>
      <c r="F3239" s="19"/>
      <c r="G3239" s="19"/>
      <c r="H3239" s="19"/>
      <c r="I3239" s="19"/>
      <c r="J3239" s="19"/>
      <c r="K3239" s="19"/>
      <c r="L3239" s="19"/>
      <c r="M3239" s="19"/>
      <c r="N3239" s="19"/>
      <c r="O3239" s="19"/>
      <c r="P3239" s="19"/>
      <c r="Q3239" s="19"/>
      <c r="R3239" s="19"/>
      <c r="S3239" s="19"/>
      <c r="T3239" s="19"/>
      <c r="U3239" s="19"/>
      <c r="V3239" s="19"/>
      <c r="W3239" s="19"/>
    </row>
    <row r="3240" spans="1:23">
      <c r="A3240" s="19"/>
      <c r="B3240" s="19"/>
      <c r="C3240" s="19"/>
      <c r="D3240" s="19"/>
      <c r="E3240" s="19"/>
      <c r="F3240" s="19"/>
      <c r="G3240" s="19"/>
      <c r="H3240" s="19"/>
      <c r="I3240" s="19"/>
      <c r="J3240" s="19"/>
      <c r="K3240" s="19"/>
      <c r="L3240" s="19"/>
      <c r="M3240" s="19"/>
      <c r="N3240" s="19"/>
      <c r="O3240" s="19"/>
      <c r="P3240" s="19"/>
      <c r="Q3240" s="19"/>
      <c r="R3240" s="19"/>
      <c r="S3240" s="19"/>
      <c r="T3240" s="19"/>
      <c r="U3240" s="19"/>
      <c r="V3240" s="19"/>
      <c r="W3240" s="19"/>
    </row>
    <row r="3241" spans="1:23">
      <c r="A3241" s="19"/>
      <c r="B3241" s="19"/>
      <c r="C3241" s="19"/>
      <c r="D3241" s="19"/>
      <c r="E3241" s="19"/>
      <c r="F3241" s="19"/>
      <c r="G3241" s="19"/>
      <c r="H3241" s="19"/>
      <c r="I3241" s="19"/>
      <c r="J3241" s="19"/>
      <c r="K3241" s="19"/>
      <c r="L3241" s="19"/>
      <c r="M3241" s="19"/>
      <c r="N3241" s="19"/>
      <c r="O3241" s="19"/>
      <c r="P3241" s="19"/>
      <c r="Q3241" s="19"/>
      <c r="R3241" s="19"/>
      <c r="S3241" s="19"/>
      <c r="T3241" s="19"/>
      <c r="U3241" s="19"/>
      <c r="V3241" s="19"/>
      <c r="W3241" s="19"/>
    </row>
    <row r="3242" spans="1:23">
      <c r="A3242" s="19"/>
      <c r="B3242" s="19"/>
      <c r="C3242" s="19"/>
      <c r="D3242" s="19"/>
      <c r="E3242" s="19"/>
      <c r="F3242" s="19"/>
      <c r="G3242" s="19"/>
      <c r="H3242" s="19"/>
      <c r="I3242" s="19"/>
      <c r="J3242" s="19"/>
      <c r="K3242" s="19"/>
      <c r="L3242" s="19"/>
      <c r="M3242" s="19"/>
      <c r="N3242" s="19"/>
      <c r="O3242" s="19"/>
      <c r="P3242" s="19"/>
      <c r="Q3242" s="19"/>
      <c r="R3242" s="19"/>
      <c r="S3242" s="19"/>
      <c r="T3242" s="19"/>
      <c r="U3242" s="19"/>
      <c r="V3242" s="19"/>
      <c r="W3242" s="19"/>
    </row>
    <row r="3243" spans="1:23">
      <c r="A3243" s="19"/>
      <c r="B3243" s="19"/>
      <c r="C3243" s="19"/>
      <c r="D3243" s="19"/>
      <c r="E3243" s="19"/>
      <c r="F3243" s="19"/>
      <c r="G3243" s="19"/>
      <c r="H3243" s="19"/>
      <c r="I3243" s="19"/>
      <c r="J3243" s="19"/>
      <c r="K3243" s="19"/>
      <c r="L3243" s="19"/>
      <c r="M3243" s="19"/>
      <c r="N3243" s="19"/>
      <c r="O3243" s="19"/>
      <c r="P3243" s="19"/>
      <c r="Q3243" s="19"/>
      <c r="R3243" s="19"/>
      <c r="S3243" s="19"/>
      <c r="T3243" s="19"/>
      <c r="U3243" s="19"/>
      <c r="V3243" s="19"/>
      <c r="W3243" s="19"/>
    </row>
    <row r="3244" spans="1:23">
      <c r="A3244" s="19"/>
      <c r="B3244" s="19"/>
      <c r="C3244" s="19"/>
      <c r="D3244" s="19"/>
      <c r="E3244" s="19"/>
      <c r="F3244" s="19"/>
      <c r="G3244" s="19"/>
      <c r="H3244" s="19"/>
      <c r="I3244" s="19"/>
      <c r="J3244" s="19"/>
      <c r="K3244" s="19"/>
      <c r="L3244" s="19"/>
      <c r="M3244" s="19"/>
      <c r="N3244" s="19"/>
      <c r="O3244" s="19"/>
      <c r="P3244" s="19"/>
      <c r="Q3244" s="19"/>
      <c r="R3244" s="19"/>
      <c r="S3244" s="19"/>
      <c r="T3244" s="19"/>
      <c r="U3244" s="19"/>
      <c r="V3244" s="19"/>
      <c r="W3244" s="19"/>
    </row>
    <row r="3245" spans="1:23">
      <c r="A3245" s="19"/>
      <c r="B3245" s="19"/>
      <c r="C3245" s="19"/>
      <c r="D3245" s="19"/>
      <c r="E3245" s="19"/>
      <c r="F3245" s="19"/>
      <c r="G3245" s="19"/>
      <c r="H3245" s="19"/>
      <c r="I3245" s="19"/>
      <c r="J3245" s="19"/>
      <c r="K3245" s="19"/>
      <c r="L3245" s="19"/>
      <c r="M3245" s="19"/>
      <c r="N3245" s="19"/>
      <c r="O3245" s="19"/>
      <c r="P3245" s="19"/>
      <c r="Q3245" s="19"/>
      <c r="R3245" s="19"/>
      <c r="S3245" s="19"/>
      <c r="T3245" s="19"/>
      <c r="U3245" s="19"/>
      <c r="V3245" s="19"/>
      <c r="W3245" s="19"/>
    </row>
    <row r="3246" spans="1:23">
      <c r="A3246" s="19"/>
      <c r="B3246" s="19"/>
      <c r="C3246" s="19"/>
      <c r="D3246" s="19"/>
      <c r="E3246" s="19"/>
      <c r="F3246" s="19"/>
      <c r="G3246" s="19"/>
      <c r="H3246" s="19"/>
      <c r="I3246" s="19"/>
      <c r="J3246" s="19"/>
      <c r="K3246" s="19"/>
      <c r="L3246" s="19"/>
      <c r="M3246" s="19"/>
      <c r="N3246" s="19"/>
      <c r="O3246" s="19"/>
      <c r="P3246" s="19"/>
      <c r="Q3246" s="19"/>
      <c r="R3246" s="19"/>
      <c r="S3246" s="19"/>
      <c r="T3246" s="19"/>
      <c r="U3246" s="19"/>
      <c r="V3246" s="19"/>
      <c r="W3246" s="19"/>
    </row>
    <row r="3247" spans="1:23">
      <c r="A3247" s="19"/>
      <c r="B3247" s="19"/>
      <c r="C3247" s="19"/>
      <c r="D3247" s="19"/>
      <c r="E3247" s="19"/>
      <c r="F3247" s="19"/>
      <c r="G3247" s="19"/>
      <c r="H3247" s="19"/>
      <c r="I3247" s="19"/>
      <c r="J3247" s="19"/>
      <c r="K3247" s="19"/>
      <c r="L3247" s="19"/>
      <c r="M3247" s="19"/>
      <c r="N3247" s="19"/>
      <c r="O3247" s="19"/>
      <c r="P3247" s="19"/>
      <c r="Q3247" s="19"/>
      <c r="R3247" s="19"/>
      <c r="S3247" s="19"/>
      <c r="T3247" s="19"/>
      <c r="U3247" s="19"/>
      <c r="V3247" s="19"/>
      <c r="W3247" s="19"/>
    </row>
    <row r="3248" spans="1:23">
      <c r="A3248" s="19"/>
      <c r="B3248" s="19"/>
      <c r="C3248" s="19"/>
      <c r="D3248" s="19"/>
      <c r="E3248" s="19"/>
      <c r="F3248" s="19"/>
      <c r="G3248" s="19"/>
      <c r="H3248" s="19"/>
      <c r="I3248" s="19"/>
      <c r="J3248" s="19"/>
      <c r="K3248" s="19"/>
      <c r="L3248" s="19"/>
      <c r="M3248" s="19"/>
      <c r="N3248" s="19"/>
      <c r="O3248" s="19"/>
      <c r="P3248" s="19"/>
      <c r="Q3248" s="19"/>
      <c r="R3248" s="19"/>
      <c r="S3248" s="19"/>
      <c r="T3248" s="19"/>
      <c r="U3248" s="19"/>
      <c r="V3248" s="19"/>
      <c r="W3248" s="19"/>
    </row>
    <row r="3249" spans="1:23">
      <c r="A3249" s="19"/>
      <c r="B3249" s="19"/>
      <c r="C3249" s="19"/>
      <c r="D3249" s="19"/>
      <c r="E3249" s="19"/>
      <c r="F3249" s="19"/>
      <c r="G3249" s="19"/>
      <c r="H3249" s="19"/>
      <c r="I3249" s="19"/>
      <c r="J3249" s="19"/>
      <c r="K3249" s="19"/>
      <c r="L3249" s="19"/>
      <c r="M3249" s="19"/>
      <c r="N3249" s="19"/>
      <c r="O3249" s="19"/>
      <c r="P3249" s="19"/>
      <c r="Q3249" s="19"/>
      <c r="R3249" s="19"/>
      <c r="S3249" s="19"/>
      <c r="T3249" s="19"/>
      <c r="U3249" s="19"/>
      <c r="V3249" s="19"/>
      <c r="W3249" s="19"/>
    </row>
    <row r="3250" spans="1:23">
      <c r="A3250" s="19"/>
      <c r="B3250" s="19"/>
      <c r="C3250" s="19"/>
      <c r="D3250" s="19"/>
      <c r="E3250" s="19"/>
      <c r="F3250" s="19"/>
      <c r="G3250" s="19"/>
      <c r="H3250" s="19"/>
      <c r="I3250" s="19"/>
      <c r="J3250" s="19"/>
      <c r="K3250" s="19"/>
      <c r="L3250" s="19"/>
      <c r="M3250" s="19"/>
      <c r="N3250" s="19"/>
      <c r="O3250" s="19"/>
      <c r="P3250" s="19"/>
      <c r="Q3250" s="19"/>
      <c r="R3250" s="19"/>
      <c r="S3250" s="19"/>
      <c r="T3250" s="19"/>
      <c r="U3250" s="19"/>
      <c r="V3250" s="19"/>
      <c r="W3250" s="19"/>
    </row>
    <row r="3251" spans="1:23">
      <c r="A3251" s="19"/>
      <c r="B3251" s="19"/>
      <c r="C3251" s="19"/>
      <c r="D3251" s="19"/>
      <c r="E3251" s="19"/>
      <c r="F3251" s="19"/>
      <c r="G3251" s="19"/>
      <c r="H3251" s="19"/>
      <c r="I3251" s="19"/>
      <c r="J3251" s="19"/>
      <c r="K3251" s="19"/>
      <c r="L3251" s="19"/>
      <c r="M3251" s="19"/>
      <c r="N3251" s="19"/>
      <c r="O3251" s="19"/>
      <c r="P3251" s="19"/>
      <c r="Q3251" s="19"/>
      <c r="R3251" s="19"/>
      <c r="S3251" s="19"/>
      <c r="T3251" s="19"/>
      <c r="U3251" s="19"/>
      <c r="V3251" s="19"/>
      <c r="W3251" s="19"/>
    </row>
    <row r="3252" spans="1:23">
      <c r="A3252" s="19"/>
      <c r="B3252" s="19"/>
      <c r="C3252" s="19"/>
      <c r="D3252" s="19"/>
      <c r="E3252" s="19"/>
      <c r="F3252" s="19"/>
      <c r="G3252" s="19"/>
      <c r="H3252" s="19"/>
      <c r="I3252" s="19"/>
      <c r="J3252" s="19"/>
      <c r="K3252" s="19"/>
      <c r="L3252" s="19"/>
      <c r="M3252" s="19"/>
      <c r="N3252" s="19"/>
      <c r="O3252" s="19"/>
      <c r="P3252" s="19"/>
      <c r="Q3252" s="19"/>
      <c r="R3252" s="19"/>
      <c r="S3252" s="19"/>
      <c r="T3252" s="19"/>
      <c r="U3252" s="19"/>
      <c r="V3252" s="19"/>
      <c r="W3252" s="19"/>
    </row>
    <row r="3253" spans="1:23">
      <c r="A3253" s="19"/>
      <c r="B3253" s="19"/>
      <c r="C3253" s="19"/>
      <c r="D3253" s="19"/>
      <c r="E3253" s="19"/>
      <c r="F3253" s="19"/>
      <c r="G3253" s="19"/>
      <c r="H3253" s="19"/>
      <c r="I3253" s="19"/>
      <c r="J3253" s="19"/>
      <c r="K3253" s="19"/>
      <c r="L3253" s="19"/>
      <c r="M3253" s="19"/>
      <c r="N3253" s="19"/>
      <c r="O3253" s="19"/>
      <c r="P3253" s="19"/>
      <c r="Q3253" s="19"/>
      <c r="R3253" s="19"/>
      <c r="S3253" s="19"/>
      <c r="T3253" s="19"/>
      <c r="U3253" s="19"/>
      <c r="V3253" s="19"/>
      <c r="W3253" s="19"/>
    </row>
    <row r="3254" spans="1:23">
      <c r="A3254" s="19"/>
      <c r="B3254" s="19"/>
      <c r="C3254" s="19"/>
      <c r="D3254" s="19"/>
      <c r="E3254" s="19"/>
      <c r="F3254" s="19"/>
      <c r="G3254" s="19"/>
      <c r="H3254" s="19"/>
      <c r="I3254" s="19"/>
      <c r="J3254" s="19"/>
      <c r="K3254" s="19"/>
      <c r="L3254" s="19"/>
      <c r="M3254" s="19"/>
      <c r="N3254" s="19"/>
      <c r="O3254" s="19"/>
      <c r="P3254" s="19"/>
      <c r="Q3254" s="19"/>
      <c r="R3254" s="19"/>
      <c r="S3254" s="19"/>
      <c r="T3254" s="19"/>
      <c r="U3254" s="19"/>
      <c r="V3254" s="19"/>
      <c r="W3254" s="19"/>
    </row>
    <row r="3255" spans="1:23">
      <c r="A3255" s="19"/>
      <c r="B3255" s="19"/>
      <c r="C3255" s="19"/>
      <c r="D3255" s="19"/>
      <c r="E3255" s="19"/>
      <c r="F3255" s="19"/>
      <c r="G3255" s="19"/>
      <c r="H3255" s="19"/>
      <c r="I3255" s="19"/>
      <c r="J3255" s="19"/>
      <c r="K3255" s="19"/>
      <c r="L3255" s="19"/>
      <c r="M3255" s="19"/>
      <c r="N3255" s="19"/>
      <c r="O3255" s="19"/>
      <c r="P3255" s="19"/>
      <c r="Q3255" s="19"/>
      <c r="R3255" s="19"/>
      <c r="S3255" s="19"/>
      <c r="T3255" s="19"/>
      <c r="U3255" s="19"/>
      <c r="V3255" s="19"/>
      <c r="W3255" s="19"/>
    </row>
    <row r="3256" spans="1:23">
      <c r="A3256" s="19"/>
      <c r="B3256" s="19"/>
      <c r="C3256" s="19"/>
      <c r="D3256" s="19"/>
      <c r="E3256" s="19"/>
      <c r="F3256" s="19"/>
      <c r="G3256" s="19"/>
      <c r="H3256" s="19"/>
      <c r="I3256" s="19"/>
      <c r="J3256" s="19"/>
      <c r="K3256" s="19"/>
      <c r="L3256" s="19"/>
      <c r="M3256" s="19"/>
      <c r="N3256" s="19"/>
      <c r="O3256" s="19"/>
      <c r="P3256" s="19"/>
      <c r="Q3256" s="19"/>
      <c r="R3256" s="19"/>
      <c r="S3256" s="19"/>
      <c r="T3256" s="19"/>
      <c r="U3256" s="19"/>
      <c r="V3256" s="19"/>
      <c r="W3256" s="19"/>
    </row>
    <row r="3257" spans="1:23">
      <c r="A3257" s="19"/>
      <c r="B3257" s="19"/>
      <c r="C3257" s="19"/>
      <c r="D3257" s="19"/>
      <c r="E3257" s="19"/>
      <c r="F3257" s="19"/>
      <c r="G3257" s="19"/>
      <c r="H3257" s="19"/>
      <c r="I3257" s="19"/>
      <c r="J3257" s="19"/>
      <c r="K3257" s="19"/>
      <c r="L3257" s="19"/>
      <c r="M3257" s="19"/>
      <c r="N3257" s="19"/>
      <c r="O3257" s="19"/>
      <c r="P3257" s="19"/>
      <c r="Q3257" s="19"/>
      <c r="R3257" s="19"/>
      <c r="S3257" s="19"/>
      <c r="T3257" s="19"/>
      <c r="U3257" s="19"/>
      <c r="V3257" s="19"/>
      <c r="W3257" s="19"/>
    </row>
    <row r="3258" spans="1:23">
      <c r="A3258" s="19"/>
      <c r="B3258" s="19"/>
      <c r="C3258" s="19"/>
      <c r="D3258" s="19"/>
      <c r="E3258" s="19"/>
      <c r="F3258" s="19"/>
      <c r="G3258" s="19"/>
      <c r="H3258" s="19"/>
      <c r="I3258" s="19"/>
      <c r="J3258" s="19"/>
      <c r="K3258" s="19"/>
      <c r="L3258" s="19"/>
      <c r="M3258" s="19"/>
      <c r="N3258" s="19"/>
      <c r="O3258" s="19"/>
      <c r="P3258" s="19"/>
      <c r="Q3258" s="19"/>
      <c r="R3258" s="19"/>
      <c r="S3258" s="19"/>
      <c r="T3258" s="19"/>
      <c r="U3258" s="19"/>
      <c r="V3258" s="19"/>
      <c r="W3258" s="19"/>
    </row>
    <row r="3259" spans="1:23">
      <c r="A3259" s="19"/>
      <c r="B3259" s="19"/>
      <c r="C3259" s="19"/>
      <c r="D3259" s="19"/>
      <c r="E3259" s="19"/>
      <c r="F3259" s="19"/>
      <c r="G3259" s="19"/>
      <c r="H3259" s="19"/>
      <c r="I3259" s="19"/>
      <c r="J3259" s="19"/>
      <c r="K3259" s="19"/>
      <c r="L3259" s="19"/>
      <c r="M3259" s="19"/>
      <c r="N3259" s="19"/>
      <c r="O3259" s="19"/>
      <c r="P3259" s="19"/>
      <c r="Q3259" s="19"/>
      <c r="R3259" s="19"/>
      <c r="S3259" s="19"/>
      <c r="T3259" s="19"/>
      <c r="U3259" s="19"/>
      <c r="V3259" s="19"/>
      <c r="W3259" s="19"/>
    </row>
    <row r="3260" spans="1:23">
      <c r="A3260" s="19"/>
      <c r="B3260" s="19"/>
      <c r="C3260" s="19"/>
      <c r="D3260" s="19"/>
      <c r="E3260" s="19"/>
      <c r="F3260" s="19"/>
      <c r="G3260" s="19"/>
      <c r="H3260" s="19"/>
      <c r="I3260" s="19"/>
      <c r="J3260" s="19"/>
      <c r="K3260" s="19"/>
      <c r="L3260" s="19"/>
      <c r="M3260" s="19"/>
      <c r="N3260" s="19"/>
      <c r="O3260" s="19"/>
      <c r="P3260" s="19"/>
      <c r="Q3260" s="19"/>
      <c r="R3260" s="19"/>
      <c r="S3260" s="19"/>
      <c r="T3260" s="19"/>
      <c r="U3260" s="19"/>
      <c r="V3260" s="19"/>
      <c r="W3260" s="19"/>
    </row>
    <row r="3261" spans="1:23">
      <c r="A3261" s="19"/>
      <c r="B3261" s="19"/>
      <c r="C3261" s="19"/>
      <c r="D3261" s="19"/>
      <c r="E3261" s="19"/>
      <c r="F3261" s="19"/>
      <c r="G3261" s="19"/>
      <c r="H3261" s="19"/>
      <c r="I3261" s="19"/>
      <c r="J3261" s="19"/>
      <c r="K3261" s="19"/>
      <c r="L3261" s="19"/>
      <c r="M3261" s="19"/>
      <c r="N3261" s="19"/>
      <c r="O3261" s="19"/>
      <c r="P3261" s="19"/>
      <c r="Q3261" s="19"/>
      <c r="R3261" s="19"/>
      <c r="S3261" s="19"/>
      <c r="T3261" s="19"/>
      <c r="U3261" s="19"/>
      <c r="V3261" s="19"/>
      <c r="W3261" s="19"/>
    </row>
    <row r="3262" spans="1:23">
      <c r="A3262" s="19"/>
      <c r="B3262" s="19"/>
      <c r="C3262" s="19"/>
      <c r="D3262" s="19"/>
      <c r="E3262" s="19"/>
      <c r="F3262" s="19"/>
      <c r="G3262" s="19"/>
      <c r="H3262" s="19"/>
      <c r="I3262" s="19"/>
      <c r="J3262" s="19"/>
      <c r="K3262" s="19"/>
      <c r="L3262" s="19"/>
      <c r="M3262" s="19"/>
      <c r="N3262" s="19"/>
      <c r="O3262" s="19"/>
      <c r="P3262" s="19"/>
      <c r="Q3262" s="19"/>
      <c r="R3262" s="19"/>
      <c r="S3262" s="19"/>
      <c r="T3262" s="19"/>
      <c r="U3262" s="19"/>
      <c r="V3262" s="19"/>
      <c r="W3262" s="19"/>
    </row>
    <row r="3263" spans="1:23">
      <c r="A3263" s="19"/>
      <c r="B3263" s="19"/>
      <c r="C3263" s="19"/>
      <c r="D3263" s="19"/>
      <c r="E3263" s="19"/>
      <c r="F3263" s="19"/>
      <c r="G3263" s="19"/>
      <c r="H3263" s="19"/>
      <c r="I3263" s="19"/>
      <c r="J3263" s="19"/>
      <c r="K3263" s="19"/>
      <c r="L3263" s="19"/>
      <c r="M3263" s="19"/>
      <c r="N3263" s="19"/>
      <c r="O3263" s="19"/>
      <c r="P3263" s="19"/>
      <c r="Q3263" s="19"/>
      <c r="R3263" s="19"/>
      <c r="S3263" s="19"/>
      <c r="T3263" s="19"/>
      <c r="U3263" s="19"/>
      <c r="V3263" s="19"/>
      <c r="W3263" s="19"/>
    </row>
    <row r="3264" spans="1:23">
      <c r="A3264" s="19"/>
      <c r="B3264" s="19"/>
      <c r="C3264" s="19"/>
      <c r="D3264" s="19"/>
      <c r="E3264" s="19"/>
      <c r="F3264" s="19"/>
      <c r="G3264" s="19"/>
      <c r="H3264" s="19"/>
      <c r="I3264" s="19"/>
      <c r="J3264" s="19"/>
      <c r="K3264" s="19"/>
      <c r="L3264" s="19"/>
      <c r="M3264" s="19"/>
      <c r="N3264" s="19"/>
      <c r="O3264" s="19"/>
      <c r="P3264" s="19"/>
      <c r="Q3264" s="19"/>
      <c r="R3264" s="19"/>
      <c r="S3264" s="19"/>
      <c r="T3264" s="19"/>
      <c r="U3264" s="19"/>
      <c r="V3264" s="19"/>
      <c r="W3264" s="19"/>
    </row>
    <row r="3265" spans="1:23">
      <c r="A3265" s="19"/>
      <c r="B3265" s="19"/>
      <c r="C3265" s="19"/>
      <c r="D3265" s="19"/>
      <c r="E3265" s="19"/>
      <c r="F3265" s="19"/>
      <c r="G3265" s="19"/>
      <c r="H3265" s="19"/>
      <c r="I3265" s="19"/>
      <c r="J3265" s="19"/>
      <c r="K3265" s="19"/>
      <c r="L3265" s="19"/>
      <c r="M3265" s="19"/>
      <c r="N3265" s="19"/>
      <c r="O3265" s="19"/>
      <c r="P3265" s="19"/>
      <c r="Q3265" s="19"/>
      <c r="R3265" s="19"/>
      <c r="S3265" s="19"/>
      <c r="T3265" s="19"/>
      <c r="U3265" s="19"/>
      <c r="V3265" s="19"/>
      <c r="W3265" s="19"/>
    </row>
    <row r="3266" spans="1:23">
      <c r="A3266" s="19"/>
      <c r="B3266" s="19"/>
      <c r="C3266" s="19"/>
      <c r="D3266" s="19"/>
      <c r="E3266" s="19"/>
      <c r="F3266" s="19"/>
      <c r="G3266" s="19"/>
      <c r="H3266" s="19"/>
      <c r="I3266" s="19"/>
      <c r="J3266" s="19"/>
      <c r="K3266" s="19"/>
      <c r="L3266" s="19"/>
      <c r="M3266" s="19"/>
      <c r="N3266" s="19"/>
      <c r="O3266" s="19"/>
      <c r="P3266" s="19"/>
      <c r="Q3266" s="19"/>
      <c r="R3266" s="19"/>
      <c r="S3266" s="19"/>
      <c r="T3266" s="19"/>
      <c r="U3266" s="19"/>
      <c r="V3266" s="19"/>
      <c r="W3266" s="19"/>
    </row>
    <row r="3267" spans="1:23">
      <c r="A3267" s="19"/>
      <c r="B3267" s="19"/>
      <c r="C3267" s="19"/>
      <c r="D3267" s="19"/>
      <c r="E3267" s="19"/>
      <c r="F3267" s="19"/>
      <c r="G3267" s="19"/>
      <c r="H3267" s="19"/>
      <c r="I3267" s="19"/>
      <c r="J3267" s="19"/>
      <c r="K3267" s="19"/>
      <c r="L3267" s="19"/>
      <c r="M3267" s="19"/>
      <c r="N3267" s="19"/>
      <c r="O3267" s="19"/>
      <c r="P3267" s="19"/>
      <c r="Q3267" s="19"/>
      <c r="R3267" s="19"/>
      <c r="S3267" s="19"/>
      <c r="T3267" s="19"/>
      <c r="U3267" s="19"/>
      <c r="V3267" s="19"/>
      <c r="W3267" s="19"/>
    </row>
    <row r="3268" spans="1:23">
      <c r="A3268" s="19"/>
      <c r="B3268" s="19"/>
      <c r="C3268" s="19"/>
      <c r="D3268" s="19"/>
      <c r="E3268" s="19"/>
      <c r="F3268" s="19"/>
      <c r="G3268" s="19"/>
      <c r="H3268" s="19"/>
      <c r="I3268" s="19"/>
      <c r="J3268" s="19"/>
      <c r="K3268" s="19"/>
      <c r="L3268" s="19"/>
      <c r="M3268" s="19"/>
      <c r="N3268" s="19"/>
      <c r="O3268" s="19"/>
      <c r="P3268" s="19"/>
      <c r="Q3268" s="19"/>
      <c r="R3268" s="19"/>
      <c r="S3268" s="19"/>
      <c r="T3268" s="19"/>
      <c r="U3268" s="19"/>
      <c r="V3268" s="19"/>
      <c r="W3268" s="19"/>
    </row>
    <row r="3269" spans="1:23">
      <c r="A3269" s="19"/>
      <c r="B3269" s="19"/>
      <c r="C3269" s="19"/>
      <c r="D3269" s="19"/>
      <c r="E3269" s="19"/>
      <c r="F3269" s="19"/>
      <c r="G3269" s="19"/>
      <c r="H3269" s="19"/>
      <c r="I3269" s="19"/>
      <c r="J3269" s="19"/>
      <c r="K3269" s="19"/>
      <c r="L3269" s="19"/>
      <c r="M3269" s="19"/>
      <c r="N3269" s="19"/>
      <c r="O3269" s="19"/>
      <c r="P3269" s="19"/>
      <c r="Q3269" s="19"/>
      <c r="R3269" s="19"/>
      <c r="S3269" s="19"/>
      <c r="T3269" s="19"/>
      <c r="U3269" s="19"/>
      <c r="V3269" s="19"/>
      <c r="W3269" s="19"/>
    </row>
    <row r="3270" spans="1:23">
      <c r="A3270" s="19"/>
      <c r="B3270" s="19"/>
      <c r="C3270" s="19"/>
      <c r="D3270" s="19"/>
      <c r="E3270" s="19"/>
      <c r="F3270" s="19"/>
      <c r="G3270" s="19"/>
      <c r="H3270" s="19"/>
      <c r="I3270" s="19"/>
      <c r="J3270" s="19"/>
      <c r="K3270" s="19"/>
      <c r="L3270" s="19"/>
      <c r="M3270" s="19"/>
      <c r="N3270" s="19"/>
      <c r="O3270" s="19"/>
      <c r="P3270" s="19"/>
      <c r="Q3270" s="19"/>
      <c r="R3270" s="19"/>
      <c r="S3270" s="19"/>
      <c r="T3270" s="19"/>
      <c r="U3270" s="19"/>
      <c r="V3270" s="19"/>
      <c r="W3270" s="19"/>
    </row>
    <row r="3271" spans="1:23">
      <c r="A3271" s="19"/>
      <c r="B3271" s="19"/>
      <c r="C3271" s="19"/>
      <c r="D3271" s="19"/>
      <c r="E3271" s="19"/>
      <c r="F3271" s="19"/>
      <c r="G3271" s="19"/>
      <c r="H3271" s="19"/>
      <c r="I3271" s="19"/>
      <c r="J3271" s="19"/>
      <c r="K3271" s="19"/>
      <c r="L3271" s="19"/>
      <c r="M3271" s="19"/>
      <c r="N3271" s="19"/>
      <c r="O3271" s="19"/>
      <c r="P3271" s="19"/>
      <c r="Q3271" s="19"/>
      <c r="R3271" s="19"/>
      <c r="S3271" s="19"/>
      <c r="T3271" s="19"/>
      <c r="U3271" s="19"/>
      <c r="V3271" s="19"/>
      <c r="W3271" s="19"/>
    </row>
    <row r="3272" spans="1:23">
      <c r="A3272" s="19"/>
      <c r="B3272" s="19"/>
      <c r="C3272" s="19"/>
      <c r="D3272" s="19"/>
      <c r="E3272" s="19"/>
      <c r="F3272" s="19"/>
      <c r="G3272" s="19"/>
      <c r="H3272" s="19"/>
      <c r="I3272" s="19"/>
      <c r="J3272" s="19"/>
      <c r="K3272" s="19"/>
      <c r="L3272" s="19"/>
      <c r="M3272" s="19"/>
      <c r="N3272" s="19"/>
      <c r="O3272" s="19"/>
      <c r="P3272" s="19"/>
      <c r="Q3272" s="19"/>
      <c r="R3272" s="19"/>
      <c r="S3272" s="19"/>
      <c r="T3272" s="19"/>
      <c r="U3272" s="19"/>
      <c r="V3272" s="19"/>
      <c r="W3272" s="19"/>
    </row>
    <row r="3273" spans="1:23">
      <c r="A3273" s="19"/>
      <c r="B3273" s="19"/>
      <c r="C3273" s="19"/>
      <c r="D3273" s="19"/>
      <c r="E3273" s="19"/>
      <c r="F3273" s="19"/>
      <c r="G3273" s="19"/>
      <c r="H3273" s="19"/>
      <c r="I3273" s="19"/>
      <c r="J3273" s="19"/>
      <c r="K3273" s="19"/>
      <c r="L3273" s="19"/>
      <c r="M3273" s="19"/>
      <c r="N3273" s="19"/>
      <c r="O3273" s="19"/>
      <c r="P3273" s="19"/>
      <c r="Q3273" s="19"/>
      <c r="R3273" s="19"/>
      <c r="S3273" s="19"/>
      <c r="T3273" s="19"/>
      <c r="U3273" s="19"/>
      <c r="V3273" s="19"/>
      <c r="W3273" s="19"/>
    </row>
    <row r="3274" spans="1:23">
      <c r="A3274" s="19"/>
      <c r="B3274" s="19"/>
      <c r="C3274" s="19"/>
      <c r="D3274" s="19"/>
      <c r="E3274" s="19"/>
      <c r="F3274" s="19"/>
      <c r="G3274" s="19"/>
      <c r="H3274" s="19"/>
      <c r="I3274" s="19"/>
      <c r="J3274" s="19"/>
      <c r="K3274" s="19"/>
      <c r="L3274" s="19"/>
      <c r="M3274" s="19"/>
      <c r="N3274" s="19"/>
      <c r="O3274" s="19"/>
      <c r="P3274" s="19"/>
      <c r="Q3274" s="19"/>
      <c r="R3274" s="19"/>
      <c r="S3274" s="19"/>
      <c r="T3274" s="19"/>
      <c r="U3274" s="19"/>
      <c r="V3274" s="19"/>
      <c r="W3274" s="19"/>
    </row>
    <row r="3275" spans="1:23">
      <c r="A3275" s="19"/>
      <c r="B3275" s="19"/>
      <c r="C3275" s="19"/>
      <c r="D3275" s="19"/>
      <c r="E3275" s="19"/>
      <c r="F3275" s="19"/>
      <c r="G3275" s="19"/>
      <c r="H3275" s="19"/>
      <c r="I3275" s="19"/>
      <c r="J3275" s="19"/>
      <c r="K3275" s="19"/>
      <c r="L3275" s="19"/>
      <c r="M3275" s="19"/>
      <c r="N3275" s="19"/>
      <c r="O3275" s="19"/>
      <c r="P3275" s="19"/>
      <c r="Q3275" s="19"/>
      <c r="R3275" s="19"/>
      <c r="S3275" s="19"/>
      <c r="T3275" s="19"/>
      <c r="U3275" s="19"/>
      <c r="V3275" s="19"/>
      <c r="W3275" s="19"/>
    </row>
    <row r="3276" spans="1:23">
      <c r="A3276" s="19"/>
      <c r="B3276" s="19"/>
      <c r="C3276" s="19"/>
      <c r="D3276" s="19"/>
      <c r="E3276" s="19"/>
      <c r="F3276" s="19"/>
      <c r="G3276" s="19"/>
      <c r="H3276" s="19"/>
      <c r="I3276" s="19"/>
      <c r="J3276" s="19"/>
      <c r="K3276" s="19"/>
      <c r="L3276" s="19"/>
      <c r="M3276" s="19"/>
      <c r="N3276" s="19"/>
      <c r="O3276" s="19"/>
      <c r="P3276" s="19"/>
      <c r="Q3276" s="19"/>
      <c r="R3276" s="19"/>
      <c r="S3276" s="19"/>
      <c r="T3276" s="19"/>
      <c r="U3276" s="19"/>
      <c r="V3276" s="19"/>
      <c r="W3276" s="19"/>
    </row>
    <row r="3277" spans="1:23">
      <c r="A3277" s="19"/>
      <c r="B3277" s="19"/>
      <c r="C3277" s="19"/>
      <c r="D3277" s="19"/>
      <c r="E3277" s="19"/>
      <c r="F3277" s="19"/>
      <c r="G3277" s="19"/>
      <c r="H3277" s="19"/>
      <c r="I3277" s="19"/>
      <c r="J3277" s="19"/>
      <c r="K3277" s="19"/>
      <c r="L3277" s="19"/>
      <c r="M3277" s="19"/>
      <c r="N3277" s="19"/>
      <c r="O3277" s="19"/>
      <c r="P3277" s="19"/>
      <c r="Q3277" s="19"/>
      <c r="R3277" s="19"/>
      <c r="S3277" s="19"/>
      <c r="T3277" s="19"/>
      <c r="U3277" s="19"/>
      <c r="V3277" s="19"/>
      <c r="W3277" s="19"/>
    </row>
    <row r="3278" spans="1:23">
      <c r="A3278" s="19"/>
      <c r="B3278" s="19"/>
      <c r="C3278" s="19"/>
      <c r="D3278" s="19"/>
      <c r="E3278" s="19"/>
      <c r="F3278" s="19"/>
      <c r="G3278" s="19"/>
      <c r="H3278" s="19"/>
      <c r="I3278" s="19"/>
      <c r="J3278" s="19"/>
      <c r="K3278" s="19"/>
      <c r="L3278" s="19"/>
      <c r="M3278" s="19"/>
      <c r="N3278" s="19"/>
      <c r="O3278" s="19"/>
      <c r="P3278" s="19"/>
      <c r="Q3278" s="19"/>
      <c r="R3278" s="19"/>
      <c r="S3278" s="19"/>
      <c r="T3278" s="19"/>
      <c r="U3278" s="19"/>
      <c r="V3278" s="19"/>
      <c r="W3278" s="19"/>
    </row>
    <row r="3279" spans="1:23">
      <c r="A3279" s="19"/>
      <c r="B3279" s="19"/>
      <c r="C3279" s="19"/>
      <c r="D3279" s="19"/>
      <c r="E3279" s="19"/>
      <c r="F3279" s="19"/>
      <c r="G3279" s="19"/>
      <c r="H3279" s="19"/>
      <c r="I3279" s="19"/>
      <c r="J3279" s="19"/>
      <c r="K3279" s="19"/>
      <c r="L3279" s="19"/>
      <c r="M3279" s="19"/>
      <c r="N3279" s="19"/>
      <c r="O3279" s="19"/>
      <c r="P3279" s="19"/>
      <c r="Q3279" s="19"/>
      <c r="R3279" s="19"/>
      <c r="S3279" s="19"/>
      <c r="T3279" s="19"/>
      <c r="U3279" s="19"/>
      <c r="V3279" s="19"/>
      <c r="W3279" s="19"/>
    </row>
    <row r="3280" spans="1:23">
      <c r="A3280" s="19"/>
      <c r="B3280" s="19"/>
      <c r="C3280" s="19"/>
      <c r="D3280" s="19"/>
      <c r="E3280" s="19"/>
      <c r="F3280" s="19"/>
      <c r="G3280" s="19"/>
      <c r="H3280" s="19"/>
      <c r="I3280" s="19"/>
      <c r="J3280" s="19"/>
      <c r="K3280" s="19"/>
      <c r="L3280" s="19"/>
      <c r="M3280" s="19"/>
      <c r="N3280" s="19"/>
      <c r="O3280" s="19"/>
      <c r="P3280" s="19"/>
      <c r="Q3280" s="19"/>
      <c r="R3280" s="19"/>
      <c r="S3280" s="19"/>
      <c r="T3280" s="19"/>
      <c r="U3280" s="19"/>
      <c r="V3280" s="19"/>
      <c r="W3280" s="19"/>
    </row>
    <row r="3281" spans="1:23">
      <c r="A3281" s="19"/>
      <c r="B3281" s="19"/>
      <c r="C3281" s="19"/>
      <c r="D3281" s="19"/>
      <c r="E3281" s="19"/>
      <c r="F3281" s="19"/>
      <c r="G3281" s="19"/>
      <c r="H3281" s="19"/>
      <c r="I3281" s="19"/>
      <c r="J3281" s="19"/>
      <c r="K3281" s="19"/>
      <c r="L3281" s="19"/>
      <c r="M3281" s="19"/>
      <c r="N3281" s="19"/>
      <c r="O3281" s="19"/>
      <c r="P3281" s="19"/>
      <c r="Q3281" s="19"/>
      <c r="R3281" s="19"/>
      <c r="S3281" s="19"/>
      <c r="T3281" s="19"/>
      <c r="U3281" s="19"/>
      <c r="V3281" s="19"/>
      <c r="W3281" s="19"/>
    </row>
    <row r="3282" spans="1:23">
      <c r="A3282" s="19"/>
      <c r="B3282" s="19"/>
      <c r="C3282" s="19"/>
      <c r="D3282" s="19"/>
      <c r="E3282" s="19"/>
      <c r="F3282" s="19"/>
      <c r="G3282" s="19"/>
      <c r="H3282" s="19"/>
      <c r="I3282" s="19"/>
      <c r="J3282" s="19"/>
      <c r="K3282" s="19"/>
      <c r="L3282" s="19"/>
      <c r="M3282" s="19"/>
      <c r="N3282" s="19"/>
      <c r="O3282" s="19"/>
      <c r="P3282" s="19"/>
      <c r="Q3282" s="19"/>
      <c r="R3282" s="19"/>
      <c r="S3282" s="19"/>
      <c r="T3282" s="19"/>
      <c r="U3282" s="19"/>
      <c r="V3282" s="19"/>
      <c r="W3282" s="19"/>
    </row>
    <row r="3283" spans="1:23">
      <c r="A3283" s="19"/>
      <c r="B3283" s="19"/>
      <c r="C3283" s="19"/>
      <c r="D3283" s="19"/>
      <c r="E3283" s="19"/>
      <c r="F3283" s="19"/>
      <c r="G3283" s="19"/>
      <c r="H3283" s="19"/>
      <c r="I3283" s="19"/>
      <c r="J3283" s="19"/>
      <c r="K3283" s="19"/>
      <c r="L3283" s="19"/>
      <c r="M3283" s="19"/>
      <c r="N3283" s="19"/>
      <c r="O3283" s="19"/>
      <c r="P3283" s="19"/>
      <c r="Q3283" s="19"/>
      <c r="R3283" s="19"/>
      <c r="S3283" s="19"/>
      <c r="T3283" s="19"/>
      <c r="U3283" s="19"/>
      <c r="V3283" s="19"/>
      <c r="W3283" s="19"/>
    </row>
    <row r="3284" spans="1:23">
      <c r="A3284" s="19"/>
      <c r="B3284" s="19"/>
      <c r="C3284" s="19"/>
      <c r="D3284" s="19"/>
      <c r="E3284" s="19"/>
      <c r="F3284" s="19"/>
      <c r="G3284" s="19"/>
      <c r="H3284" s="19"/>
      <c r="I3284" s="19"/>
      <c r="J3284" s="19"/>
      <c r="K3284" s="19"/>
      <c r="L3284" s="19"/>
      <c r="M3284" s="19"/>
      <c r="N3284" s="19"/>
      <c r="O3284" s="19"/>
      <c r="P3284" s="19"/>
      <c r="Q3284" s="19"/>
      <c r="R3284" s="19"/>
      <c r="S3284" s="19"/>
      <c r="T3284" s="19"/>
      <c r="U3284" s="19"/>
      <c r="V3284" s="19"/>
      <c r="W3284" s="19"/>
    </row>
    <row r="3285" spans="1:23">
      <c r="A3285" s="19"/>
      <c r="B3285" s="19"/>
      <c r="C3285" s="19"/>
      <c r="D3285" s="19"/>
      <c r="E3285" s="19"/>
      <c r="F3285" s="19"/>
      <c r="G3285" s="19"/>
      <c r="H3285" s="19"/>
      <c r="I3285" s="19"/>
      <c r="J3285" s="19"/>
      <c r="K3285" s="19"/>
      <c r="L3285" s="19"/>
      <c r="M3285" s="19"/>
      <c r="N3285" s="19"/>
      <c r="O3285" s="19"/>
      <c r="P3285" s="19"/>
      <c r="Q3285" s="19"/>
      <c r="R3285" s="19"/>
      <c r="S3285" s="19"/>
      <c r="T3285" s="19"/>
      <c r="U3285" s="19"/>
      <c r="V3285" s="19"/>
      <c r="W3285" s="19"/>
    </row>
    <row r="3286" spans="1:23">
      <c r="A3286" s="19"/>
      <c r="B3286" s="19"/>
      <c r="C3286" s="19"/>
      <c r="D3286" s="19"/>
      <c r="E3286" s="19"/>
      <c r="F3286" s="19"/>
      <c r="G3286" s="19"/>
      <c r="H3286" s="19"/>
      <c r="I3286" s="19"/>
      <c r="J3286" s="19"/>
      <c r="K3286" s="19"/>
      <c r="L3286" s="19"/>
      <c r="M3286" s="19"/>
      <c r="N3286" s="19"/>
      <c r="O3286" s="19"/>
      <c r="P3286" s="19"/>
      <c r="Q3286" s="19"/>
      <c r="R3286" s="19"/>
      <c r="S3286" s="19"/>
      <c r="T3286" s="19"/>
      <c r="U3286" s="19"/>
      <c r="V3286" s="19"/>
      <c r="W3286" s="19"/>
    </row>
    <row r="3287" spans="1:23">
      <c r="A3287" s="19"/>
      <c r="B3287" s="19"/>
      <c r="C3287" s="19"/>
      <c r="D3287" s="19"/>
      <c r="E3287" s="19"/>
      <c r="F3287" s="19"/>
      <c r="G3287" s="19"/>
      <c r="H3287" s="19"/>
      <c r="I3287" s="19"/>
      <c r="J3287" s="19"/>
      <c r="K3287" s="19"/>
      <c r="L3287" s="19"/>
      <c r="M3287" s="19"/>
      <c r="N3287" s="19"/>
      <c r="O3287" s="19"/>
      <c r="P3287" s="19"/>
      <c r="Q3287" s="19"/>
      <c r="R3287" s="19"/>
      <c r="S3287" s="19"/>
      <c r="T3287" s="19"/>
      <c r="U3287" s="19"/>
      <c r="V3287" s="19"/>
      <c r="W3287" s="19"/>
    </row>
    <row r="3288" spans="1:23">
      <c r="A3288" s="19"/>
      <c r="B3288" s="19"/>
      <c r="C3288" s="19"/>
      <c r="D3288" s="19"/>
      <c r="E3288" s="19"/>
      <c r="F3288" s="19"/>
      <c r="G3288" s="19"/>
      <c r="H3288" s="19"/>
      <c r="I3288" s="19"/>
      <c r="J3288" s="19"/>
      <c r="K3288" s="19"/>
      <c r="L3288" s="19"/>
      <c r="M3288" s="19"/>
      <c r="N3288" s="19"/>
      <c r="O3288" s="19"/>
      <c r="P3288" s="19"/>
      <c r="Q3288" s="19"/>
      <c r="R3288" s="19"/>
      <c r="S3288" s="19"/>
      <c r="T3288" s="19"/>
      <c r="U3288" s="19"/>
      <c r="V3288" s="19"/>
      <c r="W3288" s="19"/>
    </row>
    <row r="3289" spans="1:23">
      <c r="A3289" s="19"/>
      <c r="B3289" s="19"/>
      <c r="C3289" s="19"/>
      <c r="D3289" s="19"/>
      <c r="E3289" s="19"/>
      <c r="F3289" s="19"/>
      <c r="G3289" s="19"/>
      <c r="H3289" s="19"/>
      <c r="I3289" s="19"/>
      <c r="J3289" s="19"/>
      <c r="K3289" s="19"/>
      <c r="L3289" s="19"/>
      <c r="M3289" s="19"/>
      <c r="N3289" s="19"/>
      <c r="O3289" s="19"/>
      <c r="P3289" s="19"/>
      <c r="Q3289" s="19"/>
      <c r="R3289" s="19"/>
      <c r="S3289" s="19"/>
      <c r="T3289" s="19"/>
      <c r="U3289" s="19"/>
      <c r="V3289" s="19"/>
      <c r="W3289" s="19"/>
    </row>
    <row r="3290" spans="1:23">
      <c r="A3290" s="19"/>
      <c r="B3290" s="19"/>
      <c r="C3290" s="19"/>
      <c r="D3290" s="19"/>
      <c r="E3290" s="19"/>
      <c r="F3290" s="19"/>
      <c r="G3290" s="19"/>
      <c r="H3290" s="19"/>
      <c r="I3290" s="19"/>
      <c r="J3290" s="19"/>
      <c r="K3290" s="19"/>
      <c r="L3290" s="19"/>
      <c r="M3290" s="19"/>
      <c r="N3290" s="19"/>
      <c r="O3290" s="19"/>
      <c r="P3290" s="19"/>
      <c r="Q3290" s="19"/>
      <c r="R3290" s="19"/>
      <c r="S3290" s="19"/>
      <c r="T3290" s="19"/>
      <c r="U3290" s="19"/>
      <c r="V3290" s="19"/>
      <c r="W3290" s="19"/>
    </row>
    <row r="3291" spans="1:23">
      <c r="A3291" s="19"/>
      <c r="B3291" s="19"/>
      <c r="C3291" s="19"/>
      <c r="D3291" s="19"/>
      <c r="E3291" s="19"/>
      <c r="F3291" s="19"/>
      <c r="G3291" s="19"/>
      <c r="H3291" s="19"/>
      <c r="I3291" s="19"/>
      <c r="J3291" s="19"/>
      <c r="K3291" s="19"/>
      <c r="L3291" s="19"/>
      <c r="M3291" s="19"/>
      <c r="N3291" s="19"/>
      <c r="O3291" s="19"/>
      <c r="P3291" s="19"/>
      <c r="Q3291" s="19"/>
      <c r="R3291" s="19"/>
      <c r="S3291" s="19"/>
      <c r="T3291" s="19"/>
      <c r="U3291" s="19"/>
      <c r="V3291" s="19"/>
      <c r="W3291" s="19"/>
    </row>
    <row r="3292" spans="1:23">
      <c r="A3292" s="19"/>
      <c r="B3292" s="19"/>
      <c r="C3292" s="19"/>
      <c r="D3292" s="19"/>
      <c r="E3292" s="19"/>
      <c r="F3292" s="19"/>
      <c r="G3292" s="19"/>
      <c r="H3292" s="19"/>
      <c r="I3292" s="19"/>
      <c r="J3292" s="19"/>
      <c r="K3292" s="19"/>
      <c r="L3292" s="19"/>
      <c r="M3292" s="19"/>
      <c r="N3292" s="19"/>
      <c r="O3292" s="19"/>
      <c r="P3292" s="19"/>
      <c r="Q3292" s="19"/>
      <c r="R3292" s="19"/>
      <c r="S3292" s="19"/>
      <c r="T3292" s="19"/>
      <c r="U3292" s="19"/>
      <c r="V3292" s="19"/>
      <c r="W3292" s="19"/>
    </row>
    <row r="3293" spans="1:23">
      <c r="A3293" s="19"/>
      <c r="B3293" s="19"/>
      <c r="C3293" s="19"/>
      <c r="D3293" s="19"/>
      <c r="E3293" s="19"/>
      <c r="F3293" s="19"/>
      <c r="G3293" s="19"/>
      <c r="H3293" s="19"/>
      <c r="I3293" s="19"/>
      <c r="J3293" s="19"/>
      <c r="K3293" s="19"/>
      <c r="L3293" s="19"/>
      <c r="M3293" s="19"/>
      <c r="N3293" s="19"/>
      <c r="O3293" s="19"/>
      <c r="P3293" s="19"/>
      <c r="Q3293" s="19"/>
      <c r="R3293" s="19"/>
      <c r="S3293" s="19"/>
      <c r="T3293" s="19"/>
      <c r="U3293" s="19"/>
      <c r="V3293" s="19"/>
      <c r="W3293" s="19"/>
    </row>
    <row r="3294" spans="1:23">
      <c r="A3294" s="19"/>
      <c r="B3294" s="19"/>
      <c r="C3294" s="19"/>
      <c r="D3294" s="19"/>
      <c r="E3294" s="19"/>
      <c r="F3294" s="19"/>
      <c r="G3294" s="19"/>
      <c r="H3294" s="19"/>
      <c r="I3294" s="19"/>
      <c r="J3294" s="19"/>
      <c r="K3294" s="19"/>
      <c r="L3294" s="19"/>
      <c r="M3294" s="19"/>
      <c r="N3294" s="19"/>
      <c r="O3294" s="19"/>
      <c r="P3294" s="19"/>
      <c r="Q3294" s="19"/>
      <c r="R3294" s="19"/>
      <c r="S3294" s="19"/>
      <c r="T3294" s="19"/>
      <c r="U3294" s="19"/>
      <c r="V3294" s="19"/>
      <c r="W3294" s="19"/>
    </row>
    <row r="3295" spans="1:23">
      <c r="A3295" s="19"/>
      <c r="B3295" s="19"/>
      <c r="C3295" s="19"/>
      <c r="D3295" s="19"/>
      <c r="E3295" s="19"/>
      <c r="F3295" s="19"/>
      <c r="G3295" s="19"/>
      <c r="H3295" s="19"/>
      <c r="I3295" s="19"/>
      <c r="J3295" s="19"/>
      <c r="K3295" s="19"/>
      <c r="L3295" s="19"/>
      <c r="M3295" s="19"/>
      <c r="N3295" s="19"/>
      <c r="O3295" s="19"/>
      <c r="P3295" s="19"/>
      <c r="Q3295" s="19"/>
      <c r="R3295" s="19"/>
      <c r="S3295" s="19"/>
      <c r="T3295" s="19"/>
      <c r="U3295" s="19"/>
      <c r="V3295" s="19"/>
      <c r="W3295" s="19"/>
    </row>
    <row r="3296" spans="1:23">
      <c r="A3296" s="19"/>
      <c r="B3296" s="19"/>
      <c r="C3296" s="19"/>
      <c r="D3296" s="19"/>
      <c r="E3296" s="19"/>
      <c r="F3296" s="19"/>
      <c r="G3296" s="19"/>
      <c r="H3296" s="19"/>
      <c r="I3296" s="19"/>
      <c r="J3296" s="19"/>
      <c r="K3296" s="19"/>
      <c r="L3296" s="19"/>
      <c r="M3296" s="19"/>
      <c r="N3296" s="19"/>
      <c r="O3296" s="19"/>
      <c r="P3296" s="19"/>
      <c r="Q3296" s="19"/>
      <c r="R3296" s="19"/>
      <c r="S3296" s="19"/>
      <c r="T3296" s="19"/>
      <c r="U3296" s="19"/>
      <c r="V3296" s="19"/>
      <c r="W3296" s="19"/>
    </row>
    <row r="3297" spans="1:23">
      <c r="A3297" s="19"/>
      <c r="B3297" s="19"/>
      <c r="C3297" s="19"/>
      <c r="D3297" s="19"/>
      <c r="E3297" s="19"/>
      <c r="F3297" s="19"/>
      <c r="G3297" s="19"/>
      <c r="H3297" s="19"/>
      <c r="I3297" s="19"/>
      <c r="J3297" s="19"/>
      <c r="K3297" s="19"/>
      <c r="L3297" s="19"/>
      <c r="M3297" s="19"/>
      <c r="N3297" s="19"/>
      <c r="O3297" s="19"/>
      <c r="P3297" s="19"/>
      <c r="Q3297" s="19"/>
      <c r="R3297" s="19"/>
      <c r="S3297" s="19"/>
      <c r="T3297" s="19"/>
      <c r="U3297" s="19"/>
      <c r="V3297" s="19"/>
      <c r="W3297" s="19"/>
    </row>
    <row r="3298" spans="1:23">
      <c r="A3298" s="19"/>
      <c r="B3298" s="19"/>
      <c r="C3298" s="19"/>
      <c r="D3298" s="19"/>
      <c r="E3298" s="19"/>
      <c r="F3298" s="19"/>
      <c r="G3298" s="19"/>
      <c r="H3298" s="19"/>
      <c r="I3298" s="19"/>
      <c r="J3298" s="19"/>
      <c r="K3298" s="19"/>
      <c r="L3298" s="19"/>
      <c r="M3298" s="19"/>
      <c r="N3298" s="19"/>
      <c r="O3298" s="19"/>
      <c r="P3298" s="19"/>
      <c r="Q3298" s="19"/>
      <c r="R3298" s="19"/>
      <c r="S3298" s="19"/>
      <c r="T3298" s="19"/>
      <c r="U3298" s="19"/>
      <c r="V3298" s="19"/>
      <c r="W3298" s="19"/>
    </row>
    <row r="3299" spans="1:23">
      <c r="A3299" s="19"/>
      <c r="B3299" s="19"/>
      <c r="C3299" s="19"/>
      <c r="D3299" s="19"/>
      <c r="E3299" s="19"/>
      <c r="F3299" s="19"/>
      <c r="G3299" s="19"/>
      <c r="H3299" s="19"/>
      <c r="I3299" s="19"/>
      <c r="J3299" s="19"/>
      <c r="K3299" s="19"/>
      <c r="L3299" s="19"/>
      <c r="M3299" s="19"/>
      <c r="N3299" s="19"/>
      <c r="O3299" s="19"/>
      <c r="P3299" s="19"/>
      <c r="Q3299" s="19"/>
      <c r="R3299" s="19"/>
      <c r="S3299" s="19"/>
      <c r="T3299" s="19"/>
      <c r="U3299" s="19"/>
      <c r="V3299" s="19"/>
      <c r="W3299" s="19"/>
    </row>
    <row r="3300" spans="1:23">
      <c r="A3300" s="19"/>
      <c r="B3300" s="19"/>
      <c r="C3300" s="19"/>
      <c r="D3300" s="19"/>
      <c r="E3300" s="19"/>
      <c r="F3300" s="19"/>
      <c r="G3300" s="19"/>
      <c r="H3300" s="19"/>
      <c r="I3300" s="19"/>
      <c r="J3300" s="19"/>
      <c r="K3300" s="19"/>
      <c r="L3300" s="19"/>
      <c r="M3300" s="19"/>
      <c r="N3300" s="19"/>
      <c r="O3300" s="19"/>
      <c r="P3300" s="19"/>
      <c r="Q3300" s="19"/>
      <c r="R3300" s="19"/>
      <c r="S3300" s="19"/>
      <c r="T3300" s="19"/>
      <c r="U3300" s="19"/>
      <c r="V3300" s="19"/>
      <c r="W3300" s="19"/>
    </row>
    <row r="3301" spans="1:23">
      <c r="A3301" s="19"/>
      <c r="B3301" s="19"/>
      <c r="C3301" s="19"/>
      <c r="D3301" s="19"/>
      <c r="E3301" s="19"/>
      <c r="F3301" s="19"/>
      <c r="G3301" s="19"/>
      <c r="H3301" s="19"/>
      <c r="I3301" s="19"/>
      <c r="J3301" s="19"/>
      <c r="K3301" s="19"/>
      <c r="L3301" s="19"/>
      <c r="M3301" s="19"/>
      <c r="N3301" s="19"/>
      <c r="O3301" s="19"/>
      <c r="P3301" s="19"/>
      <c r="Q3301" s="19"/>
      <c r="R3301" s="19"/>
      <c r="S3301" s="19"/>
      <c r="T3301" s="19"/>
      <c r="U3301" s="19"/>
      <c r="V3301" s="19"/>
      <c r="W3301" s="19"/>
    </row>
    <row r="3302" spans="1:23">
      <c r="A3302" s="19"/>
      <c r="B3302" s="19"/>
      <c r="C3302" s="19"/>
      <c r="D3302" s="19"/>
      <c r="E3302" s="19"/>
      <c r="F3302" s="19"/>
      <c r="G3302" s="19"/>
      <c r="H3302" s="19"/>
      <c r="I3302" s="19"/>
      <c r="J3302" s="19"/>
      <c r="K3302" s="19"/>
      <c r="L3302" s="19"/>
      <c r="M3302" s="19"/>
      <c r="N3302" s="19"/>
      <c r="O3302" s="19"/>
      <c r="P3302" s="19"/>
      <c r="Q3302" s="19"/>
      <c r="R3302" s="19"/>
      <c r="S3302" s="19"/>
      <c r="T3302" s="19"/>
      <c r="U3302" s="19"/>
      <c r="V3302" s="19"/>
      <c r="W3302" s="19"/>
    </row>
    <row r="3303" spans="1:23">
      <c r="A3303" s="19"/>
      <c r="B3303" s="19"/>
      <c r="C3303" s="19"/>
      <c r="D3303" s="19"/>
      <c r="E3303" s="19"/>
      <c r="F3303" s="19"/>
      <c r="G3303" s="19"/>
      <c r="H3303" s="19"/>
      <c r="I3303" s="19"/>
      <c r="J3303" s="19"/>
      <c r="K3303" s="19"/>
      <c r="L3303" s="19"/>
      <c r="M3303" s="19"/>
      <c r="N3303" s="19"/>
      <c r="O3303" s="19"/>
      <c r="P3303" s="19"/>
      <c r="Q3303" s="19"/>
      <c r="R3303" s="19"/>
      <c r="S3303" s="19"/>
      <c r="T3303" s="19"/>
      <c r="U3303" s="19"/>
      <c r="V3303" s="19"/>
      <c r="W3303" s="19"/>
    </row>
    <row r="3304" spans="1:23">
      <c r="A3304" s="19"/>
      <c r="B3304" s="19"/>
      <c r="C3304" s="19"/>
      <c r="D3304" s="19"/>
      <c r="E3304" s="19"/>
      <c r="F3304" s="19"/>
      <c r="G3304" s="19"/>
      <c r="H3304" s="19"/>
      <c r="I3304" s="19"/>
      <c r="J3304" s="19"/>
      <c r="K3304" s="19"/>
      <c r="L3304" s="19"/>
      <c r="M3304" s="19"/>
      <c r="N3304" s="19"/>
      <c r="O3304" s="19"/>
      <c r="P3304" s="19"/>
      <c r="Q3304" s="19"/>
      <c r="R3304" s="19"/>
      <c r="S3304" s="19"/>
      <c r="T3304" s="19"/>
      <c r="U3304" s="19"/>
      <c r="V3304" s="19"/>
      <c r="W3304" s="19"/>
    </row>
    <row r="3305" spans="1:23">
      <c r="A3305" s="19"/>
      <c r="B3305" s="19"/>
      <c r="C3305" s="19"/>
      <c r="D3305" s="19"/>
      <c r="E3305" s="19"/>
      <c r="F3305" s="19"/>
      <c r="G3305" s="19"/>
      <c r="H3305" s="19"/>
      <c r="I3305" s="19"/>
      <c r="J3305" s="19"/>
      <c r="K3305" s="19"/>
      <c r="L3305" s="19"/>
      <c r="M3305" s="19"/>
      <c r="N3305" s="19"/>
      <c r="O3305" s="19"/>
      <c r="P3305" s="19"/>
      <c r="Q3305" s="19"/>
      <c r="R3305" s="19"/>
      <c r="S3305" s="19"/>
      <c r="T3305" s="19"/>
      <c r="U3305" s="19"/>
      <c r="V3305" s="19"/>
      <c r="W3305" s="19"/>
    </row>
    <row r="3306" spans="1:23">
      <c r="A3306" s="19"/>
      <c r="B3306" s="19"/>
      <c r="C3306" s="19"/>
      <c r="D3306" s="19"/>
      <c r="E3306" s="19"/>
      <c r="F3306" s="19"/>
      <c r="G3306" s="19"/>
      <c r="H3306" s="19"/>
      <c r="I3306" s="19"/>
      <c r="J3306" s="19"/>
      <c r="K3306" s="19"/>
      <c r="L3306" s="19"/>
      <c r="M3306" s="19"/>
      <c r="N3306" s="19"/>
      <c r="O3306" s="19"/>
      <c r="P3306" s="19"/>
      <c r="Q3306" s="19"/>
      <c r="R3306" s="19"/>
      <c r="S3306" s="19"/>
      <c r="T3306" s="19"/>
      <c r="U3306" s="19"/>
      <c r="V3306" s="19"/>
      <c r="W3306" s="19"/>
    </row>
    <row r="3307" spans="1:23">
      <c r="A3307" s="19"/>
      <c r="B3307" s="19"/>
      <c r="C3307" s="19"/>
      <c r="D3307" s="19"/>
      <c r="E3307" s="19"/>
      <c r="F3307" s="19"/>
      <c r="G3307" s="19"/>
      <c r="H3307" s="19"/>
      <c r="I3307" s="19"/>
      <c r="J3307" s="19"/>
      <c r="K3307" s="19"/>
      <c r="L3307" s="19"/>
      <c r="M3307" s="19"/>
      <c r="N3307" s="19"/>
      <c r="O3307" s="19"/>
      <c r="P3307" s="19"/>
      <c r="Q3307" s="19"/>
      <c r="R3307" s="19"/>
      <c r="S3307" s="19"/>
      <c r="T3307" s="19"/>
      <c r="U3307" s="19"/>
      <c r="V3307" s="19"/>
      <c r="W3307" s="19"/>
    </row>
    <row r="3308" spans="1:23">
      <c r="A3308" s="19"/>
      <c r="B3308" s="19"/>
      <c r="C3308" s="19"/>
      <c r="D3308" s="19"/>
      <c r="E3308" s="19"/>
      <c r="F3308" s="19"/>
      <c r="G3308" s="19"/>
      <c r="H3308" s="19"/>
      <c r="I3308" s="19"/>
      <c r="J3308" s="19"/>
      <c r="K3308" s="19"/>
      <c r="L3308" s="19"/>
      <c r="M3308" s="19"/>
      <c r="N3308" s="19"/>
      <c r="O3308" s="19"/>
      <c r="P3308" s="19"/>
      <c r="Q3308" s="19"/>
      <c r="R3308" s="19"/>
      <c r="S3308" s="19"/>
      <c r="T3308" s="19"/>
      <c r="U3308" s="19"/>
      <c r="V3308" s="19"/>
      <c r="W3308" s="19"/>
    </row>
    <row r="3309" spans="1:23">
      <c r="A3309" s="19"/>
      <c r="B3309" s="19"/>
      <c r="C3309" s="19"/>
      <c r="D3309" s="19"/>
      <c r="E3309" s="19"/>
      <c r="F3309" s="19"/>
      <c r="G3309" s="19"/>
      <c r="H3309" s="19"/>
      <c r="I3309" s="19"/>
      <c r="J3309" s="19"/>
      <c r="K3309" s="19"/>
      <c r="L3309" s="19"/>
      <c r="M3309" s="19"/>
      <c r="N3309" s="19"/>
      <c r="O3309" s="19"/>
      <c r="P3309" s="19"/>
      <c r="Q3309" s="19"/>
      <c r="R3309" s="19"/>
      <c r="S3309" s="19"/>
      <c r="T3309" s="19"/>
      <c r="U3309" s="19"/>
      <c r="V3309" s="19"/>
      <c r="W3309" s="19"/>
    </row>
    <row r="3310" spans="1:23">
      <c r="A3310" s="19"/>
      <c r="B3310" s="19"/>
      <c r="C3310" s="19"/>
      <c r="D3310" s="19"/>
      <c r="E3310" s="19"/>
      <c r="F3310" s="19"/>
      <c r="G3310" s="19"/>
      <c r="H3310" s="19"/>
      <c r="I3310" s="19"/>
      <c r="J3310" s="19"/>
      <c r="K3310" s="19"/>
      <c r="L3310" s="19"/>
      <c r="M3310" s="19"/>
      <c r="N3310" s="19"/>
      <c r="O3310" s="19"/>
      <c r="P3310" s="19"/>
      <c r="Q3310" s="19"/>
      <c r="R3310" s="19"/>
      <c r="S3310" s="19"/>
      <c r="T3310" s="19"/>
      <c r="U3310" s="19"/>
      <c r="V3310" s="19"/>
      <c r="W3310" s="19"/>
    </row>
    <row r="3311" spans="1:23">
      <c r="A3311" s="19"/>
      <c r="B3311" s="19"/>
      <c r="C3311" s="19"/>
      <c r="D3311" s="19"/>
      <c r="E3311" s="19"/>
      <c r="F3311" s="19"/>
      <c r="G3311" s="19"/>
      <c r="H3311" s="19"/>
      <c r="I3311" s="19"/>
      <c r="J3311" s="19"/>
      <c r="K3311" s="19"/>
      <c r="L3311" s="19"/>
      <c r="M3311" s="19"/>
      <c r="N3311" s="19"/>
      <c r="O3311" s="19"/>
      <c r="P3311" s="19"/>
      <c r="Q3311" s="19"/>
      <c r="R3311" s="19"/>
      <c r="S3311" s="19"/>
      <c r="T3311" s="19"/>
      <c r="U3311" s="19"/>
      <c r="V3311" s="19"/>
      <c r="W3311" s="19"/>
    </row>
    <row r="3312" spans="1:23">
      <c r="A3312" s="19"/>
      <c r="B3312" s="19"/>
      <c r="C3312" s="19"/>
      <c r="D3312" s="19"/>
      <c r="E3312" s="19"/>
      <c r="F3312" s="19"/>
      <c r="G3312" s="19"/>
      <c r="H3312" s="19"/>
      <c r="I3312" s="19"/>
      <c r="J3312" s="19"/>
      <c r="K3312" s="19"/>
      <c r="L3312" s="19"/>
      <c r="M3312" s="19"/>
      <c r="N3312" s="19"/>
      <c r="O3312" s="19"/>
      <c r="P3312" s="19"/>
      <c r="Q3312" s="19"/>
      <c r="R3312" s="19"/>
      <c r="S3312" s="19"/>
      <c r="T3312" s="19"/>
      <c r="U3312" s="19"/>
      <c r="V3312" s="19"/>
      <c r="W3312" s="19"/>
    </row>
    <row r="3313" spans="1:23">
      <c r="A3313" s="19"/>
      <c r="B3313" s="19"/>
      <c r="C3313" s="19"/>
      <c r="D3313" s="19"/>
      <c r="E3313" s="19"/>
      <c r="F3313" s="19"/>
      <c r="G3313" s="19"/>
      <c r="H3313" s="19"/>
      <c r="I3313" s="19"/>
      <c r="J3313" s="19"/>
      <c r="K3313" s="19"/>
      <c r="L3313" s="19"/>
      <c r="M3313" s="19"/>
      <c r="N3313" s="19"/>
      <c r="O3313" s="19"/>
      <c r="P3313" s="19"/>
      <c r="Q3313" s="19"/>
      <c r="R3313" s="19"/>
      <c r="S3313" s="19"/>
      <c r="T3313" s="19"/>
      <c r="U3313" s="19"/>
      <c r="V3313" s="19"/>
      <c r="W3313" s="19"/>
    </row>
    <row r="3314" spans="1:23">
      <c r="A3314" s="19"/>
      <c r="B3314" s="19"/>
      <c r="C3314" s="19"/>
      <c r="D3314" s="19"/>
      <c r="E3314" s="19"/>
      <c r="F3314" s="19"/>
      <c r="G3314" s="19"/>
      <c r="H3314" s="19"/>
      <c r="I3314" s="19"/>
      <c r="J3314" s="19"/>
      <c r="K3314" s="19"/>
      <c r="L3314" s="19"/>
      <c r="M3314" s="19"/>
      <c r="N3314" s="19"/>
      <c r="O3314" s="19"/>
      <c r="P3314" s="19"/>
      <c r="Q3314" s="19"/>
      <c r="R3314" s="19"/>
      <c r="S3314" s="19"/>
      <c r="T3314" s="19"/>
      <c r="U3314" s="19"/>
      <c r="V3314" s="19"/>
      <c r="W3314" s="19"/>
    </row>
    <row r="3315" spans="1:23">
      <c r="A3315" s="19"/>
      <c r="B3315" s="19"/>
      <c r="C3315" s="19"/>
      <c r="D3315" s="19"/>
      <c r="E3315" s="19"/>
      <c r="F3315" s="19"/>
      <c r="G3315" s="19"/>
      <c r="H3315" s="19"/>
      <c r="I3315" s="19"/>
      <c r="J3315" s="19"/>
      <c r="K3315" s="19"/>
      <c r="L3315" s="19"/>
      <c r="M3315" s="19"/>
      <c r="N3315" s="19"/>
      <c r="O3315" s="19"/>
      <c r="P3315" s="19"/>
      <c r="Q3315" s="19"/>
      <c r="R3315" s="19"/>
      <c r="S3315" s="19"/>
      <c r="T3315" s="19"/>
      <c r="U3315" s="19"/>
      <c r="V3315" s="19"/>
      <c r="W3315" s="19"/>
    </row>
    <row r="3316" spans="1:23">
      <c r="A3316" s="19"/>
      <c r="B3316" s="19"/>
      <c r="C3316" s="19"/>
      <c r="D3316" s="19"/>
      <c r="E3316" s="19"/>
      <c r="F3316" s="19"/>
      <c r="G3316" s="19"/>
      <c r="H3316" s="19"/>
      <c r="I3316" s="19"/>
      <c r="J3316" s="19"/>
      <c r="K3316" s="19"/>
      <c r="L3316" s="19"/>
      <c r="M3316" s="19"/>
      <c r="N3316" s="19"/>
      <c r="O3316" s="19"/>
      <c r="P3316" s="19"/>
      <c r="Q3316" s="19"/>
      <c r="R3316" s="19"/>
      <c r="S3316" s="19"/>
      <c r="T3316" s="19"/>
      <c r="U3316" s="19"/>
      <c r="V3316" s="19"/>
      <c r="W3316" s="19"/>
    </row>
    <row r="3317" spans="1:23">
      <c r="A3317" s="19"/>
      <c r="B3317" s="19"/>
      <c r="C3317" s="19"/>
      <c r="D3317" s="19"/>
      <c r="E3317" s="19"/>
      <c r="F3317" s="19"/>
      <c r="G3317" s="19"/>
      <c r="H3317" s="19"/>
      <c r="I3317" s="19"/>
      <c r="J3317" s="19"/>
      <c r="K3317" s="19"/>
      <c r="L3317" s="19"/>
      <c r="M3317" s="19"/>
      <c r="N3317" s="19"/>
      <c r="O3317" s="19"/>
      <c r="P3317" s="19"/>
      <c r="Q3317" s="19"/>
      <c r="R3317" s="19"/>
      <c r="S3317" s="19"/>
      <c r="T3317" s="19"/>
      <c r="U3317" s="19"/>
      <c r="V3317" s="19"/>
      <c r="W3317" s="19"/>
    </row>
    <row r="3318" spans="1:23">
      <c r="A3318" s="19"/>
      <c r="B3318" s="19"/>
      <c r="C3318" s="19"/>
      <c r="D3318" s="19"/>
      <c r="E3318" s="19"/>
      <c r="F3318" s="19"/>
      <c r="G3318" s="19"/>
      <c r="H3318" s="19"/>
      <c r="I3318" s="19"/>
      <c r="J3318" s="19"/>
      <c r="K3318" s="19"/>
      <c r="L3318" s="19"/>
      <c r="M3318" s="19"/>
      <c r="N3318" s="19"/>
      <c r="O3318" s="19"/>
      <c r="P3318" s="19"/>
      <c r="Q3318" s="19"/>
      <c r="R3318" s="19"/>
      <c r="S3318" s="19"/>
      <c r="T3318" s="19"/>
      <c r="U3318" s="19"/>
      <c r="V3318" s="19"/>
      <c r="W3318" s="19"/>
    </row>
    <row r="3319" spans="1:23">
      <c r="A3319" s="19"/>
      <c r="B3319" s="19"/>
      <c r="C3319" s="19"/>
      <c r="D3319" s="19"/>
      <c r="E3319" s="19"/>
      <c r="F3319" s="19"/>
      <c r="G3319" s="19"/>
      <c r="H3319" s="19"/>
      <c r="I3319" s="19"/>
      <c r="J3319" s="19"/>
      <c r="K3319" s="19"/>
      <c r="L3319" s="19"/>
      <c r="M3319" s="19"/>
      <c r="N3319" s="19"/>
      <c r="O3319" s="19"/>
      <c r="P3319" s="19"/>
      <c r="Q3319" s="19"/>
      <c r="R3319" s="19"/>
      <c r="S3319" s="19"/>
      <c r="T3319" s="19"/>
      <c r="U3319" s="19"/>
      <c r="V3319" s="19"/>
      <c r="W3319" s="19"/>
    </row>
    <row r="3320" spans="1:23">
      <c r="A3320" s="19"/>
      <c r="B3320" s="19"/>
      <c r="C3320" s="19"/>
      <c r="D3320" s="19"/>
      <c r="E3320" s="19"/>
      <c r="F3320" s="19"/>
      <c r="G3320" s="19"/>
      <c r="H3320" s="19"/>
      <c r="I3320" s="19"/>
      <c r="J3320" s="19"/>
      <c r="K3320" s="19"/>
      <c r="L3320" s="19"/>
      <c r="M3320" s="19"/>
      <c r="N3320" s="19"/>
      <c r="O3320" s="19"/>
      <c r="P3320" s="19"/>
      <c r="Q3320" s="19"/>
      <c r="R3320" s="19"/>
      <c r="S3320" s="19"/>
      <c r="T3320" s="19"/>
      <c r="U3320" s="19"/>
      <c r="V3320" s="19"/>
      <c r="W3320" s="19"/>
    </row>
    <row r="3321" spans="1:23">
      <c r="A3321" s="19"/>
      <c r="B3321" s="19"/>
      <c r="C3321" s="19"/>
      <c r="D3321" s="19"/>
      <c r="E3321" s="19"/>
      <c r="F3321" s="19"/>
      <c r="G3321" s="19"/>
      <c r="H3321" s="19"/>
      <c r="I3321" s="19"/>
      <c r="J3321" s="19"/>
      <c r="K3321" s="19"/>
      <c r="L3321" s="19"/>
      <c r="M3321" s="19"/>
      <c r="N3321" s="19"/>
      <c r="O3321" s="19"/>
      <c r="P3321" s="19"/>
      <c r="Q3321" s="19"/>
      <c r="R3321" s="19"/>
      <c r="S3321" s="19"/>
      <c r="T3321" s="19"/>
      <c r="U3321" s="19"/>
      <c r="V3321" s="19"/>
      <c r="W3321" s="19"/>
    </row>
    <row r="3322" spans="1:23">
      <c r="A3322" s="19"/>
      <c r="B3322" s="19"/>
      <c r="C3322" s="19"/>
      <c r="D3322" s="19"/>
      <c r="E3322" s="19"/>
      <c r="F3322" s="19"/>
      <c r="G3322" s="19"/>
      <c r="H3322" s="19"/>
      <c r="I3322" s="19"/>
      <c r="J3322" s="19"/>
      <c r="K3322" s="19"/>
      <c r="L3322" s="19"/>
      <c r="M3322" s="19"/>
      <c r="N3322" s="19"/>
      <c r="O3322" s="19"/>
      <c r="P3322" s="19"/>
      <c r="Q3322" s="19"/>
      <c r="R3322" s="19"/>
      <c r="S3322" s="19"/>
      <c r="T3322" s="19"/>
      <c r="U3322" s="19"/>
      <c r="V3322" s="19"/>
      <c r="W3322" s="19"/>
    </row>
    <row r="3323" spans="1:23">
      <c r="A3323" s="19"/>
      <c r="B3323" s="19"/>
      <c r="C3323" s="19"/>
      <c r="D3323" s="19"/>
      <c r="E3323" s="19"/>
      <c r="F3323" s="19"/>
      <c r="G3323" s="19"/>
      <c r="H3323" s="19"/>
      <c r="I3323" s="19"/>
      <c r="J3323" s="19"/>
      <c r="K3323" s="19"/>
      <c r="L3323" s="19"/>
      <c r="M3323" s="19"/>
      <c r="N3323" s="19"/>
      <c r="O3323" s="19"/>
      <c r="P3323" s="19"/>
      <c r="Q3323" s="19"/>
      <c r="R3323" s="19"/>
      <c r="S3323" s="19"/>
      <c r="T3323" s="19"/>
      <c r="U3323" s="19"/>
      <c r="V3323" s="19"/>
      <c r="W3323" s="19"/>
    </row>
    <row r="3324" spans="1:23">
      <c r="A3324" s="19"/>
      <c r="B3324" s="19"/>
      <c r="C3324" s="19"/>
      <c r="D3324" s="19"/>
      <c r="E3324" s="19"/>
      <c r="F3324" s="19"/>
      <c r="G3324" s="19"/>
      <c r="H3324" s="19"/>
      <c r="I3324" s="19"/>
      <c r="J3324" s="19"/>
      <c r="K3324" s="19"/>
      <c r="L3324" s="19"/>
      <c r="M3324" s="19"/>
      <c r="N3324" s="19"/>
      <c r="O3324" s="19"/>
      <c r="P3324" s="19"/>
      <c r="Q3324" s="19"/>
      <c r="R3324" s="19"/>
      <c r="S3324" s="19"/>
      <c r="T3324" s="19"/>
      <c r="U3324" s="19"/>
      <c r="V3324" s="19"/>
      <c r="W3324" s="19"/>
    </row>
    <row r="3325" spans="1:23">
      <c r="A3325" s="19"/>
      <c r="B3325" s="19"/>
      <c r="C3325" s="19"/>
      <c r="D3325" s="19"/>
      <c r="E3325" s="19"/>
      <c r="F3325" s="19"/>
      <c r="G3325" s="19"/>
      <c r="H3325" s="19"/>
      <c r="I3325" s="19"/>
      <c r="J3325" s="19"/>
      <c r="K3325" s="19"/>
      <c r="L3325" s="19"/>
      <c r="M3325" s="19"/>
      <c r="N3325" s="19"/>
      <c r="O3325" s="19"/>
      <c r="P3325" s="19"/>
      <c r="Q3325" s="19"/>
      <c r="R3325" s="19"/>
      <c r="S3325" s="19"/>
      <c r="T3325" s="19"/>
      <c r="U3325" s="19"/>
      <c r="V3325" s="19"/>
      <c r="W3325" s="19"/>
    </row>
    <row r="3326" spans="1:23">
      <c r="A3326" s="19"/>
      <c r="B3326" s="19"/>
      <c r="C3326" s="19"/>
      <c r="D3326" s="19"/>
      <c r="E3326" s="19"/>
      <c r="F3326" s="19"/>
      <c r="G3326" s="19"/>
      <c r="H3326" s="19"/>
      <c r="I3326" s="19"/>
      <c r="J3326" s="19"/>
      <c r="K3326" s="19"/>
      <c r="L3326" s="19"/>
      <c r="M3326" s="19"/>
      <c r="N3326" s="19"/>
      <c r="O3326" s="19"/>
      <c r="P3326" s="19"/>
      <c r="Q3326" s="19"/>
      <c r="R3326" s="19"/>
      <c r="S3326" s="19"/>
      <c r="T3326" s="19"/>
      <c r="U3326" s="19"/>
      <c r="V3326" s="19"/>
      <c r="W3326" s="19"/>
    </row>
    <row r="3327" spans="1:23">
      <c r="A3327" s="19"/>
      <c r="B3327" s="19"/>
      <c r="C3327" s="19"/>
      <c r="D3327" s="19"/>
      <c r="E3327" s="19"/>
      <c r="F3327" s="19"/>
      <c r="G3327" s="19"/>
      <c r="H3327" s="19"/>
      <c r="I3327" s="19"/>
      <c r="J3327" s="19"/>
      <c r="K3327" s="19"/>
      <c r="L3327" s="19"/>
      <c r="M3327" s="19"/>
      <c r="N3327" s="19"/>
      <c r="O3327" s="19"/>
      <c r="P3327" s="19"/>
      <c r="Q3327" s="19"/>
      <c r="R3327" s="19"/>
      <c r="S3327" s="19"/>
      <c r="T3327" s="19"/>
      <c r="U3327" s="19"/>
      <c r="V3327" s="19"/>
      <c r="W3327" s="19"/>
    </row>
    <row r="3328" spans="1:23">
      <c r="A3328" s="19"/>
      <c r="B3328" s="19"/>
      <c r="C3328" s="19"/>
      <c r="D3328" s="19"/>
      <c r="E3328" s="19"/>
      <c r="F3328" s="19"/>
      <c r="G3328" s="19"/>
      <c r="H3328" s="19"/>
      <c r="I3328" s="19"/>
      <c r="J3328" s="19"/>
      <c r="K3328" s="19"/>
      <c r="L3328" s="19"/>
      <c r="M3328" s="19"/>
      <c r="N3328" s="19"/>
      <c r="O3328" s="19"/>
      <c r="P3328" s="19"/>
      <c r="Q3328" s="19"/>
      <c r="R3328" s="19"/>
      <c r="S3328" s="19"/>
      <c r="T3328" s="19"/>
      <c r="U3328" s="19"/>
      <c r="V3328" s="19"/>
      <c r="W3328" s="19"/>
    </row>
    <row r="3329" spans="1:23">
      <c r="A3329" s="19"/>
      <c r="B3329" s="19"/>
      <c r="C3329" s="19"/>
      <c r="D3329" s="19"/>
      <c r="E3329" s="19"/>
      <c r="F3329" s="19"/>
      <c r="G3329" s="19"/>
      <c r="H3329" s="19"/>
      <c r="I3329" s="19"/>
      <c r="J3329" s="19"/>
      <c r="K3329" s="19"/>
      <c r="L3329" s="19"/>
      <c r="M3329" s="19"/>
      <c r="N3329" s="19"/>
      <c r="O3329" s="19"/>
      <c r="P3329" s="19"/>
      <c r="Q3329" s="19"/>
      <c r="R3329" s="19"/>
      <c r="S3329" s="19"/>
      <c r="T3329" s="19"/>
      <c r="U3329" s="19"/>
      <c r="V3329" s="19"/>
      <c r="W3329" s="19"/>
    </row>
    <row r="3330" spans="1:23">
      <c r="A3330" s="19"/>
      <c r="B3330" s="19"/>
      <c r="C3330" s="19"/>
      <c r="D3330" s="19"/>
      <c r="E3330" s="19"/>
      <c r="F3330" s="19"/>
      <c r="G3330" s="19"/>
      <c r="H3330" s="19"/>
      <c r="I3330" s="19"/>
      <c r="J3330" s="19"/>
      <c r="K3330" s="19"/>
      <c r="L3330" s="19"/>
      <c r="M3330" s="19"/>
      <c r="N3330" s="19"/>
      <c r="O3330" s="19"/>
      <c r="P3330" s="19"/>
      <c r="Q3330" s="19"/>
      <c r="R3330" s="19"/>
      <c r="S3330" s="19"/>
      <c r="T3330" s="19"/>
      <c r="U3330" s="19"/>
      <c r="V3330" s="19"/>
      <c r="W3330" s="19"/>
    </row>
    <row r="3331" spans="1:23">
      <c r="A3331" s="19"/>
      <c r="B3331" s="19"/>
      <c r="C3331" s="19"/>
      <c r="D3331" s="19"/>
      <c r="E3331" s="19"/>
      <c r="F3331" s="19"/>
      <c r="G3331" s="19"/>
      <c r="H3331" s="19"/>
      <c r="I3331" s="19"/>
      <c r="J3331" s="19"/>
      <c r="K3331" s="19"/>
      <c r="L3331" s="19"/>
      <c r="M3331" s="19"/>
      <c r="N3331" s="19"/>
      <c r="O3331" s="19"/>
      <c r="P3331" s="19"/>
      <c r="Q3331" s="19"/>
      <c r="R3331" s="19"/>
      <c r="S3331" s="19"/>
      <c r="T3331" s="19"/>
      <c r="U3331" s="19"/>
      <c r="V3331" s="19"/>
      <c r="W3331" s="19"/>
    </row>
    <row r="3332" spans="1:23">
      <c r="A3332" s="19"/>
      <c r="B3332" s="19"/>
      <c r="C3332" s="19"/>
      <c r="D3332" s="19"/>
      <c r="E3332" s="19"/>
      <c r="F3332" s="19"/>
      <c r="G3332" s="19"/>
      <c r="H3332" s="19"/>
      <c r="I3332" s="19"/>
      <c r="J3332" s="19"/>
      <c r="K3332" s="19"/>
      <c r="L3332" s="19"/>
      <c r="M3332" s="19"/>
      <c r="N3332" s="19"/>
      <c r="O3332" s="19"/>
      <c r="P3332" s="19"/>
      <c r="Q3332" s="19"/>
      <c r="R3332" s="19"/>
      <c r="S3332" s="19"/>
      <c r="T3332" s="19"/>
      <c r="U3332" s="19"/>
      <c r="V3332" s="19"/>
      <c r="W3332" s="19"/>
    </row>
    <row r="3333" spans="1:23">
      <c r="A3333" s="19"/>
      <c r="B3333" s="19"/>
      <c r="C3333" s="19"/>
      <c r="D3333" s="19"/>
      <c r="E3333" s="19"/>
      <c r="F3333" s="19"/>
      <c r="G3333" s="19"/>
      <c r="H3333" s="19"/>
      <c r="I3333" s="19"/>
      <c r="J3333" s="19"/>
      <c r="K3333" s="19"/>
      <c r="L3333" s="19"/>
      <c r="M3333" s="19"/>
      <c r="N3333" s="19"/>
      <c r="O3333" s="19"/>
      <c r="P3333" s="19"/>
      <c r="Q3333" s="19"/>
      <c r="R3333" s="19"/>
      <c r="S3333" s="19"/>
      <c r="T3333" s="19"/>
      <c r="U3333" s="19"/>
      <c r="V3333" s="19"/>
      <c r="W3333" s="19"/>
    </row>
    <row r="3334" spans="1:23">
      <c r="A3334" s="19"/>
      <c r="B3334" s="19"/>
      <c r="C3334" s="19"/>
      <c r="D3334" s="19"/>
      <c r="E3334" s="19"/>
      <c r="F3334" s="19"/>
      <c r="G3334" s="19"/>
      <c r="H3334" s="19"/>
      <c r="I3334" s="19"/>
      <c r="J3334" s="19"/>
      <c r="K3334" s="19"/>
      <c r="L3334" s="19"/>
      <c r="M3334" s="19"/>
      <c r="N3334" s="19"/>
      <c r="O3334" s="19"/>
      <c r="P3334" s="19"/>
      <c r="Q3334" s="19"/>
      <c r="R3334" s="19"/>
      <c r="S3334" s="19"/>
      <c r="T3334" s="19"/>
      <c r="U3334" s="19"/>
      <c r="V3334" s="19"/>
      <c r="W3334" s="19"/>
    </row>
    <row r="3335" spans="1:23">
      <c r="A3335" s="19"/>
      <c r="B3335" s="19"/>
      <c r="C3335" s="19"/>
      <c r="D3335" s="19"/>
      <c r="E3335" s="19"/>
      <c r="F3335" s="19"/>
      <c r="G3335" s="19"/>
      <c r="H3335" s="19"/>
      <c r="I3335" s="19"/>
      <c r="J3335" s="19"/>
      <c r="K3335" s="19"/>
      <c r="L3335" s="19"/>
      <c r="M3335" s="19"/>
      <c r="N3335" s="19"/>
      <c r="O3335" s="19"/>
      <c r="P3335" s="19"/>
      <c r="Q3335" s="19"/>
      <c r="R3335" s="19"/>
      <c r="S3335" s="19"/>
      <c r="T3335" s="19"/>
      <c r="U3335" s="19"/>
      <c r="V3335" s="19"/>
      <c r="W3335" s="19"/>
    </row>
    <row r="3336" spans="1:23">
      <c r="A3336" s="19"/>
      <c r="B3336" s="19"/>
      <c r="C3336" s="19"/>
      <c r="D3336" s="19"/>
      <c r="E3336" s="19"/>
      <c r="F3336" s="19"/>
      <c r="G3336" s="19"/>
      <c r="H3336" s="19"/>
      <c r="I3336" s="19"/>
      <c r="J3336" s="19"/>
      <c r="K3336" s="19"/>
      <c r="L3336" s="19"/>
      <c r="M3336" s="19"/>
      <c r="N3336" s="19"/>
      <c r="O3336" s="19"/>
      <c r="P3336" s="19"/>
      <c r="Q3336" s="19"/>
      <c r="R3336" s="19"/>
      <c r="S3336" s="19"/>
      <c r="T3336" s="19"/>
      <c r="U3336" s="19"/>
      <c r="V3336" s="19"/>
      <c r="W3336" s="19"/>
    </row>
    <row r="3337" spans="1:23">
      <c r="A3337" s="19"/>
      <c r="B3337" s="19"/>
      <c r="C3337" s="19"/>
      <c r="D3337" s="19"/>
      <c r="E3337" s="19"/>
      <c r="F3337" s="19"/>
      <c r="G3337" s="19"/>
      <c r="H3337" s="19"/>
      <c r="I3337" s="19"/>
      <c r="J3337" s="19"/>
      <c r="K3337" s="19"/>
      <c r="L3337" s="19"/>
      <c r="M3337" s="19"/>
      <c r="N3337" s="19"/>
      <c r="O3337" s="19"/>
      <c r="P3337" s="19"/>
      <c r="Q3337" s="19"/>
      <c r="R3337" s="19"/>
      <c r="S3337" s="19"/>
      <c r="T3337" s="19"/>
      <c r="U3337" s="19"/>
      <c r="V3337" s="19"/>
      <c r="W3337" s="19"/>
    </row>
    <row r="3338" spans="1:23">
      <c r="A3338" s="19"/>
      <c r="B3338" s="19"/>
      <c r="C3338" s="19"/>
      <c r="D3338" s="19"/>
      <c r="E3338" s="19"/>
      <c r="F3338" s="19"/>
      <c r="G3338" s="19"/>
      <c r="H3338" s="19"/>
      <c r="I3338" s="19"/>
      <c r="J3338" s="19"/>
      <c r="K3338" s="19"/>
      <c r="L3338" s="19"/>
      <c r="M3338" s="19"/>
      <c r="N3338" s="19"/>
      <c r="O3338" s="19"/>
      <c r="P3338" s="19"/>
      <c r="Q3338" s="19"/>
      <c r="R3338" s="19"/>
      <c r="S3338" s="19"/>
      <c r="T3338" s="19"/>
      <c r="U3338" s="19"/>
      <c r="V3338" s="19"/>
      <c r="W3338" s="19"/>
    </row>
    <row r="3339" spans="1:23">
      <c r="A3339" s="19"/>
      <c r="B3339" s="19"/>
      <c r="C3339" s="19"/>
      <c r="D3339" s="19"/>
      <c r="E3339" s="19"/>
      <c r="F3339" s="19"/>
      <c r="G3339" s="19"/>
      <c r="H3339" s="19"/>
      <c r="I3339" s="19"/>
      <c r="J3339" s="19"/>
      <c r="K3339" s="19"/>
      <c r="L3339" s="19"/>
      <c r="M3339" s="19"/>
      <c r="N3339" s="19"/>
      <c r="O3339" s="19"/>
      <c r="P3339" s="19"/>
      <c r="Q3339" s="19"/>
      <c r="R3339" s="19"/>
      <c r="S3339" s="19"/>
      <c r="T3339" s="19"/>
      <c r="U3339" s="19"/>
      <c r="V3339" s="19"/>
      <c r="W3339" s="19"/>
    </row>
    <row r="3340" spans="1:23">
      <c r="A3340" s="19"/>
      <c r="B3340" s="19"/>
      <c r="C3340" s="19"/>
      <c r="D3340" s="19"/>
      <c r="E3340" s="19"/>
      <c r="F3340" s="19"/>
      <c r="G3340" s="19"/>
      <c r="H3340" s="19"/>
      <c r="I3340" s="19"/>
      <c r="J3340" s="19"/>
      <c r="K3340" s="19"/>
      <c r="L3340" s="19"/>
      <c r="M3340" s="19"/>
      <c r="N3340" s="19"/>
      <c r="O3340" s="19"/>
      <c r="P3340" s="19"/>
      <c r="Q3340" s="19"/>
      <c r="R3340" s="19"/>
      <c r="S3340" s="19"/>
      <c r="T3340" s="19"/>
      <c r="U3340" s="19"/>
      <c r="V3340" s="19"/>
      <c r="W3340" s="19"/>
    </row>
    <row r="3341" spans="1:23">
      <c r="A3341" s="19"/>
      <c r="B3341" s="19"/>
      <c r="C3341" s="19"/>
      <c r="D3341" s="19"/>
      <c r="E3341" s="19"/>
      <c r="F3341" s="19"/>
      <c r="G3341" s="19"/>
      <c r="H3341" s="19"/>
      <c r="I3341" s="19"/>
      <c r="J3341" s="19"/>
      <c r="K3341" s="19"/>
      <c r="L3341" s="19"/>
      <c r="M3341" s="19"/>
      <c r="N3341" s="19"/>
      <c r="O3341" s="19"/>
      <c r="P3341" s="19"/>
      <c r="Q3341" s="19"/>
      <c r="R3341" s="19"/>
      <c r="S3341" s="19"/>
      <c r="T3341" s="19"/>
      <c r="U3341" s="19"/>
      <c r="V3341" s="19"/>
      <c r="W3341" s="19"/>
    </row>
    <row r="3342" spans="1:23">
      <c r="A3342" s="19"/>
      <c r="B3342" s="19"/>
      <c r="C3342" s="19"/>
      <c r="D3342" s="19"/>
      <c r="E3342" s="19"/>
      <c r="F3342" s="19"/>
      <c r="G3342" s="19"/>
      <c r="H3342" s="19"/>
      <c r="I3342" s="19"/>
      <c r="J3342" s="19"/>
      <c r="K3342" s="19"/>
      <c r="L3342" s="19"/>
      <c r="M3342" s="19"/>
      <c r="N3342" s="19"/>
      <c r="O3342" s="19"/>
      <c r="P3342" s="19"/>
      <c r="Q3342" s="19"/>
      <c r="R3342" s="19"/>
      <c r="S3342" s="19"/>
      <c r="T3342" s="19"/>
      <c r="U3342" s="19"/>
      <c r="V3342" s="19"/>
      <c r="W3342" s="19"/>
    </row>
    <row r="3343" spans="1:23">
      <c r="A3343" s="19"/>
      <c r="B3343" s="19"/>
      <c r="C3343" s="19"/>
      <c r="D3343" s="19"/>
      <c r="E3343" s="19"/>
      <c r="F3343" s="19"/>
      <c r="G3343" s="19"/>
      <c r="H3343" s="19"/>
      <c r="I3343" s="19"/>
      <c r="J3343" s="19"/>
      <c r="K3343" s="19"/>
      <c r="L3343" s="19"/>
      <c r="M3343" s="19"/>
      <c r="N3343" s="19"/>
      <c r="O3343" s="19"/>
      <c r="P3343" s="19"/>
      <c r="Q3343" s="19"/>
      <c r="R3343" s="19"/>
      <c r="S3343" s="19"/>
      <c r="T3343" s="19"/>
      <c r="U3343" s="19"/>
      <c r="V3343" s="19"/>
      <c r="W3343" s="19"/>
    </row>
    <row r="3344" spans="1:23">
      <c r="A3344" s="19"/>
      <c r="B3344" s="19"/>
      <c r="C3344" s="19"/>
      <c r="D3344" s="19"/>
      <c r="E3344" s="19"/>
      <c r="F3344" s="19"/>
      <c r="G3344" s="19"/>
      <c r="H3344" s="19"/>
      <c r="I3344" s="19"/>
      <c r="J3344" s="19"/>
      <c r="K3344" s="19"/>
      <c r="L3344" s="19"/>
      <c r="M3344" s="19"/>
      <c r="N3344" s="19"/>
      <c r="O3344" s="19"/>
      <c r="P3344" s="19"/>
      <c r="Q3344" s="19"/>
      <c r="R3344" s="19"/>
      <c r="S3344" s="19"/>
      <c r="T3344" s="19"/>
      <c r="U3344" s="19"/>
      <c r="V3344" s="19"/>
      <c r="W3344" s="19"/>
    </row>
    <row r="3345" spans="1:23">
      <c r="A3345" s="19"/>
      <c r="B3345" s="19"/>
      <c r="C3345" s="19"/>
      <c r="D3345" s="19"/>
      <c r="E3345" s="19"/>
      <c r="F3345" s="19"/>
      <c r="G3345" s="19"/>
      <c r="H3345" s="19"/>
      <c r="I3345" s="19"/>
      <c r="J3345" s="19"/>
      <c r="K3345" s="19"/>
      <c r="L3345" s="19"/>
      <c r="M3345" s="19"/>
      <c r="N3345" s="19"/>
      <c r="O3345" s="19"/>
      <c r="P3345" s="19"/>
      <c r="Q3345" s="19"/>
      <c r="R3345" s="19"/>
      <c r="S3345" s="19"/>
      <c r="T3345" s="19"/>
      <c r="U3345" s="19"/>
      <c r="V3345" s="19"/>
      <c r="W3345" s="19"/>
    </row>
    <row r="3346" spans="1:23">
      <c r="A3346" s="19"/>
      <c r="B3346" s="19"/>
      <c r="C3346" s="19"/>
      <c r="D3346" s="19"/>
      <c r="E3346" s="19"/>
      <c r="F3346" s="19"/>
      <c r="G3346" s="19"/>
      <c r="H3346" s="19"/>
      <c r="I3346" s="19"/>
      <c r="J3346" s="19"/>
      <c r="K3346" s="19"/>
      <c r="L3346" s="19"/>
      <c r="M3346" s="19"/>
      <c r="N3346" s="19"/>
      <c r="O3346" s="19"/>
      <c r="P3346" s="19"/>
      <c r="Q3346" s="19"/>
      <c r="R3346" s="19"/>
      <c r="S3346" s="19"/>
      <c r="T3346" s="19"/>
      <c r="U3346" s="19"/>
      <c r="V3346" s="19"/>
      <c r="W3346" s="19"/>
    </row>
    <row r="3347" spans="1:23">
      <c r="A3347" s="19"/>
      <c r="B3347" s="19"/>
      <c r="C3347" s="19"/>
      <c r="D3347" s="19"/>
      <c r="E3347" s="19"/>
      <c r="F3347" s="19"/>
      <c r="G3347" s="19"/>
      <c r="H3347" s="19"/>
      <c r="I3347" s="19"/>
      <c r="J3347" s="19"/>
      <c r="K3347" s="19"/>
      <c r="L3347" s="19"/>
      <c r="M3347" s="19"/>
      <c r="N3347" s="19"/>
      <c r="O3347" s="19"/>
      <c r="P3347" s="19"/>
      <c r="Q3347" s="19"/>
      <c r="R3347" s="19"/>
      <c r="S3347" s="19"/>
      <c r="T3347" s="19"/>
      <c r="U3347" s="19"/>
      <c r="V3347" s="19"/>
      <c r="W3347" s="19"/>
    </row>
    <row r="3348" spans="1:23">
      <c r="A3348" s="19"/>
      <c r="B3348" s="19"/>
      <c r="C3348" s="19"/>
      <c r="D3348" s="19"/>
      <c r="E3348" s="19"/>
      <c r="F3348" s="19"/>
      <c r="G3348" s="19"/>
      <c r="H3348" s="19"/>
      <c r="I3348" s="19"/>
      <c r="J3348" s="19"/>
      <c r="K3348" s="19"/>
      <c r="L3348" s="19"/>
      <c r="M3348" s="19"/>
      <c r="N3348" s="19"/>
      <c r="O3348" s="19"/>
      <c r="P3348" s="19"/>
      <c r="Q3348" s="19"/>
      <c r="R3348" s="19"/>
      <c r="S3348" s="19"/>
      <c r="T3348" s="19"/>
      <c r="U3348" s="19"/>
      <c r="V3348" s="19"/>
      <c r="W3348" s="19"/>
    </row>
    <row r="3349" spans="1:23">
      <c r="A3349" s="19"/>
      <c r="B3349" s="19"/>
      <c r="C3349" s="19"/>
      <c r="D3349" s="19"/>
      <c r="E3349" s="19"/>
      <c r="F3349" s="19"/>
      <c r="G3349" s="19"/>
      <c r="H3349" s="19"/>
      <c r="I3349" s="19"/>
      <c r="J3349" s="19"/>
      <c r="K3349" s="19"/>
      <c r="L3349" s="19"/>
      <c r="M3349" s="19"/>
      <c r="N3349" s="19"/>
      <c r="O3349" s="19"/>
      <c r="P3349" s="19"/>
      <c r="Q3349" s="19"/>
      <c r="R3349" s="19"/>
      <c r="S3349" s="19"/>
      <c r="T3349" s="19"/>
      <c r="U3349" s="19"/>
      <c r="V3349" s="19"/>
      <c r="W3349" s="19"/>
    </row>
    <row r="3350" spans="1:23">
      <c r="A3350" s="19"/>
      <c r="B3350" s="19"/>
      <c r="C3350" s="19"/>
      <c r="D3350" s="19"/>
      <c r="E3350" s="19"/>
      <c r="F3350" s="19"/>
      <c r="G3350" s="19"/>
      <c r="H3350" s="19"/>
      <c r="I3350" s="19"/>
      <c r="J3350" s="19"/>
      <c r="K3350" s="19"/>
      <c r="L3350" s="19"/>
      <c r="M3350" s="19"/>
      <c r="N3350" s="19"/>
      <c r="O3350" s="19"/>
      <c r="P3350" s="19"/>
      <c r="Q3350" s="19"/>
      <c r="R3350" s="19"/>
      <c r="S3350" s="19"/>
      <c r="T3350" s="19"/>
      <c r="U3350" s="19"/>
      <c r="V3350" s="19"/>
      <c r="W3350" s="19"/>
    </row>
    <row r="3351" spans="1:23">
      <c r="A3351" s="19"/>
      <c r="B3351" s="19"/>
      <c r="C3351" s="19"/>
      <c r="D3351" s="19"/>
      <c r="E3351" s="19"/>
      <c r="F3351" s="19"/>
      <c r="G3351" s="19"/>
      <c r="H3351" s="19"/>
      <c r="I3351" s="19"/>
      <c r="J3351" s="19"/>
      <c r="K3351" s="19"/>
      <c r="L3351" s="19"/>
      <c r="M3351" s="19"/>
      <c r="N3351" s="19"/>
      <c r="O3351" s="19"/>
      <c r="P3351" s="19"/>
      <c r="Q3351" s="19"/>
      <c r="R3351" s="19"/>
      <c r="S3351" s="19"/>
      <c r="T3351" s="19"/>
      <c r="U3351" s="19"/>
      <c r="V3351" s="19"/>
      <c r="W3351" s="19"/>
    </row>
    <row r="3352" spans="1:23">
      <c r="A3352" s="19"/>
      <c r="B3352" s="19"/>
      <c r="C3352" s="19"/>
      <c r="D3352" s="19"/>
      <c r="E3352" s="19"/>
      <c r="F3352" s="19"/>
      <c r="G3352" s="19"/>
      <c r="H3352" s="19"/>
      <c r="I3352" s="19"/>
      <c r="J3352" s="19"/>
      <c r="K3352" s="19"/>
      <c r="L3352" s="19"/>
      <c r="M3352" s="19"/>
      <c r="N3352" s="19"/>
      <c r="O3352" s="19"/>
      <c r="P3352" s="19"/>
      <c r="Q3352" s="19"/>
      <c r="R3352" s="19"/>
      <c r="S3352" s="19"/>
      <c r="T3352" s="19"/>
      <c r="U3352" s="19"/>
      <c r="V3352" s="19"/>
      <c r="W3352" s="19"/>
    </row>
    <row r="3353" spans="1:23">
      <c r="A3353" s="19"/>
      <c r="B3353" s="19"/>
      <c r="C3353" s="19"/>
      <c r="D3353" s="19"/>
      <c r="E3353" s="19"/>
      <c r="F3353" s="19"/>
      <c r="G3353" s="19"/>
      <c r="H3353" s="19"/>
      <c r="I3353" s="19"/>
      <c r="J3353" s="19"/>
      <c r="K3353" s="19"/>
      <c r="L3353" s="19"/>
      <c r="M3353" s="19"/>
      <c r="N3353" s="19"/>
      <c r="O3353" s="19"/>
      <c r="P3353" s="19"/>
      <c r="Q3353" s="19"/>
      <c r="R3353" s="19"/>
      <c r="S3353" s="19"/>
      <c r="T3353" s="19"/>
      <c r="U3353" s="19"/>
      <c r="V3353" s="19"/>
      <c r="W3353" s="19"/>
    </row>
    <row r="3354" spans="1:23">
      <c r="A3354" s="19"/>
      <c r="B3354" s="19"/>
      <c r="C3354" s="19"/>
      <c r="D3354" s="19"/>
      <c r="E3354" s="19"/>
      <c r="F3354" s="19"/>
      <c r="G3354" s="19"/>
      <c r="H3354" s="19"/>
      <c r="I3354" s="19"/>
      <c r="J3354" s="19"/>
      <c r="K3354" s="19"/>
      <c r="L3354" s="19"/>
      <c r="M3354" s="19"/>
      <c r="N3354" s="19"/>
      <c r="O3354" s="19"/>
      <c r="P3354" s="19"/>
      <c r="Q3354" s="19"/>
      <c r="R3354" s="19"/>
      <c r="S3354" s="19"/>
      <c r="T3354" s="19"/>
      <c r="U3354" s="19"/>
      <c r="V3354" s="19"/>
      <c r="W3354" s="19"/>
    </row>
    <row r="3355" spans="1:23">
      <c r="A3355" s="19"/>
      <c r="B3355" s="19"/>
      <c r="C3355" s="19"/>
      <c r="D3355" s="19"/>
      <c r="E3355" s="19"/>
      <c r="F3355" s="19"/>
      <c r="G3355" s="19"/>
      <c r="H3355" s="19"/>
      <c r="I3355" s="19"/>
      <c r="J3355" s="19"/>
      <c r="K3355" s="19"/>
      <c r="L3355" s="19"/>
      <c r="M3355" s="19"/>
      <c r="N3355" s="19"/>
      <c r="O3355" s="19"/>
      <c r="P3355" s="19"/>
      <c r="Q3355" s="19"/>
      <c r="R3355" s="19"/>
      <c r="S3355" s="19"/>
      <c r="T3355" s="19"/>
      <c r="U3355" s="19"/>
      <c r="V3355" s="19"/>
      <c r="W3355" s="19"/>
    </row>
    <row r="3356" spans="1:23">
      <c r="A3356" s="19"/>
      <c r="B3356" s="19"/>
      <c r="C3356" s="19"/>
      <c r="D3356" s="19"/>
      <c r="E3356" s="19"/>
      <c r="F3356" s="19"/>
      <c r="G3356" s="19"/>
      <c r="H3356" s="19"/>
      <c r="I3356" s="19"/>
      <c r="J3356" s="19"/>
      <c r="K3356" s="19"/>
      <c r="L3356" s="19"/>
      <c r="M3356" s="19"/>
      <c r="N3356" s="19"/>
      <c r="O3356" s="19"/>
      <c r="P3356" s="19"/>
      <c r="Q3356" s="19"/>
      <c r="R3356" s="19"/>
      <c r="S3356" s="19"/>
      <c r="T3356" s="19"/>
      <c r="U3356" s="19"/>
      <c r="V3356" s="19"/>
      <c r="W3356" s="19"/>
    </row>
    <row r="3357" spans="1:23">
      <c r="A3357" s="19"/>
      <c r="B3357" s="19"/>
      <c r="C3357" s="19"/>
      <c r="D3357" s="19"/>
      <c r="E3357" s="19"/>
      <c r="F3357" s="19"/>
      <c r="G3357" s="19"/>
      <c r="H3357" s="19"/>
      <c r="I3357" s="19"/>
      <c r="J3357" s="19"/>
      <c r="K3357" s="19"/>
      <c r="L3357" s="19"/>
      <c r="M3357" s="19"/>
      <c r="N3357" s="19"/>
      <c r="O3357" s="19"/>
      <c r="P3357" s="19"/>
      <c r="Q3357" s="19"/>
      <c r="R3357" s="19"/>
      <c r="S3357" s="19"/>
      <c r="T3357" s="19"/>
      <c r="U3357" s="19"/>
      <c r="V3357" s="19"/>
      <c r="W3357" s="19"/>
    </row>
    <row r="3358" spans="1:23">
      <c r="A3358" s="19"/>
      <c r="B3358" s="19"/>
      <c r="C3358" s="19"/>
      <c r="D3358" s="19"/>
      <c r="E3358" s="19"/>
      <c r="F3358" s="19"/>
      <c r="G3358" s="19"/>
      <c r="H3358" s="19"/>
      <c r="I3358" s="19"/>
      <c r="J3358" s="19"/>
      <c r="K3358" s="19"/>
      <c r="L3358" s="19"/>
      <c r="M3358" s="19"/>
      <c r="N3358" s="19"/>
      <c r="O3358" s="19"/>
      <c r="P3358" s="19"/>
      <c r="Q3358" s="19"/>
      <c r="R3358" s="19"/>
      <c r="S3358" s="19"/>
      <c r="T3358" s="19"/>
      <c r="U3358" s="19"/>
      <c r="V3358" s="19"/>
      <c r="W3358" s="19"/>
    </row>
    <row r="3359" spans="1:23">
      <c r="A3359" s="19"/>
      <c r="B3359" s="19"/>
      <c r="C3359" s="19"/>
      <c r="D3359" s="19"/>
      <c r="E3359" s="19"/>
      <c r="F3359" s="19"/>
      <c r="G3359" s="19"/>
      <c r="H3359" s="19"/>
      <c r="I3359" s="19"/>
      <c r="J3359" s="19"/>
      <c r="K3359" s="19"/>
      <c r="L3359" s="19"/>
      <c r="M3359" s="19"/>
      <c r="N3359" s="19"/>
      <c r="O3359" s="19"/>
      <c r="P3359" s="19"/>
      <c r="Q3359" s="19"/>
      <c r="R3359" s="19"/>
      <c r="S3359" s="19"/>
      <c r="T3359" s="19"/>
      <c r="U3359" s="19"/>
      <c r="V3359" s="19"/>
      <c r="W3359" s="19"/>
    </row>
    <row r="3360" spans="1:23">
      <c r="A3360" s="19"/>
      <c r="B3360" s="19"/>
      <c r="C3360" s="19"/>
      <c r="D3360" s="19"/>
      <c r="E3360" s="19"/>
      <c r="F3360" s="19"/>
      <c r="G3360" s="19"/>
      <c r="H3360" s="19"/>
      <c r="I3360" s="19"/>
      <c r="J3360" s="19"/>
      <c r="K3360" s="19"/>
      <c r="L3360" s="19"/>
      <c r="M3360" s="19"/>
      <c r="N3360" s="19"/>
      <c r="O3360" s="19"/>
      <c r="P3360" s="19"/>
      <c r="Q3360" s="19"/>
      <c r="R3360" s="19"/>
      <c r="S3360" s="19"/>
      <c r="T3360" s="19"/>
      <c r="U3360" s="19"/>
      <c r="V3360" s="19"/>
      <c r="W3360" s="19"/>
    </row>
    <row r="3361" spans="1:23">
      <c r="A3361" s="19"/>
      <c r="B3361" s="19"/>
      <c r="C3361" s="19"/>
      <c r="D3361" s="19"/>
      <c r="E3361" s="19"/>
      <c r="F3361" s="19"/>
      <c r="G3361" s="19"/>
      <c r="H3361" s="19"/>
      <c r="I3361" s="19"/>
      <c r="J3361" s="19"/>
      <c r="K3361" s="19"/>
      <c r="L3361" s="19"/>
      <c r="M3361" s="19"/>
      <c r="N3361" s="19"/>
      <c r="O3361" s="19"/>
      <c r="P3361" s="19"/>
      <c r="Q3361" s="19"/>
      <c r="R3361" s="19"/>
      <c r="S3361" s="19"/>
      <c r="T3361" s="19"/>
      <c r="U3361" s="19"/>
      <c r="V3361" s="19"/>
      <c r="W3361" s="19"/>
    </row>
    <row r="3362" spans="1:23">
      <c r="A3362" s="19"/>
      <c r="B3362" s="19"/>
      <c r="C3362" s="19"/>
      <c r="D3362" s="19"/>
      <c r="E3362" s="19"/>
      <c r="F3362" s="19"/>
      <c r="G3362" s="19"/>
      <c r="H3362" s="19"/>
      <c r="I3362" s="19"/>
      <c r="J3362" s="19"/>
      <c r="K3362" s="19"/>
      <c r="L3362" s="19"/>
      <c r="M3362" s="19"/>
      <c r="N3362" s="19"/>
      <c r="O3362" s="19"/>
      <c r="P3362" s="19"/>
      <c r="Q3362" s="19"/>
      <c r="R3362" s="19"/>
      <c r="S3362" s="19"/>
      <c r="T3362" s="19"/>
      <c r="U3362" s="19"/>
      <c r="V3362" s="19"/>
      <c r="W3362" s="19"/>
    </row>
    <row r="3363" spans="1:23">
      <c r="A3363" s="19"/>
      <c r="B3363" s="19"/>
      <c r="C3363" s="19"/>
      <c r="D3363" s="19"/>
      <c r="E3363" s="19"/>
      <c r="F3363" s="19"/>
      <c r="G3363" s="19"/>
      <c r="H3363" s="19"/>
      <c r="I3363" s="19"/>
      <c r="J3363" s="19"/>
      <c r="K3363" s="19"/>
      <c r="L3363" s="19"/>
      <c r="M3363" s="19"/>
      <c r="N3363" s="19"/>
      <c r="O3363" s="19"/>
      <c r="P3363" s="19"/>
      <c r="Q3363" s="19"/>
      <c r="R3363" s="19"/>
      <c r="S3363" s="19"/>
      <c r="T3363" s="19"/>
      <c r="U3363" s="19"/>
      <c r="V3363" s="19"/>
      <c r="W3363" s="19"/>
    </row>
    <row r="3364" spans="1:23">
      <c r="A3364" s="19"/>
      <c r="B3364" s="19"/>
      <c r="C3364" s="19"/>
      <c r="D3364" s="19"/>
      <c r="E3364" s="19"/>
      <c r="F3364" s="19"/>
      <c r="G3364" s="19"/>
      <c r="H3364" s="19"/>
      <c r="I3364" s="19"/>
      <c r="J3364" s="19"/>
      <c r="K3364" s="19"/>
      <c r="L3364" s="19"/>
      <c r="M3364" s="19"/>
      <c r="N3364" s="19"/>
      <c r="O3364" s="19"/>
      <c r="P3364" s="19"/>
      <c r="Q3364" s="19"/>
      <c r="R3364" s="19"/>
      <c r="S3364" s="19"/>
      <c r="T3364" s="19"/>
      <c r="U3364" s="19"/>
      <c r="V3364" s="19"/>
      <c r="W3364" s="19"/>
    </row>
    <row r="3365" spans="1:23">
      <c r="A3365" s="19"/>
      <c r="B3365" s="19"/>
      <c r="C3365" s="19"/>
      <c r="D3365" s="19"/>
      <c r="E3365" s="19"/>
      <c r="F3365" s="19"/>
      <c r="G3365" s="19"/>
      <c r="H3365" s="19"/>
      <c r="I3365" s="19"/>
      <c r="J3365" s="19"/>
      <c r="K3365" s="19"/>
      <c r="L3365" s="19"/>
      <c r="M3365" s="19"/>
      <c r="N3365" s="19"/>
      <c r="O3365" s="19"/>
      <c r="P3365" s="19"/>
      <c r="Q3365" s="19"/>
      <c r="R3365" s="19"/>
      <c r="S3365" s="19"/>
      <c r="T3365" s="19"/>
      <c r="U3365" s="19"/>
      <c r="V3365" s="19"/>
      <c r="W3365" s="19"/>
    </row>
    <row r="3366" spans="1:23">
      <c r="A3366" s="19"/>
      <c r="B3366" s="19"/>
      <c r="C3366" s="19"/>
      <c r="D3366" s="19"/>
      <c r="E3366" s="19"/>
      <c r="F3366" s="19"/>
      <c r="G3366" s="19"/>
      <c r="H3366" s="19"/>
      <c r="I3366" s="19"/>
      <c r="J3366" s="19"/>
      <c r="K3366" s="19"/>
      <c r="L3366" s="19"/>
      <c r="M3366" s="19"/>
      <c r="N3366" s="19"/>
      <c r="O3366" s="19"/>
      <c r="P3366" s="19"/>
      <c r="Q3366" s="19"/>
      <c r="R3366" s="19"/>
      <c r="S3366" s="19"/>
      <c r="T3366" s="19"/>
      <c r="U3366" s="19"/>
      <c r="V3366" s="19"/>
      <c r="W3366" s="19"/>
    </row>
    <row r="3367" spans="1:23">
      <c r="A3367" s="19"/>
      <c r="B3367" s="19"/>
      <c r="C3367" s="19"/>
      <c r="D3367" s="19"/>
      <c r="E3367" s="19"/>
      <c r="F3367" s="19"/>
      <c r="G3367" s="19"/>
      <c r="H3367" s="19"/>
      <c r="I3367" s="19"/>
      <c r="J3367" s="19"/>
      <c r="K3367" s="19"/>
      <c r="L3367" s="19"/>
      <c r="M3367" s="19"/>
      <c r="N3367" s="19"/>
      <c r="O3367" s="19"/>
      <c r="P3367" s="19"/>
      <c r="Q3367" s="19"/>
      <c r="R3367" s="19"/>
      <c r="S3367" s="19"/>
      <c r="T3367" s="19"/>
      <c r="U3367" s="19"/>
      <c r="V3367" s="19"/>
      <c r="W3367" s="19"/>
    </row>
    <row r="3368" spans="1:23">
      <c r="A3368" s="19"/>
      <c r="B3368" s="19"/>
      <c r="C3368" s="19"/>
      <c r="D3368" s="19"/>
      <c r="E3368" s="19"/>
      <c r="F3368" s="19"/>
      <c r="G3368" s="19"/>
      <c r="H3368" s="19"/>
      <c r="I3368" s="19"/>
      <c r="J3368" s="19"/>
      <c r="K3368" s="19"/>
      <c r="L3368" s="19"/>
      <c r="M3368" s="19"/>
      <c r="N3368" s="19"/>
      <c r="O3368" s="19"/>
      <c r="P3368" s="19"/>
      <c r="Q3368" s="19"/>
      <c r="R3368" s="19"/>
      <c r="S3368" s="19"/>
      <c r="T3368" s="19"/>
      <c r="U3368" s="19"/>
      <c r="V3368" s="19"/>
      <c r="W3368" s="19"/>
    </row>
    <row r="3369" spans="1:23">
      <c r="A3369" s="19"/>
      <c r="B3369" s="19"/>
      <c r="C3369" s="19"/>
      <c r="D3369" s="19"/>
      <c r="E3369" s="19"/>
      <c r="F3369" s="19"/>
      <c r="G3369" s="19"/>
      <c r="H3369" s="19"/>
      <c r="I3369" s="19"/>
      <c r="J3369" s="19"/>
      <c r="K3369" s="19"/>
      <c r="L3369" s="19"/>
      <c r="M3369" s="19"/>
      <c r="N3369" s="19"/>
      <c r="O3369" s="19"/>
      <c r="P3369" s="19"/>
      <c r="Q3369" s="19"/>
      <c r="R3369" s="19"/>
      <c r="S3369" s="19"/>
      <c r="T3369" s="19"/>
      <c r="U3369" s="19"/>
      <c r="V3369" s="19"/>
      <c r="W3369" s="19"/>
    </row>
    <row r="3370" spans="1:23">
      <c r="A3370" s="19"/>
      <c r="B3370" s="19"/>
      <c r="C3370" s="19"/>
      <c r="D3370" s="19"/>
      <c r="E3370" s="19"/>
      <c r="F3370" s="19"/>
      <c r="G3370" s="19"/>
      <c r="H3370" s="19"/>
      <c r="I3370" s="19"/>
      <c r="J3370" s="19"/>
      <c r="K3370" s="19"/>
      <c r="L3370" s="19"/>
      <c r="M3370" s="19"/>
      <c r="N3370" s="19"/>
      <c r="O3370" s="19"/>
      <c r="P3370" s="19"/>
      <c r="Q3370" s="19"/>
      <c r="R3370" s="19"/>
      <c r="S3370" s="19"/>
      <c r="T3370" s="19"/>
      <c r="U3370" s="19"/>
      <c r="V3370" s="19"/>
      <c r="W3370" s="19"/>
    </row>
    <row r="3371" spans="1:23">
      <c r="A3371" s="19"/>
      <c r="B3371" s="19"/>
      <c r="C3371" s="19"/>
      <c r="D3371" s="19"/>
      <c r="E3371" s="19"/>
      <c r="F3371" s="19"/>
      <c r="G3371" s="19"/>
      <c r="H3371" s="19"/>
      <c r="I3371" s="19"/>
      <c r="J3371" s="19"/>
      <c r="K3371" s="19"/>
      <c r="L3371" s="19"/>
      <c r="M3371" s="19"/>
      <c r="N3371" s="19"/>
      <c r="O3371" s="19"/>
      <c r="P3371" s="19"/>
      <c r="Q3371" s="19"/>
      <c r="R3371" s="19"/>
      <c r="S3371" s="19"/>
      <c r="T3371" s="19"/>
      <c r="U3371" s="19"/>
      <c r="V3371" s="19"/>
      <c r="W3371" s="19"/>
    </row>
    <row r="3372" spans="1:23">
      <c r="A3372" s="19"/>
      <c r="B3372" s="19"/>
      <c r="C3372" s="19"/>
      <c r="D3372" s="19"/>
      <c r="E3372" s="19"/>
      <c r="F3372" s="19"/>
      <c r="G3372" s="19"/>
      <c r="H3372" s="19"/>
      <c r="I3372" s="19"/>
      <c r="J3372" s="19"/>
      <c r="K3372" s="19"/>
      <c r="L3372" s="19"/>
      <c r="M3372" s="19"/>
      <c r="N3372" s="19"/>
      <c r="O3372" s="19"/>
      <c r="P3372" s="19"/>
      <c r="Q3372" s="19"/>
      <c r="R3372" s="19"/>
      <c r="S3372" s="19"/>
      <c r="T3372" s="19"/>
      <c r="U3372" s="19"/>
      <c r="V3372" s="19"/>
      <c r="W3372" s="19"/>
    </row>
    <row r="3373" spans="1:23">
      <c r="A3373" s="19"/>
      <c r="B3373" s="19"/>
      <c r="C3373" s="19"/>
      <c r="D3373" s="19"/>
      <c r="E3373" s="19"/>
      <c r="F3373" s="19"/>
      <c r="G3373" s="19"/>
      <c r="H3373" s="19"/>
      <c r="I3373" s="19"/>
      <c r="J3373" s="19"/>
      <c r="K3373" s="19"/>
      <c r="L3373" s="19"/>
      <c r="M3373" s="19"/>
      <c r="N3373" s="19"/>
      <c r="O3373" s="19"/>
      <c r="P3373" s="19"/>
      <c r="Q3373" s="19"/>
      <c r="R3373" s="19"/>
      <c r="S3373" s="19"/>
      <c r="T3373" s="19"/>
      <c r="U3373" s="19"/>
      <c r="V3373" s="19"/>
      <c r="W3373" s="19"/>
    </row>
    <row r="3374" spans="1:23">
      <c r="A3374" s="19"/>
      <c r="B3374" s="19"/>
      <c r="C3374" s="19"/>
      <c r="D3374" s="19"/>
      <c r="E3374" s="19"/>
      <c r="F3374" s="19"/>
      <c r="G3374" s="19"/>
      <c r="H3374" s="19"/>
      <c r="I3374" s="19"/>
      <c r="J3374" s="19"/>
      <c r="K3374" s="19"/>
      <c r="L3374" s="19"/>
      <c r="M3374" s="19"/>
      <c r="N3374" s="19"/>
      <c r="O3374" s="19"/>
      <c r="P3374" s="19"/>
      <c r="Q3374" s="19"/>
      <c r="R3374" s="19"/>
      <c r="S3374" s="19"/>
      <c r="T3374" s="19"/>
      <c r="U3374" s="19"/>
      <c r="V3374" s="19"/>
      <c r="W3374" s="19"/>
    </row>
    <row r="3375" spans="1:23">
      <c r="A3375" s="19"/>
      <c r="B3375" s="19"/>
      <c r="C3375" s="19"/>
      <c r="D3375" s="19"/>
      <c r="E3375" s="19"/>
      <c r="F3375" s="19"/>
      <c r="G3375" s="19"/>
      <c r="H3375" s="19"/>
      <c r="I3375" s="19"/>
      <c r="J3375" s="19"/>
      <c r="K3375" s="19"/>
      <c r="L3375" s="19"/>
      <c r="M3375" s="19"/>
      <c r="N3375" s="19"/>
      <c r="O3375" s="19"/>
      <c r="P3375" s="19"/>
      <c r="Q3375" s="19"/>
      <c r="R3375" s="19"/>
      <c r="S3375" s="19"/>
      <c r="T3375" s="19"/>
      <c r="U3375" s="19"/>
      <c r="V3375" s="19"/>
      <c r="W3375" s="19"/>
    </row>
    <row r="3376" spans="1:23">
      <c r="A3376" s="19"/>
      <c r="B3376" s="19"/>
      <c r="C3376" s="19"/>
      <c r="D3376" s="19"/>
      <c r="E3376" s="19"/>
      <c r="F3376" s="19"/>
      <c r="G3376" s="19"/>
      <c r="H3376" s="19"/>
      <c r="I3376" s="19"/>
      <c r="J3376" s="19"/>
      <c r="K3376" s="19"/>
      <c r="L3376" s="19"/>
      <c r="M3376" s="19"/>
      <c r="N3376" s="19"/>
      <c r="O3376" s="19"/>
      <c r="P3376" s="19"/>
      <c r="Q3376" s="19"/>
      <c r="R3376" s="19"/>
      <c r="S3376" s="19"/>
      <c r="T3376" s="19"/>
      <c r="U3376" s="19"/>
      <c r="V3376" s="19"/>
      <c r="W3376" s="19"/>
    </row>
    <row r="3377" spans="1:23">
      <c r="A3377" s="19"/>
      <c r="B3377" s="19"/>
      <c r="C3377" s="19"/>
      <c r="D3377" s="19"/>
      <c r="E3377" s="19"/>
      <c r="F3377" s="19"/>
      <c r="G3377" s="19"/>
      <c r="H3377" s="19"/>
      <c r="I3377" s="19"/>
      <c r="J3377" s="19"/>
      <c r="K3377" s="19"/>
      <c r="L3377" s="19"/>
      <c r="M3377" s="19"/>
      <c r="N3377" s="19"/>
      <c r="O3377" s="19"/>
      <c r="P3377" s="19"/>
      <c r="Q3377" s="19"/>
      <c r="R3377" s="19"/>
      <c r="S3377" s="19"/>
      <c r="T3377" s="19"/>
      <c r="U3377" s="19"/>
      <c r="V3377" s="19"/>
      <c r="W3377" s="19"/>
    </row>
    <row r="3378" spans="1:23">
      <c r="A3378" s="19"/>
      <c r="B3378" s="19"/>
      <c r="C3378" s="19"/>
      <c r="D3378" s="19"/>
      <c r="E3378" s="19"/>
      <c r="F3378" s="19"/>
      <c r="G3378" s="19"/>
      <c r="H3378" s="19"/>
      <c r="I3378" s="19"/>
      <c r="J3378" s="19"/>
      <c r="K3378" s="19"/>
      <c r="L3378" s="19"/>
      <c r="M3378" s="19"/>
      <c r="N3378" s="19"/>
      <c r="O3378" s="19"/>
      <c r="P3378" s="19"/>
      <c r="Q3378" s="19"/>
      <c r="R3378" s="19"/>
      <c r="S3378" s="19"/>
      <c r="T3378" s="19"/>
      <c r="U3378" s="19"/>
      <c r="V3378" s="19"/>
      <c r="W3378" s="19"/>
    </row>
    <row r="3379" spans="1:23">
      <c r="A3379" s="19"/>
      <c r="B3379" s="19"/>
      <c r="C3379" s="19"/>
      <c r="D3379" s="19"/>
      <c r="E3379" s="19"/>
      <c r="F3379" s="19"/>
      <c r="G3379" s="19"/>
      <c r="H3379" s="19"/>
      <c r="I3379" s="19"/>
      <c r="J3379" s="19"/>
      <c r="K3379" s="19"/>
      <c r="L3379" s="19"/>
      <c r="M3379" s="19"/>
      <c r="N3379" s="19"/>
      <c r="O3379" s="19"/>
      <c r="P3379" s="19"/>
      <c r="Q3379" s="19"/>
      <c r="R3379" s="19"/>
      <c r="S3379" s="19"/>
      <c r="T3379" s="19"/>
      <c r="U3379" s="19"/>
      <c r="V3379" s="19"/>
      <c r="W3379" s="19"/>
    </row>
    <row r="3380" spans="1:23">
      <c r="A3380" s="19"/>
      <c r="B3380" s="19"/>
      <c r="C3380" s="19"/>
      <c r="D3380" s="19"/>
      <c r="E3380" s="19"/>
      <c r="F3380" s="19"/>
      <c r="G3380" s="19"/>
      <c r="H3380" s="19"/>
      <c r="I3380" s="19"/>
      <c r="J3380" s="19"/>
      <c r="K3380" s="19"/>
      <c r="L3380" s="19"/>
      <c r="M3380" s="19"/>
      <c r="N3380" s="19"/>
      <c r="O3380" s="19"/>
      <c r="P3380" s="19"/>
      <c r="Q3380" s="19"/>
      <c r="R3380" s="19"/>
      <c r="S3380" s="19"/>
      <c r="T3380" s="19"/>
      <c r="U3380" s="19"/>
      <c r="V3380" s="19"/>
      <c r="W3380" s="19"/>
    </row>
    <row r="3381" spans="1:23">
      <c r="A3381" s="19"/>
      <c r="B3381" s="19"/>
      <c r="C3381" s="19"/>
      <c r="D3381" s="19"/>
      <c r="E3381" s="19"/>
      <c r="F3381" s="19"/>
      <c r="G3381" s="19"/>
      <c r="H3381" s="19"/>
      <c r="I3381" s="19"/>
      <c r="J3381" s="19"/>
      <c r="K3381" s="19"/>
      <c r="L3381" s="19"/>
      <c r="M3381" s="19"/>
      <c r="N3381" s="19"/>
      <c r="O3381" s="19"/>
      <c r="P3381" s="19"/>
      <c r="Q3381" s="19"/>
      <c r="R3381" s="19"/>
      <c r="S3381" s="19"/>
      <c r="T3381" s="19"/>
      <c r="U3381" s="19"/>
      <c r="V3381" s="19"/>
      <c r="W3381" s="19"/>
    </row>
    <row r="3382" spans="1:23">
      <c r="A3382" s="19"/>
      <c r="B3382" s="19"/>
      <c r="C3382" s="19"/>
      <c r="D3382" s="19"/>
      <c r="E3382" s="19"/>
      <c r="F3382" s="19"/>
      <c r="G3382" s="19"/>
      <c r="H3382" s="19"/>
      <c r="I3382" s="19"/>
      <c r="J3382" s="19"/>
      <c r="K3382" s="19"/>
      <c r="L3382" s="19"/>
      <c r="M3382" s="19"/>
      <c r="N3382" s="19"/>
      <c r="O3382" s="19"/>
      <c r="P3382" s="19"/>
      <c r="Q3382" s="19"/>
      <c r="R3382" s="19"/>
      <c r="S3382" s="19"/>
      <c r="T3382" s="19"/>
      <c r="U3382" s="19"/>
      <c r="V3382" s="19"/>
      <c r="W3382" s="19"/>
    </row>
    <row r="3383" spans="1:23">
      <c r="A3383" s="19"/>
      <c r="B3383" s="19"/>
      <c r="C3383" s="19"/>
      <c r="D3383" s="19"/>
      <c r="E3383" s="19"/>
      <c r="F3383" s="19"/>
      <c r="G3383" s="19"/>
      <c r="H3383" s="19"/>
      <c r="I3383" s="19"/>
      <c r="J3383" s="19"/>
      <c r="K3383" s="19"/>
      <c r="L3383" s="19"/>
      <c r="M3383" s="19"/>
      <c r="N3383" s="19"/>
      <c r="O3383" s="19"/>
      <c r="P3383" s="19"/>
      <c r="Q3383" s="19"/>
      <c r="R3383" s="19"/>
      <c r="S3383" s="19"/>
      <c r="T3383" s="19"/>
      <c r="U3383" s="19"/>
      <c r="V3383" s="19"/>
      <c r="W3383" s="19"/>
    </row>
    <row r="3384" spans="1:23">
      <c r="A3384" s="19"/>
      <c r="B3384" s="19"/>
      <c r="C3384" s="19"/>
      <c r="D3384" s="19"/>
      <c r="E3384" s="19"/>
      <c r="F3384" s="19"/>
      <c r="G3384" s="19"/>
      <c r="H3384" s="19"/>
      <c r="I3384" s="19"/>
      <c r="J3384" s="19"/>
      <c r="K3384" s="19"/>
      <c r="L3384" s="19"/>
      <c r="M3384" s="19"/>
      <c r="N3384" s="19"/>
      <c r="O3384" s="19"/>
      <c r="P3384" s="19"/>
      <c r="Q3384" s="19"/>
      <c r="R3384" s="19"/>
      <c r="S3384" s="19"/>
      <c r="T3384" s="19"/>
      <c r="U3384" s="19"/>
      <c r="V3384" s="19"/>
      <c r="W3384" s="19"/>
    </row>
    <row r="3385" spans="1:23">
      <c r="A3385" s="19"/>
      <c r="B3385" s="19"/>
      <c r="C3385" s="19"/>
      <c r="D3385" s="19"/>
      <c r="E3385" s="19"/>
      <c r="F3385" s="19"/>
      <c r="G3385" s="19"/>
      <c r="H3385" s="19"/>
      <c r="I3385" s="19"/>
      <c r="J3385" s="19"/>
      <c r="K3385" s="19"/>
      <c r="L3385" s="19"/>
      <c r="M3385" s="19"/>
      <c r="N3385" s="19"/>
      <c r="O3385" s="19"/>
      <c r="P3385" s="19"/>
      <c r="Q3385" s="19"/>
      <c r="R3385" s="19"/>
      <c r="S3385" s="19"/>
      <c r="T3385" s="19"/>
      <c r="U3385" s="19"/>
      <c r="V3385" s="19"/>
      <c r="W3385" s="19"/>
    </row>
    <row r="3386" spans="1:23">
      <c r="A3386" s="19"/>
      <c r="B3386" s="19"/>
      <c r="C3386" s="19"/>
      <c r="D3386" s="19"/>
      <c r="E3386" s="19"/>
      <c r="F3386" s="19"/>
      <c r="G3386" s="19"/>
      <c r="H3386" s="19"/>
      <c r="I3386" s="19"/>
      <c r="J3386" s="19"/>
      <c r="K3386" s="19"/>
      <c r="L3386" s="19"/>
      <c r="M3386" s="19"/>
      <c r="N3386" s="19"/>
      <c r="O3386" s="19"/>
      <c r="P3386" s="19"/>
      <c r="Q3386" s="19"/>
      <c r="R3386" s="19"/>
      <c r="S3386" s="19"/>
      <c r="T3386" s="19"/>
      <c r="U3386" s="19"/>
      <c r="V3386" s="19"/>
      <c r="W3386" s="19"/>
    </row>
    <row r="3387" spans="1:23">
      <c r="A3387" s="19"/>
      <c r="B3387" s="19"/>
      <c r="C3387" s="19"/>
      <c r="D3387" s="19"/>
      <c r="E3387" s="19"/>
      <c r="F3387" s="19"/>
      <c r="G3387" s="19"/>
      <c r="H3387" s="19"/>
      <c r="I3387" s="19"/>
      <c r="J3387" s="19"/>
      <c r="K3387" s="19"/>
      <c r="L3387" s="19"/>
      <c r="M3387" s="19"/>
      <c r="N3387" s="19"/>
      <c r="O3387" s="19"/>
      <c r="P3387" s="19"/>
      <c r="Q3387" s="19"/>
      <c r="R3387" s="19"/>
      <c r="S3387" s="19"/>
      <c r="T3387" s="19"/>
      <c r="U3387" s="19"/>
      <c r="V3387" s="19"/>
      <c r="W3387" s="19"/>
    </row>
    <row r="3388" spans="1:23">
      <c r="A3388" s="19"/>
      <c r="B3388" s="19"/>
      <c r="C3388" s="19"/>
      <c r="D3388" s="19"/>
      <c r="E3388" s="19"/>
      <c r="F3388" s="19"/>
      <c r="G3388" s="19"/>
      <c r="H3388" s="19"/>
      <c r="I3388" s="19"/>
      <c r="J3388" s="19"/>
      <c r="K3388" s="19"/>
      <c r="L3388" s="19"/>
      <c r="M3388" s="19"/>
      <c r="N3388" s="19"/>
      <c r="O3388" s="19"/>
      <c r="P3388" s="19"/>
      <c r="Q3388" s="19"/>
      <c r="R3388" s="19"/>
      <c r="S3388" s="19"/>
      <c r="T3388" s="19"/>
      <c r="U3388" s="19"/>
      <c r="V3388" s="19"/>
      <c r="W3388" s="19"/>
    </row>
    <row r="3389" spans="1:23">
      <c r="A3389" s="19"/>
      <c r="B3389" s="19"/>
      <c r="C3389" s="19"/>
      <c r="D3389" s="19"/>
      <c r="E3389" s="19"/>
      <c r="F3389" s="19"/>
      <c r="G3389" s="19"/>
      <c r="H3389" s="19"/>
      <c r="I3389" s="19"/>
      <c r="J3389" s="19"/>
      <c r="K3389" s="19"/>
      <c r="L3389" s="19"/>
      <c r="M3389" s="19"/>
      <c r="N3389" s="19"/>
      <c r="O3389" s="19"/>
      <c r="P3389" s="19"/>
      <c r="Q3389" s="19"/>
      <c r="R3389" s="19"/>
      <c r="S3389" s="19"/>
      <c r="T3389" s="19"/>
      <c r="U3389" s="19"/>
      <c r="V3389" s="19"/>
      <c r="W3389" s="19"/>
    </row>
    <row r="3390" spans="1:23">
      <c r="A3390" s="19"/>
      <c r="B3390" s="19"/>
      <c r="C3390" s="19"/>
      <c r="D3390" s="19"/>
      <c r="E3390" s="19"/>
      <c r="F3390" s="19"/>
      <c r="G3390" s="19"/>
      <c r="H3390" s="19"/>
      <c r="I3390" s="19"/>
      <c r="J3390" s="19"/>
      <c r="K3390" s="19"/>
      <c r="L3390" s="19"/>
      <c r="M3390" s="19"/>
      <c r="N3390" s="19"/>
      <c r="O3390" s="19"/>
      <c r="P3390" s="19"/>
      <c r="Q3390" s="19"/>
      <c r="R3390" s="19"/>
      <c r="S3390" s="19"/>
      <c r="T3390" s="19"/>
      <c r="U3390" s="19"/>
      <c r="V3390" s="19"/>
      <c r="W3390" s="19"/>
    </row>
    <row r="3391" spans="1:23">
      <c r="A3391" s="19"/>
      <c r="B3391" s="19"/>
      <c r="C3391" s="19"/>
      <c r="D3391" s="19"/>
      <c r="E3391" s="19"/>
      <c r="F3391" s="19"/>
      <c r="G3391" s="19"/>
      <c r="H3391" s="19"/>
      <c r="I3391" s="19"/>
      <c r="J3391" s="19"/>
      <c r="K3391" s="19"/>
      <c r="L3391" s="19"/>
      <c r="M3391" s="19"/>
      <c r="N3391" s="19"/>
      <c r="O3391" s="19"/>
      <c r="P3391" s="19"/>
      <c r="Q3391" s="19"/>
      <c r="R3391" s="19"/>
      <c r="S3391" s="19"/>
      <c r="T3391" s="19"/>
      <c r="U3391" s="19"/>
      <c r="V3391" s="19"/>
      <c r="W3391" s="19"/>
    </row>
    <row r="3392" spans="1:23">
      <c r="A3392" s="19"/>
      <c r="B3392" s="19"/>
      <c r="C3392" s="19"/>
      <c r="D3392" s="19"/>
      <c r="E3392" s="19"/>
      <c r="F3392" s="19"/>
      <c r="G3392" s="19"/>
      <c r="H3392" s="19"/>
      <c r="I3392" s="19"/>
      <c r="J3392" s="19"/>
      <c r="K3392" s="19"/>
      <c r="L3392" s="19"/>
      <c r="M3392" s="19"/>
      <c r="N3392" s="19"/>
      <c r="O3392" s="19"/>
      <c r="P3392" s="19"/>
      <c r="Q3392" s="19"/>
      <c r="R3392" s="19"/>
      <c r="S3392" s="19"/>
      <c r="T3392" s="19"/>
      <c r="U3392" s="19"/>
      <c r="V3392" s="19"/>
      <c r="W3392" s="19"/>
    </row>
    <row r="3393" spans="1:23">
      <c r="A3393" s="19"/>
      <c r="B3393" s="19"/>
      <c r="C3393" s="19"/>
      <c r="D3393" s="19"/>
      <c r="E3393" s="19"/>
      <c r="F3393" s="19"/>
      <c r="G3393" s="19"/>
      <c r="H3393" s="19"/>
      <c r="I3393" s="19"/>
      <c r="J3393" s="19"/>
      <c r="K3393" s="19"/>
      <c r="L3393" s="19"/>
      <c r="M3393" s="19"/>
      <c r="N3393" s="19"/>
      <c r="O3393" s="19"/>
      <c r="P3393" s="19"/>
      <c r="Q3393" s="19"/>
      <c r="R3393" s="19"/>
      <c r="S3393" s="19"/>
      <c r="T3393" s="19"/>
      <c r="U3393" s="19"/>
      <c r="V3393" s="19"/>
      <c r="W3393" s="19"/>
    </row>
    <row r="3394" spans="1:23">
      <c r="A3394" s="19"/>
      <c r="B3394" s="19"/>
      <c r="C3394" s="19"/>
      <c r="D3394" s="19"/>
      <c r="E3394" s="19"/>
      <c r="F3394" s="19"/>
      <c r="G3394" s="19"/>
      <c r="H3394" s="19"/>
      <c r="I3394" s="19"/>
      <c r="J3394" s="19"/>
      <c r="K3394" s="19"/>
      <c r="L3394" s="19"/>
      <c r="M3394" s="19"/>
      <c r="N3394" s="19"/>
      <c r="O3394" s="19"/>
      <c r="P3394" s="19"/>
      <c r="Q3394" s="19"/>
      <c r="R3394" s="19"/>
      <c r="S3394" s="19"/>
      <c r="T3394" s="19"/>
      <c r="U3394" s="19"/>
      <c r="V3394" s="19"/>
      <c r="W3394" s="19"/>
    </row>
    <row r="3395" spans="1:23">
      <c r="A3395" s="19"/>
      <c r="B3395" s="19"/>
      <c r="C3395" s="19"/>
      <c r="D3395" s="19"/>
      <c r="E3395" s="19"/>
      <c r="F3395" s="19"/>
      <c r="G3395" s="19"/>
      <c r="H3395" s="19"/>
      <c r="I3395" s="19"/>
      <c r="J3395" s="19"/>
      <c r="K3395" s="19"/>
      <c r="L3395" s="19"/>
      <c r="M3395" s="19"/>
      <c r="N3395" s="19"/>
      <c r="O3395" s="19"/>
      <c r="P3395" s="19"/>
      <c r="Q3395" s="19"/>
      <c r="R3395" s="19"/>
      <c r="S3395" s="19"/>
      <c r="T3395" s="19"/>
      <c r="U3395" s="19"/>
      <c r="V3395" s="19"/>
      <c r="W3395" s="19"/>
    </row>
    <row r="3396" spans="1:23">
      <c r="A3396" s="19"/>
      <c r="B3396" s="19"/>
      <c r="C3396" s="19"/>
      <c r="D3396" s="19"/>
      <c r="E3396" s="19"/>
      <c r="F3396" s="19"/>
      <c r="G3396" s="19"/>
      <c r="H3396" s="19"/>
      <c r="I3396" s="19"/>
      <c r="J3396" s="19"/>
      <c r="K3396" s="19"/>
      <c r="L3396" s="19"/>
      <c r="M3396" s="19"/>
      <c r="N3396" s="19"/>
      <c r="O3396" s="19"/>
      <c r="P3396" s="19"/>
      <c r="Q3396" s="19"/>
      <c r="R3396" s="19"/>
      <c r="S3396" s="19"/>
      <c r="T3396" s="19"/>
      <c r="U3396" s="19"/>
      <c r="V3396" s="19"/>
      <c r="W3396" s="19"/>
    </row>
    <row r="3397" spans="1:23">
      <c r="A3397" s="19"/>
      <c r="B3397" s="19"/>
      <c r="C3397" s="19"/>
      <c r="D3397" s="19"/>
      <c r="E3397" s="19"/>
      <c r="F3397" s="19"/>
      <c r="G3397" s="19"/>
      <c r="H3397" s="19"/>
      <c r="I3397" s="19"/>
      <c r="J3397" s="19"/>
      <c r="K3397" s="19"/>
      <c r="L3397" s="19"/>
      <c r="M3397" s="19"/>
      <c r="N3397" s="19"/>
      <c r="O3397" s="19"/>
      <c r="P3397" s="19"/>
      <c r="Q3397" s="19"/>
      <c r="R3397" s="19"/>
      <c r="S3397" s="19"/>
      <c r="T3397" s="19"/>
      <c r="U3397" s="19"/>
      <c r="V3397" s="19"/>
      <c r="W3397" s="19"/>
    </row>
    <row r="3398" spans="1:23">
      <c r="A3398" s="19"/>
      <c r="B3398" s="19"/>
      <c r="C3398" s="19"/>
      <c r="D3398" s="19"/>
      <c r="E3398" s="19"/>
      <c r="F3398" s="19"/>
      <c r="G3398" s="19"/>
      <c r="H3398" s="19"/>
      <c r="I3398" s="19"/>
      <c r="J3398" s="19"/>
      <c r="K3398" s="19"/>
      <c r="L3398" s="19"/>
      <c r="M3398" s="19"/>
      <c r="N3398" s="19"/>
      <c r="O3398" s="19"/>
      <c r="P3398" s="19"/>
      <c r="Q3398" s="19"/>
      <c r="R3398" s="19"/>
      <c r="S3398" s="19"/>
      <c r="T3398" s="19"/>
      <c r="U3398" s="19"/>
      <c r="V3398" s="19"/>
      <c r="W3398" s="19"/>
    </row>
    <row r="3399" spans="1:23">
      <c r="A3399" s="19"/>
      <c r="B3399" s="19"/>
      <c r="C3399" s="19"/>
      <c r="D3399" s="19"/>
      <c r="E3399" s="19"/>
      <c r="F3399" s="19"/>
      <c r="G3399" s="19"/>
      <c r="H3399" s="19"/>
      <c r="I3399" s="19"/>
      <c r="J3399" s="19"/>
      <c r="K3399" s="19"/>
      <c r="L3399" s="19"/>
      <c r="M3399" s="19"/>
      <c r="N3399" s="19"/>
      <c r="O3399" s="19"/>
      <c r="P3399" s="19"/>
      <c r="Q3399" s="19"/>
      <c r="R3399" s="19"/>
      <c r="S3399" s="19"/>
      <c r="T3399" s="19"/>
      <c r="U3399" s="19"/>
      <c r="V3399" s="19"/>
      <c r="W3399" s="19"/>
    </row>
    <row r="3400" spans="1:23">
      <c r="A3400" s="19"/>
      <c r="B3400" s="19"/>
      <c r="C3400" s="19"/>
      <c r="D3400" s="19"/>
      <c r="E3400" s="19"/>
      <c r="F3400" s="19"/>
      <c r="G3400" s="19"/>
      <c r="H3400" s="19"/>
      <c r="I3400" s="19"/>
      <c r="J3400" s="19"/>
      <c r="K3400" s="19"/>
      <c r="L3400" s="19"/>
      <c r="M3400" s="19"/>
      <c r="N3400" s="19"/>
      <c r="O3400" s="19"/>
      <c r="P3400" s="19"/>
      <c r="Q3400" s="19"/>
      <c r="R3400" s="19"/>
      <c r="S3400" s="19"/>
      <c r="T3400" s="19"/>
      <c r="U3400" s="19"/>
      <c r="V3400" s="19"/>
      <c r="W3400" s="19"/>
    </row>
    <row r="3401" spans="1:23">
      <c r="A3401" s="19"/>
      <c r="B3401" s="19"/>
      <c r="C3401" s="19"/>
      <c r="D3401" s="19"/>
      <c r="E3401" s="19"/>
      <c r="F3401" s="19"/>
      <c r="G3401" s="19"/>
      <c r="H3401" s="19"/>
      <c r="I3401" s="19"/>
      <c r="J3401" s="19"/>
      <c r="K3401" s="19"/>
      <c r="L3401" s="19"/>
      <c r="M3401" s="19"/>
      <c r="N3401" s="19"/>
      <c r="O3401" s="19"/>
      <c r="P3401" s="19"/>
      <c r="Q3401" s="19"/>
      <c r="R3401" s="19"/>
      <c r="S3401" s="19"/>
      <c r="T3401" s="19"/>
      <c r="U3401" s="19"/>
      <c r="V3401" s="19"/>
      <c r="W3401" s="19"/>
    </row>
    <row r="3402" spans="1:23">
      <c r="A3402" s="19"/>
      <c r="B3402" s="19"/>
      <c r="C3402" s="19"/>
      <c r="D3402" s="19"/>
      <c r="E3402" s="19"/>
      <c r="F3402" s="19"/>
      <c r="G3402" s="19"/>
      <c r="H3402" s="19"/>
      <c r="I3402" s="19"/>
      <c r="J3402" s="19"/>
      <c r="K3402" s="19"/>
      <c r="L3402" s="19"/>
      <c r="M3402" s="19"/>
      <c r="N3402" s="19"/>
      <c r="O3402" s="19"/>
      <c r="P3402" s="19"/>
      <c r="Q3402" s="19"/>
      <c r="R3402" s="19"/>
      <c r="S3402" s="19"/>
      <c r="T3402" s="19"/>
      <c r="U3402" s="19"/>
      <c r="V3402" s="19"/>
      <c r="W3402" s="19"/>
    </row>
    <row r="3403" spans="1:23">
      <c r="A3403" s="19"/>
      <c r="B3403" s="19"/>
      <c r="C3403" s="19"/>
      <c r="D3403" s="19"/>
      <c r="E3403" s="19"/>
      <c r="F3403" s="19"/>
      <c r="G3403" s="19"/>
      <c r="H3403" s="19"/>
      <c r="I3403" s="19"/>
      <c r="J3403" s="19"/>
      <c r="K3403" s="19"/>
      <c r="L3403" s="19"/>
      <c r="M3403" s="19"/>
      <c r="N3403" s="19"/>
      <c r="O3403" s="19"/>
      <c r="P3403" s="19"/>
      <c r="Q3403" s="19"/>
      <c r="R3403" s="19"/>
      <c r="S3403" s="19"/>
      <c r="T3403" s="19"/>
      <c r="U3403" s="19"/>
      <c r="V3403" s="19"/>
      <c r="W3403" s="19"/>
    </row>
    <row r="3404" spans="1:23">
      <c r="A3404" s="19"/>
      <c r="B3404" s="19"/>
      <c r="C3404" s="19"/>
      <c r="D3404" s="19"/>
      <c r="E3404" s="19"/>
      <c r="F3404" s="19"/>
      <c r="G3404" s="19"/>
      <c r="H3404" s="19"/>
      <c r="I3404" s="19"/>
      <c r="J3404" s="19"/>
      <c r="K3404" s="19"/>
      <c r="L3404" s="19"/>
      <c r="M3404" s="19"/>
      <c r="N3404" s="19"/>
      <c r="O3404" s="19"/>
      <c r="P3404" s="19"/>
      <c r="Q3404" s="19"/>
      <c r="R3404" s="19"/>
      <c r="S3404" s="19"/>
      <c r="T3404" s="19"/>
      <c r="U3404" s="19"/>
      <c r="V3404" s="19"/>
      <c r="W3404" s="19"/>
    </row>
    <row r="3405" spans="1:23">
      <c r="A3405" s="19"/>
      <c r="B3405" s="19"/>
      <c r="C3405" s="19"/>
      <c r="D3405" s="19"/>
      <c r="E3405" s="19"/>
      <c r="F3405" s="19"/>
      <c r="G3405" s="19"/>
      <c r="H3405" s="19"/>
      <c r="I3405" s="19"/>
      <c r="J3405" s="19"/>
      <c r="K3405" s="19"/>
      <c r="L3405" s="19"/>
      <c r="M3405" s="19"/>
      <c r="N3405" s="19"/>
      <c r="O3405" s="19"/>
      <c r="P3405" s="19"/>
      <c r="Q3405" s="19"/>
      <c r="R3405" s="19"/>
      <c r="S3405" s="19"/>
      <c r="T3405" s="19"/>
      <c r="U3405" s="19"/>
      <c r="V3405" s="19"/>
      <c r="W3405" s="19"/>
    </row>
    <row r="3406" spans="1:23">
      <c r="A3406" s="19"/>
      <c r="B3406" s="19"/>
      <c r="C3406" s="19"/>
      <c r="D3406" s="19"/>
      <c r="E3406" s="19"/>
      <c r="F3406" s="19"/>
      <c r="G3406" s="19"/>
      <c r="H3406" s="19"/>
      <c r="I3406" s="19"/>
      <c r="J3406" s="19"/>
      <c r="K3406" s="19"/>
      <c r="L3406" s="19"/>
      <c r="M3406" s="19"/>
      <c r="N3406" s="19"/>
      <c r="O3406" s="19"/>
      <c r="P3406" s="19"/>
      <c r="Q3406" s="19"/>
      <c r="R3406" s="19"/>
      <c r="S3406" s="19"/>
      <c r="T3406" s="19"/>
      <c r="U3406" s="19"/>
      <c r="V3406" s="19"/>
      <c r="W3406" s="19"/>
    </row>
    <row r="3407" spans="1:23">
      <c r="A3407" s="19"/>
      <c r="B3407" s="19"/>
      <c r="C3407" s="19"/>
      <c r="D3407" s="19"/>
      <c r="E3407" s="19"/>
      <c r="F3407" s="19"/>
      <c r="G3407" s="19"/>
      <c r="H3407" s="19"/>
      <c r="I3407" s="19"/>
      <c r="J3407" s="19"/>
      <c r="K3407" s="19"/>
      <c r="L3407" s="19"/>
      <c r="M3407" s="19"/>
      <c r="N3407" s="19"/>
      <c r="O3407" s="19"/>
      <c r="P3407" s="19"/>
      <c r="Q3407" s="19"/>
      <c r="R3407" s="19"/>
      <c r="S3407" s="19"/>
      <c r="T3407" s="19"/>
      <c r="U3407" s="19"/>
      <c r="V3407" s="19"/>
      <c r="W3407" s="19"/>
    </row>
    <row r="3408" spans="1:23">
      <c r="A3408" s="19"/>
      <c r="B3408" s="19"/>
      <c r="C3408" s="19"/>
      <c r="D3408" s="19"/>
      <c r="E3408" s="19"/>
      <c r="F3408" s="19"/>
      <c r="G3408" s="19"/>
      <c r="H3408" s="19"/>
      <c r="I3408" s="19"/>
      <c r="J3408" s="19"/>
      <c r="K3408" s="19"/>
      <c r="L3408" s="19"/>
      <c r="M3408" s="19"/>
      <c r="N3408" s="19"/>
      <c r="O3408" s="19"/>
      <c r="P3408" s="19"/>
      <c r="Q3408" s="19"/>
      <c r="R3408" s="19"/>
      <c r="S3408" s="19"/>
      <c r="T3408" s="19"/>
      <c r="U3408" s="19"/>
      <c r="V3408" s="19"/>
      <c r="W3408" s="19"/>
    </row>
    <row r="3409" spans="1:23">
      <c r="A3409" s="19"/>
      <c r="B3409" s="19"/>
      <c r="C3409" s="19"/>
      <c r="D3409" s="19"/>
      <c r="E3409" s="19"/>
      <c r="F3409" s="19"/>
      <c r="G3409" s="19"/>
      <c r="H3409" s="19"/>
      <c r="I3409" s="19"/>
      <c r="J3409" s="19"/>
      <c r="K3409" s="19"/>
      <c r="L3409" s="19"/>
      <c r="M3409" s="19"/>
      <c r="N3409" s="19"/>
      <c r="O3409" s="19"/>
      <c r="P3409" s="19"/>
      <c r="Q3409" s="19"/>
      <c r="R3409" s="19"/>
      <c r="S3409" s="19"/>
      <c r="T3409" s="19"/>
      <c r="U3409" s="19"/>
      <c r="V3409" s="19"/>
      <c r="W3409" s="19"/>
    </row>
    <row r="3410" spans="1:23">
      <c r="A3410" s="19"/>
      <c r="B3410" s="19"/>
      <c r="C3410" s="19"/>
      <c r="D3410" s="19"/>
      <c r="E3410" s="19"/>
      <c r="F3410" s="19"/>
      <c r="G3410" s="19"/>
      <c r="H3410" s="19"/>
      <c r="I3410" s="19"/>
      <c r="J3410" s="19"/>
      <c r="K3410" s="19"/>
      <c r="L3410" s="19"/>
      <c r="M3410" s="19"/>
      <c r="N3410" s="19"/>
      <c r="O3410" s="19"/>
      <c r="P3410" s="19"/>
      <c r="Q3410" s="19"/>
      <c r="R3410" s="19"/>
      <c r="S3410" s="19"/>
      <c r="T3410" s="19"/>
      <c r="U3410" s="19"/>
      <c r="V3410" s="19"/>
      <c r="W3410" s="19"/>
    </row>
    <row r="3411" spans="1:23">
      <c r="A3411" s="19"/>
      <c r="B3411" s="19"/>
      <c r="C3411" s="19"/>
      <c r="D3411" s="19"/>
      <c r="E3411" s="19"/>
      <c r="F3411" s="19"/>
      <c r="G3411" s="19"/>
      <c r="H3411" s="19"/>
      <c r="I3411" s="19"/>
      <c r="J3411" s="19"/>
      <c r="K3411" s="19"/>
      <c r="L3411" s="19"/>
      <c r="M3411" s="19"/>
      <c r="N3411" s="19"/>
      <c r="O3411" s="19"/>
      <c r="P3411" s="19"/>
      <c r="Q3411" s="19"/>
      <c r="R3411" s="19"/>
      <c r="S3411" s="19"/>
      <c r="T3411" s="19"/>
      <c r="U3411" s="19"/>
      <c r="V3411" s="19"/>
      <c r="W3411" s="19"/>
    </row>
    <row r="3412" spans="1:23">
      <c r="A3412" s="19"/>
      <c r="B3412" s="19"/>
      <c r="C3412" s="19"/>
      <c r="D3412" s="19"/>
      <c r="E3412" s="19"/>
      <c r="F3412" s="19"/>
      <c r="G3412" s="19"/>
      <c r="H3412" s="19"/>
      <c r="I3412" s="19"/>
      <c r="J3412" s="19"/>
      <c r="K3412" s="19"/>
      <c r="L3412" s="19"/>
      <c r="M3412" s="19"/>
      <c r="N3412" s="19"/>
      <c r="O3412" s="19"/>
      <c r="P3412" s="19"/>
      <c r="Q3412" s="19"/>
      <c r="R3412" s="19"/>
      <c r="S3412" s="19"/>
      <c r="T3412" s="19"/>
      <c r="U3412" s="19"/>
      <c r="V3412" s="19"/>
      <c r="W3412" s="19"/>
    </row>
    <row r="3413" spans="1:23">
      <c r="A3413" s="19"/>
      <c r="B3413" s="19"/>
      <c r="C3413" s="19"/>
      <c r="D3413" s="19"/>
      <c r="E3413" s="19"/>
      <c r="F3413" s="19"/>
      <c r="G3413" s="19"/>
      <c r="H3413" s="19"/>
      <c r="I3413" s="19"/>
      <c r="J3413" s="19"/>
      <c r="K3413" s="19"/>
      <c r="L3413" s="19"/>
      <c r="M3413" s="19"/>
      <c r="N3413" s="19"/>
      <c r="O3413" s="19"/>
      <c r="P3413" s="19"/>
      <c r="Q3413" s="19"/>
      <c r="R3413" s="19"/>
      <c r="S3413" s="19"/>
      <c r="T3413" s="19"/>
      <c r="U3413" s="19"/>
      <c r="V3413" s="19"/>
      <c r="W3413" s="19"/>
    </row>
    <row r="3414" spans="1:23">
      <c r="A3414" s="19"/>
      <c r="B3414" s="19"/>
      <c r="C3414" s="19"/>
      <c r="D3414" s="19"/>
      <c r="E3414" s="19"/>
      <c r="F3414" s="19"/>
      <c r="G3414" s="19"/>
      <c r="H3414" s="19"/>
      <c r="I3414" s="19"/>
      <c r="J3414" s="19"/>
      <c r="K3414" s="19"/>
      <c r="L3414" s="19"/>
      <c r="M3414" s="19"/>
      <c r="N3414" s="19"/>
      <c r="O3414" s="19"/>
      <c r="P3414" s="19"/>
      <c r="Q3414" s="19"/>
      <c r="R3414" s="19"/>
      <c r="S3414" s="19"/>
      <c r="T3414" s="19"/>
      <c r="U3414" s="19"/>
      <c r="V3414" s="19"/>
      <c r="W3414" s="19"/>
    </row>
    <row r="3415" spans="1:23">
      <c r="A3415" s="19"/>
      <c r="B3415" s="19"/>
      <c r="C3415" s="19"/>
      <c r="D3415" s="19"/>
      <c r="E3415" s="19"/>
      <c r="F3415" s="19"/>
      <c r="G3415" s="19"/>
      <c r="H3415" s="19"/>
      <c r="I3415" s="19"/>
      <c r="J3415" s="19"/>
      <c r="K3415" s="19"/>
      <c r="L3415" s="19"/>
      <c r="M3415" s="19"/>
      <c r="N3415" s="19"/>
      <c r="O3415" s="19"/>
      <c r="P3415" s="19"/>
      <c r="Q3415" s="19"/>
      <c r="R3415" s="19"/>
      <c r="S3415" s="19"/>
      <c r="T3415" s="19"/>
      <c r="U3415" s="19"/>
      <c r="V3415" s="19"/>
      <c r="W3415" s="19"/>
    </row>
    <row r="3416" spans="1:23">
      <c r="A3416" s="19"/>
      <c r="B3416" s="19"/>
      <c r="C3416" s="19"/>
      <c r="D3416" s="19"/>
      <c r="E3416" s="19"/>
      <c r="F3416" s="19"/>
      <c r="G3416" s="19"/>
      <c r="H3416" s="19"/>
      <c r="I3416" s="19"/>
      <c r="J3416" s="19"/>
      <c r="K3416" s="19"/>
      <c r="L3416" s="19"/>
      <c r="M3416" s="19"/>
      <c r="N3416" s="19"/>
      <c r="O3416" s="19"/>
      <c r="P3416" s="19"/>
      <c r="Q3416" s="19"/>
      <c r="R3416" s="19"/>
      <c r="S3416" s="19"/>
      <c r="T3416" s="19"/>
      <c r="U3416" s="19"/>
      <c r="V3416" s="19"/>
      <c r="W3416" s="19"/>
    </row>
    <row r="3417" spans="1:23">
      <c r="A3417" s="19"/>
      <c r="B3417" s="19"/>
      <c r="C3417" s="19"/>
      <c r="D3417" s="19"/>
      <c r="E3417" s="19"/>
      <c r="F3417" s="19"/>
      <c r="G3417" s="19"/>
      <c r="H3417" s="19"/>
      <c r="I3417" s="19"/>
      <c r="J3417" s="19"/>
      <c r="K3417" s="19"/>
      <c r="L3417" s="19"/>
      <c r="M3417" s="19"/>
      <c r="N3417" s="19"/>
      <c r="O3417" s="19"/>
      <c r="P3417" s="19"/>
      <c r="Q3417" s="19"/>
      <c r="R3417" s="19"/>
      <c r="S3417" s="19"/>
      <c r="T3417" s="19"/>
      <c r="U3417" s="19"/>
      <c r="V3417" s="19"/>
      <c r="W3417" s="19"/>
    </row>
    <row r="3418" spans="1:23">
      <c r="A3418" s="19"/>
      <c r="B3418" s="19"/>
      <c r="C3418" s="19"/>
      <c r="D3418" s="19"/>
      <c r="E3418" s="19"/>
      <c r="F3418" s="19"/>
      <c r="G3418" s="19"/>
      <c r="H3418" s="19"/>
      <c r="I3418" s="19"/>
      <c r="J3418" s="19"/>
      <c r="K3418" s="19"/>
      <c r="L3418" s="19"/>
      <c r="M3418" s="19"/>
      <c r="N3418" s="19"/>
      <c r="O3418" s="19"/>
      <c r="P3418" s="19"/>
      <c r="Q3418" s="19"/>
      <c r="R3418" s="19"/>
      <c r="S3418" s="19"/>
      <c r="T3418" s="19"/>
      <c r="U3418" s="19"/>
      <c r="V3418" s="19"/>
      <c r="W3418" s="19"/>
    </row>
    <row r="3419" spans="1:23">
      <c r="A3419" s="19"/>
      <c r="B3419" s="19"/>
      <c r="C3419" s="19"/>
      <c r="D3419" s="19"/>
      <c r="E3419" s="19"/>
      <c r="F3419" s="19"/>
      <c r="G3419" s="19"/>
      <c r="H3419" s="19"/>
      <c r="I3419" s="19"/>
      <c r="J3419" s="19"/>
      <c r="K3419" s="19"/>
      <c r="L3419" s="19"/>
      <c r="M3419" s="19"/>
      <c r="N3419" s="19"/>
      <c r="O3419" s="19"/>
      <c r="P3419" s="19"/>
      <c r="Q3419" s="19"/>
      <c r="R3419" s="19"/>
      <c r="S3419" s="19"/>
      <c r="T3419" s="19"/>
      <c r="U3419" s="19"/>
      <c r="V3419" s="19"/>
      <c r="W3419" s="19"/>
    </row>
    <row r="3420" spans="1:23">
      <c r="A3420" s="19"/>
      <c r="B3420" s="19"/>
      <c r="C3420" s="19"/>
      <c r="D3420" s="19"/>
      <c r="E3420" s="19"/>
      <c r="F3420" s="19"/>
      <c r="G3420" s="19"/>
      <c r="H3420" s="19"/>
      <c r="I3420" s="19"/>
      <c r="J3420" s="19"/>
      <c r="K3420" s="19"/>
      <c r="L3420" s="19"/>
      <c r="M3420" s="19"/>
      <c r="N3420" s="19"/>
      <c r="O3420" s="19"/>
      <c r="P3420" s="19"/>
      <c r="Q3420" s="19"/>
      <c r="R3420" s="19"/>
      <c r="S3420" s="19"/>
      <c r="T3420" s="19"/>
      <c r="U3420" s="19"/>
      <c r="V3420" s="19"/>
      <c r="W3420" s="19"/>
    </row>
    <row r="3421" spans="1:23">
      <c r="A3421" s="19"/>
      <c r="B3421" s="19"/>
      <c r="C3421" s="19"/>
      <c r="D3421" s="19"/>
      <c r="E3421" s="19"/>
      <c r="F3421" s="19"/>
      <c r="G3421" s="19"/>
      <c r="H3421" s="19"/>
      <c r="I3421" s="19"/>
      <c r="J3421" s="19"/>
      <c r="K3421" s="19"/>
      <c r="L3421" s="19"/>
      <c r="M3421" s="19"/>
      <c r="N3421" s="19"/>
      <c r="O3421" s="19"/>
      <c r="P3421" s="19"/>
      <c r="Q3421" s="19"/>
      <c r="R3421" s="19"/>
      <c r="S3421" s="19"/>
      <c r="T3421" s="19"/>
      <c r="U3421" s="19"/>
      <c r="V3421" s="19"/>
      <c r="W3421" s="19"/>
    </row>
    <row r="3422" spans="1:23">
      <c r="A3422" s="19"/>
      <c r="B3422" s="19"/>
      <c r="C3422" s="19"/>
      <c r="D3422" s="19"/>
      <c r="E3422" s="19"/>
      <c r="F3422" s="19"/>
      <c r="G3422" s="19"/>
      <c r="H3422" s="19"/>
      <c r="I3422" s="19"/>
      <c r="J3422" s="19"/>
      <c r="K3422" s="19"/>
      <c r="L3422" s="19"/>
      <c r="M3422" s="19"/>
      <c r="N3422" s="19"/>
      <c r="O3422" s="19"/>
      <c r="P3422" s="19"/>
      <c r="Q3422" s="19"/>
      <c r="R3422" s="19"/>
      <c r="S3422" s="19"/>
      <c r="T3422" s="19"/>
      <c r="U3422" s="19"/>
      <c r="V3422" s="19"/>
      <c r="W3422" s="19"/>
    </row>
    <row r="3423" spans="1:23">
      <c r="A3423" s="19"/>
      <c r="B3423" s="19"/>
      <c r="C3423" s="19"/>
      <c r="D3423" s="19"/>
      <c r="E3423" s="19"/>
      <c r="F3423" s="19"/>
      <c r="G3423" s="19"/>
      <c r="H3423" s="19"/>
      <c r="I3423" s="19"/>
      <c r="J3423" s="19"/>
      <c r="K3423" s="19"/>
      <c r="L3423" s="19"/>
      <c r="M3423" s="19"/>
      <c r="N3423" s="19"/>
      <c r="O3423" s="19"/>
      <c r="P3423" s="19"/>
      <c r="Q3423" s="19"/>
      <c r="R3423" s="19"/>
      <c r="S3423" s="19"/>
      <c r="T3423" s="19"/>
      <c r="U3423" s="19"/>
      <c r="V3423" s="19"/>
      <c r="W3423" s="19"/>
    </row>
    <row r="3424" spans="1:23">
      <c r="A3424" s="19"/>
      <c r="B3424" s="19"/>
      <c r="C3424" s="19"/>
      <c r="D3424" s="19"/>
      <c r="E3424" s="19"/>
      <c r="F3424" s="19"/>
      <c r="G3424" s="19"/>
      <c r="H3424" s="19"/>
      <c r="I3424" s="19"/>
      <c r="J3424" s="19"/>
      <c r="K3424" s="19"/>
      <c r="L3424" s="19"/>
      <c r="M3424" s="19"/>
      <c r="N3424" s="19"/>
      <c r="O3424" s="19"/>
      <c r="P3424" s="19"/>
      <c r="Q3424" s="19"/>
      <c r="R3424" s="19"/>
      <c r="S3424" s="19"/>
      <c r="T3424" s="19"/>
      <c r="U3424" s="19"/>
      <c r="V3424" s="19"/>
      <c r="W3424" s="19"/>
    </row>
    <row r="3425" spans="1:23">
      <c r="A3425" s="19"/>
      <c r="B3425" s="19"/>
      <c r="C3425" s="19"/>
      <c r="D3425" s="19"/>
      <c r="E3425" s="19"/>
      <c r="F3425" s="19"/>
      <c r="G3425" s="19"/>
      <c r="H3425" s="19"/>
      <c r="I3425" s="19"/>
      <c r="J3425" s="19"/>
      <c r="K3425" s="19"/>
      <c r="L3425" s="19"/>
      <c r="M3425" s="19"/>
      <c r="N3425" s="19"/>
      <c r="O3425" s="19"/>
      <c r="P3425" s="19"/>
      <c r="Q3425" s="19"/>
      <c r="R3425" s="19"/>
      <c r="S3425" s="19"/>
      <c r="T3425" s="19"/>
      <c r="U3425" s="19"/>
      <c r="V3425" s="19"/>
      <c r="W3425" s="19"/>
    </row>
    <row r="3426" spans="1:23">
      <c r="A3426" s="19"/>
      <c r="B3426" s="19"/>
      <c r="C3426" s="19"/>
      <c r="D3426" s="19"/>
      <c r="E3426" s="19"/>
      <c r="F3426" s="19"/>
      <c r="G3426" s="19"/>
      <c r="H3426" s="19"/>
      <c r="I3426" s="19"/>
      <c r="J3426" s="19"/>
      <c r="K3426" s="19"/>
      <c r="L3426" s="19"/>
      <c r="M3426" s="19"/>
      <c r="N3426" s="19"/>
      <c r="O3426" s="19"/>
      <c r="P3426" s="19"/>
      <c r="Q3426" s="19"/>
      <c r="R3426" s="19"/>
      <c r="S3426" s="19"/>
      <c r="T3426" s="19"/>
      <c r="U3426" s="19"/>
      <c r="V3426" s="19"/>
      <c r="W3426" s="19"/>
    </row>
    <row r="3427" spans="1:23">
      <c r="A3427" s="19"/>
      <c r="B3427" s="19"/>
      <c r="C3427" s="19"/>
      <c r="D3427" s="19"/>
      <c r="E3427" s="19"/>
      <c r="F3427" s="19"/>
      <c r="G3427" s="19"/>
      <c r="H3427" s="19"/>
      <c r="I3427" s="19"/>
      <c r="J3427" s="19"/>
      <c r="K3427" s="19"/>
      <c r="L3427" s="19"/>
      <c r="M3427" s="19"/>
      <c r="N3427" s="19"/>
      <c r="O3427" s="19"/>
      <c r="P3427" s="19"/>
      <c r="Q3427" s="19"/>
      <c r="R3427" s="19"/>
      <c r="S3427" s="19"/>
      <c r="T3427" s="19"/>
      <c r="U3427" s="19"/>
      <c r="V3427" s="19"/>
      <c r="W3427" s="19"/>
    </row>
    <row r="3428" spans="1:23">
      <c r="A3428" s="19"/>
      <c r="B3428" s="19"/>
      <c r="C3428" s="19"/>
      <c r="D3428" s="19"/>
      <c r="E3428" s="19"/>
      <c r="F3428" s="19"/>
      <c r="G3428" s="19"/>
      <c r="H3428" s="19"/>
      <c r="I3428" s="19"/>
      <c r="J3428" s="19"/>
      <c r="K3428" s="19"/>
      <c r="L3428" s="19"/>
      <c r="M3428" s="19"/>
      <c r="N3428" s="19"/>
      <c r="O3428" s="19"/>
      <c r="P3428" s="19"/>
      <c r="Q3428" s="19"/>
      <c r="R3428" s="19"/>
      <c r="S3428" s="19"/>
      <c r="T3428" s="19"/>
      <c r="U3428" s="19"/>
      <c r="V3428" s="19"/>
      <c r="W3428" s="19"/>
    </row>
    <row r="3429" spans="1:23">
      <c r="A3429" s="19"/>
      <c r="B3429" s="19"/>
      <c r="C3429" s="19"/>
      <c r="D3429" s="19"/>
      <c r="E3429" s="19"/>
      <c r="F3429" s="19"/>
      <c r="G3429" s="19"/>
      <c r="H3429" s="19"/>
      <c r="I3429" s="19"/>
      <c r="J3429" s="19"/>
      <c r="K3429" s="19"/>
      <c r="L3429" s="19"/>
      <c r="M3429" s="19"/>
      <c r="N3429" s="19"/>
      <c r="O3429" s="19"/>
      <c r="P3429" s="19"/>
      <c r="Q3429" s="19"/>
      <c r="R3429" s="19"/>
      <c r="S3429" s="19"/>
      <c r="T3429" s="19"/>
      <c r="U3429" s="19"/>
      <c r="V3429" s="19"/>
      <c r="W3429" s="19"/>
    </row>
    <row r="3430" spans="1:23">
      <c r="A3430" s="19"/>
      <c r="B3430" s="19"/>
      <c r="C3430" s="19"/>
      <c r="D3430" s="19"/>
      <c r="E3430" s="19"/>
      <c r="F3430" s="19"/>
      <c r="G3430" s="19"/>
      <c r="H3430" s="19"/>
      <c r="I3430" s="19"/>
      <c r="J3430" s="19"/>
      <c r="K3430" s="19"/>
      <c r="L3430" s="19"/>
      <c r="M3430" s="19"/>
      <c r="N3430" s="19"/>
      <c r="O3430" s="19"/>
      <c r="P3430" s="19"/>
      <c r="Q3430" s="19"/>
      <c r="R3430" s="19"/>
      <c r="S3430" s="19"/>
      <c r="T3430" s="19"/>
      <c r="U3430" s="19"/>
      <c r="V3430" s="19"/>
      <c r="W3430" s="19"/>
    </row>
    <row r="3431" spans="1:23">
      <c r="A3431" s="19"/>
      <c r="B3431" s="19"/>
      <c r="C3431" s="19"/>
      <c r="D3431" s="19"/>
      <c r="E3431" s="19"/>
      <c r="F3431" s="19"/>
      <c r="G3431" s="19"/>
      <c r="H3431" s="19"/>
      <c r="I3431" s="19"/>
      <c r="J3431" s="19"/>
      <c r="K3431" s="19"/>
      <c r="L3431" s="19"/>
      <c r="M3431" s="19"/>
      <c r="N3431" s="19"/>
      <c r="O3431" s="19"/>
      <c r="P3431" s="19"/>
      <c r="Q3431" s="19"/>
      <c r="R3431" s="19"/>
      <c r="S3431" s="19"/>
      <c r="T3431" s="19"/>
      <c r="U3431" s="19"/>
      <c r="V3431" s="19"/>
      <c r="W3431" s="19"/>
    </row>
    <row r="3432" spans="1:23">
      <c r="A3432" s="19"/>
      <c r="B3432" s="19"/>
      <c r="C3432" s="19"/>
      <c r="D3432" s="19"/>
      <c r="E3432" s="19"/>
      <c r="F3432" s="19"/>
      <c r="G3432" s="19"/>
      <c r="H3432" s="19"/>
      <c r="I3432" s="19"/>
      <c r="J3432" s="19"/>
      <c r="K3432" s="19"/>
      <c r="L3432" s="19"/>
      <c r="M3432" s="19"/>
      <c r="N3432" s="19"/>
      <c r="O3432" s="19"/>
      <c r="P3432" s="19"/>
      <c r="Q3432" s="19"/>
      <c r="R3432" s="19"/>
      <c r="S3432" s="19"/>
      <c r="T3432" s="19"/>
      <c r="U3432" s="19"/>
      <c r="V3432" s="19"/>
      <c r="W3432" s="19"/>
    </row>
    <row r="3433" spans="1:23">
      <c r="A3433" s="19"/>
      <c r="B3433" s="19"/>
      <c r="C3433" s="19"/>
      <c r="D3433" s="19"/>
      <c r="E3433" s="19"/>
      <c r="F3433" s="19"/>
      <c r="G3433" s="19"/>
      <c r="H3433" s="19"/>
      <c r="I3433" s="19"/>
      <c r="J3433" s="19"/>
      <c r="K3433" s="19"/>
      <c r="L3433" s="19"/>
      <c r="M3433" s="19"/>
      <c r="N3433" s="19"/>
      <c r="O3433" s="19"/>
      <c r="P3433" s="19"/>
      <c r="Q3433" s="19"/>
      <c r="R3433" s="19"/>
      <c r="S3433" s="19"/>
      <c r="T3433" s="19"/>
      <c r="U3433" s="19"/>
      <c r="V3433" s="19"/>
      <c r="W3433" s="19"/>
    </row>
    <row r="3434" spans="1:23">
      <c r="A3434" s="19"/>
      <c r="B3434" s="19"/>
      <c r="C3434" s="19"/>
      <c r="D3434" s="19"/>
      <c r="E3434" s="19"/>
      <c r="F3434" s="19"/>
      <c r="G3434" s="19"/>
      <c r="H3434" s="19"/>
      <c r="I3434" s="19"/>
      <c r="J3434" s="19"/>
      <c r="K3434" s="19"/>
      <c r="L3434" s="19"/>
      <c r="M3434" s="19"/>
      <c r="N3434" s="19"/>
      <c r="O3434" s="19"/>
      <c r="P3434" s="19"/>
      <c r="Q3434" s="19"/>
      <c r="R3434" s="19"/>
      <c r="S3434" s="19"/>
      <c r="T3434" s="19"/>
      <c r="U3434" s="19"/>
      <c r="V3434" s="19"/>
      <c r="W3434" s="19"/>
    </row>
    <row r="3435" spans="1:23">
      <c r="A3435" s="19"/>
      <c r="B3435" s="19"/>
      <c r="C3435" s="19"/>
      <c r="D3435" s="19"/>
      <c r="E3435" s="19"/>
      <c r="F3435" s="19"/>
      <c r="G3435" s="19"/>
      <c r="H3435" s="19"/>
      <c r="I3435" s="19"/>
      <c r="J3435" s="19"/>
      <c r="K3435" s="19"/>
      <c r="L3435" s="19"/>
      <c r="M3435" s="19"/>
      <c r="N3435" s="19"/>
      <c r="O3435" s="19"/>
      <c r="P3435" s="19"/>
      <c r="Q3435" s="19"/>
      <c r="R3435" s="19"/>
      <c r="S3435" s="19"/>
      <c r="T3435" s="19"/>
      <c r="U3435" s="19"/>
      <c r="V3435" s="19"/>
      <c r="W3435" s="19"/>
    </row>
    <row r="3436" spans="1:23">
      <c r="A3436" s="19"/>
      <c r="B3436" s="19"/>
      <c r="C3436" s="19"/>
      <c r="D3436" s="19"/>
      <c r="E3436" s="19"/>
      <c r="F3436" s="19"/>
      <c r="G3436" s="19"/>
      <c r="H3436" s="19"/>
      <c r="I3436" s="19"/>
      <c r="J3436" s="19"/>
      <c r="K3436" s="19"/>
      <c r="L3436" s="19"/>
      <c r="M3436" s="19"/>
      <c r="N3436" s="19"/>
      <c r="O3436" s="19"/>
      <c r="P3436" s="19"/>
      <c r="Q3436" s="19"/>
      <c r="R3436" s="19"/>
      <c r="S3436" s="19"/>
      <c r="T3436" s="19"/>
      <c r="U3436" s="19"/>
      <c r="V3436" s="19"/>
      <c r="W3436" s="19"/>
    </row>
    <row r="3437" spans="1:23">
      <c r="A3437" s="19"/>
      <c r="B3437" s="19"/>
      <c r="C3437" s="19"/>
      <c r="D3437" s="19"/>
      <c r="E3437" s="19"/>
      <c r="F3437" s="19"/>
      <c r="G3437" s="19"/>
      <c r="H3437" s="19"/>
      <c r="I3437" s="19"/>
      <c r="J3437" s="19"/>
      <c r="K3437" s="19"/>
      <c r="L3437" s="19"/>
      <c r="M3437" s="19"/>
      <c r="N3437" s="19"/>
      <c r="O3437" s="19"/>
      <c r="P3437" s="19"/>
      <c r="Q3437" s="19"/>
      <c r="R3437" s="19"/>
      <c r="S3437" s="19"/>
      <c r="T3437" s="19"/>
      <c r="U3437" s="19"/>
      <c r="V3437" s="19"/>
      <c r="W3437" s="19"/>
    </row>
    <row r="3438" spans="1:23">
      <c r="A3438" s="19"/>
      <c r="B3438" s="19"/>
      <c r="C3438" s="19"/>
      <c r="D3438" s="19"/>
      <c r="E3438" s="19"/>
      <c r="F3438" s="19"/>
      <c r="G3438" s="19"/>
      <c r="H3438" s="19"/>
      <c r="I3438" s="19"/>
      <c r="J3438" s="19"/>
      <c r="K3438" s="19"/>
      <c r="L3438" s="19"/>
      <c r="M3438" s="19"/>
      <c r="N3438" s="19"/>
      <c r="O3438" s="19"/>
      <c r="P3438" s="19"/>
      <c r="Q3438" s="19"/>
      <c r="R3438" s="19"/>
      <c r="S3438" s="19"/>
      <c r="T3438" s="19"/>
      <c r="U3438" s="19"/>
      <c r="V3438" s="19"/>
      <c r="W3438" s="19"/>
    </row>
    <row r="3439" spans="1:23">
      <c r="A3439" s="19"/>
      <c r="B3439" s="19"/>
      <c r="C3439" s="19"/>
      <c r="D3439" s="19"/>
      <c r="E3439" s="19"/>
      <c r="F3439" s="19"/>
      <c r="G3439" s="19"/>
      <c r="H3439" s="19"/>
      <c r="I3439" s="19"/>
      <c r="J3439" s="19"/>
      <c r="K3439" s="19"/>
      <c r="L3439" s="19"/>
      <c r="M3439" s="19"/>
      <c r="N3439" s="19"/>
      <c r="O3439" s="19"/>
      <c r="P3439" s="19"/>
      <c r="Q3439" s="19"/>
      <c r="R3439" s="19"/>
      <c r="S3439" s="19"/>
      <c r="T3439" s="19"/>
      <c r="U3439" s="19"/>
      <c r="V3439" s="19"/>
      <c r="W3439" s="19"/>
    </row>
    <row r="3440" spans="1:23">
      <c r="A3440" s="19"/>
      <c r="B3440" s="19"/>
      <c r="C3440" s="19"/>
      <c r="D3440" s="19"/>
      <c r="E3440" s="19"/>
      <c r="F3440" s="19"/>
      <c r="G3440" s="19"/>
      <c r="H3440" s="19"/>
      <c r="I3440" s="19"/>
      <c r="J3440" s="19"/>
      <c r="K3440" s="19"/>
      <c r="L3440" s="19"/>
      <c r="M3440" s="19"/>
      <c r="N3440" s="19"/>
      <c r="O3440" s="19"/>
      <c r="P3440" s="19"/>
      <c r="Q3440" s="19"/>
      <c r="R3440" s="19"/>
      <c r="S3440" s="19"/>
      <c r="T3440" s="19"/>
      <c r="U3440" s="19"/>
      <c r="V3440" s="19"/>
      <c r="W3440" s="19"/>
    </row>
    <row r="3441" spans="1:23">
      <c r="A3441" s="19"/>
      <c r="B3441" s="19"/>
      <c r="C3441" s="19"/>
      <c r="D3441" s="19"/>
      <c r="E3441" s="19"/>
      <c r="F3441" s="19"/>
      <c r="G3441" s="19"/>
      <c r="H3441" s="19"/>
      <c r="I3441" s="19"/>
      <c r="J3441" s="19"/>
      <c r="K3441" s="19"/>
      <c r="L3441" s="19"/>
      <c r="M3441" s="19"/>
      <c r="N3441" s="19"/>
      <c r="O3441" s="19"/>
      <c r="P3441" s="19"/>
      <c r="Q3441" s="19"/>
      <c r="R3441" s="19"/>
      <c r="S3441" s="19"/>
      <c r="T3441" s="19"/>
      <c r="U3441" s="19"/>
      <c r="V3441" s="19"/>
      <c r="W3441" s="19"/>
    </row>
    <row r="3442" spans="1:23">
      <c r="A3442" s="19"/>
      <c r="B3442" s="19"/>
      <c r="C3442" s="19"/>
      <c r="D3442" s="19"/>
      <c r="E3442" s="19"/>
      <c r="F3442" s="19"/>
      <c r="G3442" s="19"/>
      <c r="H3442" s="19"/>
      <c r="I3442" s="19"/>
      <c r="J3442" s="19"/>
      <c r="K3442" s="19"/>
      <c r="L3442" s="19"/>
      <c r="M3442" s="19"/>
      <c r="N3442" s="19"/>
      <c r="O3442" s="19"/>
      <c r="P3442" s="19"/>
      <c r="Q3442" s="19"/>
      <c r="R3442" s="19"/>
      <c r="S3442" s="19"/>
      <c r="T3442" s="19"/>
      <c r="U3442" s="19"/>
      <c r="V3442" s="19"/>
      <c r="W3442" s="19"/>
    </row>
    <row r="3443" spans="1:23">
      <c r="A3443" s="19"/>
      <c r="B3443" s="19"/>
      <c r="C3443" s="19"/>
      <c r="D3443" s="19"/>
      <c r="E3443" s="19"/>
      <c r="F3443" s="19"/>
      <c r="G3443" s="19"/>
      <c r="H3443" s="19"/>
      <c r="I3443" s="19"/>
      <c r="J3443" s="19"/>
      <c r="K3443" s="19"/>
      <c r="L3443" s="19"/>
      <c r="M3443" s="19"/>
      <c r="N3443" s="19"/>
      <c r="O3443" s="19"/>
      <c r="P3443" s="19"/>
      <c r="Q3443" s="19"/>
      <c r="R3443" s="19"/>
      <c r="S3443" s="19"/>
      <c r="T3443" s="19"/>
      <c r="U3443" s="19"/>
      <c r="V3443" s="19"/>
      <c r="W3443" s="19"/>
    </row>
    <row r="3444" spans="1:23">
      <c r="A3444" s="19"/>
      <c r="B3444" s="19"/>
      <c r="C3444" s="19"/>
      <c r="D3444" s="19"/>
      <c r="E3444" s="19"/>
      <c r="F3444" s="19"/>
      <c r="G3444" s="19"/>
      <c r="H3444" s="19"/>
      <c r="I3444" s="19"/>
      <c r="J3444" s="19"/>
      <c r="K3444" s="19"/>
      <c r="L3444" s="19"/>
      <c r="M3444" s="19"/>
      <c r="N3444" s="19"/>
      <c r="O3444" s="19"/>
      <c r="P3444" s="19"/>
      <c r="Q3444" s="19"/>
      <c r="R3444" s="19"/>
      <c r="S3444" s="19"/>
      <c r="T3444" s="19"/>
      <c r="U3444" s="19"/>
      <c r="V3444" s="19"/>
      <c r="W3444" s="19"/>
    </row>
    <row r="3445" spans="1:23">
      <c r="A3445" s="19"/>
      <c r="B3445" s="19"/>
      <c r="C3445" s="19"/>
      <c r="D3445" s="19"/>
      <c r="E3445" s="19"/>
      <c r="F3445" s="19"/>
      <c r="G3445" s="19"/>
      <c r="H3445" s="19"/>
      <c r="I3445" s="19"/>
      <c r="J3445" s="19"/>
      <c r="K3445" s="19"/>
      <c r="L3445" s="19"/>
      <c r="M3445" s="19"/>
      <c r="N3445" s="19"/>
      <c r="O3445" s="19"/>
      <c r="P3445" s="19"/>
      <c r="Q3445" s="19"/>
      <c r="R3445" s="19"/>
      <c r="S3445" s="19"/>
      <c r="T3445" s="19"/>
      <c r="U3445" s="19"/>
      <c r="V3445" s="19"/>
      <c r="W3445" s="19"/>
    </row>
    <row r="3446" spans="1:23">
      <c r="A3446" s="19"/>
      <c r="B3446" s="19"/>
      <c r="C3446" s="19"/>
      <c r="D3446" s="19"/>
      <c r="E3446" s="19"/>
      <c r="F3446" s="19"/>
      <c r="G3446" s="19"/>
      <c r="H3446" s="19"/>
      <c r="I3446" s="19"/>
      <c r="J3446" s="19"/>
      <c r="K3446" s="19"/>
      <c r="L3446" s="19"/>
      <c r="M3446" s="19"/>
      <c r="N3446" s="19"/>
      <c r="O3446" s="19"/>
      <c r="P3446" s="19"/>
      <c r="Q3446" s="19"/>
      <c r="R3446" s="19"/>
      <c r="S3446" s="19"/>
      <c r="T3446" s="19"/>
      <c r="U3446" s="19"/>
      <c r="V3446" s="19"/>
      <c r="W3446" s="19"/>
    </row>
    <row r="3447" spans="1:23">
      <c r="A3447" s="19"/>
      <c r="B3447" s="19"/>
      <c r="C3447" s="19"/>
      <c r="D3447" s="19"/>
      <c r="E3447" s="19"/>
      <c r="F3447" s="19"/>
      <c r="G3447" s="19"/>
      <c r="H3447" s="19"/>
      <c r="I3447" s="19"/>
      <c r="J3447" s="19"/>
      <c r="K3447" s="19"/>
      <c r="L3447" s="19"/>
      <c r="M3447" s="19"/>
      <c r="N3447" s="19"/>
      <c r="O3447" s="19"/>
      <c r="P3447" s="19"/>
      <c r="Q3447" s="19"/>
      <c r="R3447" s="19"/>
      <c r="S3447" s="19"/>
      <c r="T3447" s="19"/>
      <c r="U3447" s="19"/>
      <c r="V3447" s="19"/>
      <c r="W3447" s="19"/>
    </row>
    <row r="3448" spans="1:23">
      <c r="A3448" s="19"/>
      <c r="B3448" s="19"/>
      <c r="C3448" s="19"/>
      <c r="D3448" s="19"/>
      <c r="E3448" s="19"/>
      <c r="F3448" s="19"/>
      <c r="G3448" s="19"/>
      <c r="H3448" s="19"/>
      <c r="I3448" s="19"/>
      <c r="J3448" s="19"/>
      <c r="K3448" s="19"/>
      <c r="L3448" s="19"/>
      <c r="M3448" s="19"/>
      <c r="N3448" s="19"/>
      <c r="O3448" s="19"/>
      <c r="P3448" s="19"/>
      <c r="Q3448" s="19"/>
      <c r="R3448" s="19"/>
      <c r="S3448" s="19"/>
      <c r="T3448" s="19"/>
      <c r="U3448" s="19"/>
      <c r="V3448" s="19"/>
      <c r="W3448" s="19"/>
    </row>
    <row r="3449" spans="1:23">
      <c r="A3449" s="19"/>
      <c r="B3449" s="19"/>
      <c r="C3449" s="19"/>
      <c r="D3449" s="19"/>
      <c r="E3449" s="19"/>
      <c r="F3449" s="19"/>
      <c r="G3449" s="19"/>
      <c r="H3449" s="19"/>
      <c r="I3449" s="19"/>
      <c r="J3449" s="19"/>
      <c r="K3449" s="19"/>
      <c r="L3449" s="19"/>
      <c r="M3449" s="19"/>
      <c r="N3449" s="19"/>
      <c r="O3449" s="19"/>
      <c r="P3449" s="19"/>
      <c r="Q3449" s="19"/>
      <c r="R3449" s="19"/>
      <c r="S3449" s="19"/>
      <c r="T3449" s="19"/>
      <c r="U3449" s="19"/>
      <c r="V3449" s="19"/>
      <c r="W3449" s="19"/>
    </row>
    <row r="3450" spans="1:23">
      <c r="A3450" s="19"/>
      <c r="B3450" s="19"/>
      <c r="C3450" s="19"/>
      <c r="D3450" s="19"/>
      <c r="E3450" s="19"/>
      <c r="F3450" s="19"/>
      <c r="G3450" s="19"/>
      <c r="H3450" s="19"/>
      <c r="I3450" s="19"/>
      <c r="J3450" s="19"/>
      <c r="K3450" s="19"/>
      <c r="L3450" s="19"/>
      <c r="M3450" s="19"/>
      <c r="N3450" s="19"/>
      <c r="O3450" s="19"/>
      <c r="P3450" s="19"/>
      <c r="Q3450" s="19"/>
      <c r="R3450" s="19"/>
      <c r="S3450" s="19"/>
      <c r="T3450" s="19"/>
      <c r="U3450" s="19"/>
      <c r="V3450" s="19"/>
      <c r="W3450" s="19"/>
    </row>
    <row r="3451" spans="1:23">
      <c r="A3451" s="19"/>
      <c r="B3451" s="19"/>
      <c r="C3451" s="19"/>
      <c r="D3451" s="19"/>
      <c r="E3451" s="19"/>
      <c r="F3451" s="19"/>
      <c r="G3451" s="19"/>
      <c r="H3451" s="19"/>
      <c r="I3451" s="19"/>
      <c r="J3451" s="19"/>
      <c r="K3451" s="19"/>
      <c r="L3451" s="19"/>
      <c r="M3451" s="19"/>
      <c r="N3451" s="19"/>
      <c r="O3451" s="19"/>
      <c r="P3451" s="19"/>
      <c r="Q3451" s="19"/>
      <c r="R3451" s="19"/>
      <c r="S3451" s="19"/>
      <c r="T3451" s="19"/>
      <c r="U3451" s="19"/>
      <c r="V3451" s="19"/>
      <c r="W3451" s="19"/>
    </row>
    <row r="3452" spans="1:23">
      <c r="A3452" s="19"/>
      <c r="B3452" s="19"/>
      <c r="C3452" s="19"/>
      <c r="D3452" s="19"/>
      <c r="E3452" s="19"/>
      <c r="F3452" s="19"/>
      <c r="G3452" s="19"/>
      <c r="H3452" s="19"/>
      <c r="I3452" s="19"/>
      <c r="J3452" s="19"/>
      <c r="K3452" s="19"/>
      <c r="L3452" s="19"/>
      <c r="M3452" s="19"/>
      <c r="N3452" s="19"/>
      <c r="O3452" s="19"/>
      <c r="P3452" s="19"/>
      <c r="Q3452" s="19"/>
      <c r="R3452" s="19"/>
      <c r="S3452" s="19"/>
      <c r="T3452" s="19"/>
      <c r="U3452" s="19"/>
      <c r="V3452" s="19"/>
      <c r="W3452" s="19"/>
    </row>
    <row r="3453" spans="1:23">
      <c r="A3453" s="19"/>
      <c r="B3453" s="19"/>
      <c r="C3453" s="19"/>
      <c r="D3453" s="19"/>
      <c r="E3453" s="19"/>
      <c r="F3453" s="19"/>
      <c r="G3453" s="19"/>
      <c r="H3453" s="19"/>
      <c r="I3453" s="19"/>
      <c r="J3453" s="19"/>
      <c r="K3453" s="19"/>
      <c r="L3453" s="19"/>
      <c r="M3453" s="19"/>
      <c r="N3453" s="19"/>
      <c r="O3453" s="19"/>
      <c r="P3453" s="19"/>
      <c r="Q3453" s="19"/>
      <c r="R3453" s="19"/>
      <c r="S3453" s="19"/>
      <c r="T3453" s="19"/>
      <c r="U3453" s="19"/>
      <c r="V3453" s="19"/>
      <c r="W3453" s="19"/>
    </row>
    <row r="3454" spans="1:23">
      <c r="A3454" s="19"/>
      <c r="B3454" s="19"/>
      <c r="C3454" s="19"/>
      <c r="D3454" s="19"/>
      <c r="E3454" s="19"/>
      <c r="F3454" s="19"/>
      <c r="G3454" s="19"/>
      <c r="H3454" s="19"/>
      <c r="I3454" s="19"/>
      <c r="J3454" s="19"/>
      <c r="K3454" s="19"/>
      <c r="L3454" s="19"/>
      <c r="M3454" s="19"/>
      <c r="N3454" s="19"/>
      <c r="O3454" s="19"/>
      <c r="P3454" s="19"/>
      <c r="Q3454" s="19"/>
      <c r="R3454" s="19"/>
      <c r="S3454" s="19"/>
      <c r="T3454" s="19"/>
      <c r="U3454" s="19"/>
      <c r="V3454" s="19"/>
      <c r="W3454" s="19"/>
    </row>
    <row r="3455" spans="1:23">
      <c r="A3455" s="19"/>
      <c r="B3455" s="19"/>
      <c r="C3455" s="19"/>
      <c r="D3455" s="19"/>
      <c r="E3455" s="19"/>
      <c r="F3455" s="19"/>
      <c r="G3455" s="19"/>
      <c r="H3455" s="19"/>
      <c r="I3455" s="19"/>
      <c r="J3455" s="19"/>
      <c r="K3455" s="19"/>
      <c r="L3455" s="19"/>
      <c r="M3455" s="19"/>
      <c r="N3455" s="19"/>
      <c r="O3455" s="19"/>
      <c r="P3455" s="19"/>
      <c r="Q3455" s="19"/>
      <c r="R3455" s="19"/>
      <c r="S3455" s="19"/>
      <c r="T3455" s="19"/>
      <c r="U3455" s="19"/>
      <c r="V3455" s="19"/>
      <c r="W3455" s="19"/>
    </row>
    <row r="3456" spans="1:23">
      <c r="A3456" s="19"/>
      <c r="B3456" s="19"/>
      <c r="C3456" s="19"/>
      <c r="D3456" s="19"/>
      <c r="E3456" s="19"/>
      <c r="F3456" s="19"/>
      <c r="G3456" s="19"/>
      <c r="H3456" s="19"/>
      <c r="I3456" s="19"/>
      <c r="J3456" s="19"/>
      <c r="K3456" s="19"/>
      <c r="L3456" s="19"/>
      <c r="M3456" s="19"/>
      <c r="N3456" s="19"/>
      <c r="O3456" s="19"/>
      <c r="P3456" s="19"/>
      <c r="Q3456" s="19"/>
      <c r="R3456" s="19"/>
      <c r="S3456" s="19"/>
      <c r="T3456" s="19"/>
      <c r="U3456" s="19"/>
      <c r="V3456" s="19"/>
      <c r="W3456" s="19"/>
    </row>
    <row r="3457" spans="1:23">
      <c r="A3457" s="19"/>
      <c r="B3457" s="19"/>
      <c r="C3457" s="19"/>
      <c r="D3457" s="19"/>
      <c r="E3457" s="19"/>
      <c r="F3457" s="19"/>
      <c r="G3457" s="19"/>
      <c r="H3457" s="19"/>
      <c r="I3457" s="19"/>
      <c r="J3457" s="19"/>
      <c r="K3457" s="19"/>
      <c r="L3457" s="19"/>
      <c r="M3457" s="19"/>
      <c r="N3457" s="19"/>
      <c r="O3457" s="19"/>
      <c r="P3457" s="19"/>
      <c r="Q3457" s="19"/>
      <c r="R3457" s="19"/>
      <c r="S3457" s="19"/>
      <c r="T3457" s="19"/>
      <c r="U3457" s="19"/>
      <c r="V3457" s="19"/>
      <c r="W3457" s="19"/>
    </row>
    <row r="3458" spans="1:23">
      <c r="A3458" s="19"/>
      <c r="B3458" s="19"/>
      <c r="C3458" s="19"/>
      <c r="D3458" s="19"/>
      <c r="E3458" s="19"/>
      <c r="F3458" s="19"/>
      <c r="G3458" s="19"/>
      <c r="H3458" s="19"/>
      <c r="I3458" s="19"/>
      <c r="J3458" s="19"/>
      <c r="K3458" s="19"/>
      <c r="L3458" s="19"/>
      <c r="M3458" s="19"/>
      <c r="N3458" s="19"/>
      <c r="O3458" s="19"/>
      <c r="P3458" s="19"/>
      <c r="Q3458" s="19"/>
      <c r="R3458" s="19"/>
      <c r="S3458" s="19"/>
      <c r="T3458" s="19"/>
      <c r="U3458" s="19"/>
      <c r="V3458" s="19"/>
      <c r="W3458" s="19"/>
    </row>
    <row r="3459" spans="1:23">
      <c r="A3459" s="19"/>
      <c r="B3459" s="19"/>
      <c r="C3459" s="19"/>
      <c r="D3459" s="19"/>
      <c r="E3459" s="19"/>
      <c r="F3459" s="19"/>
      <c r="G3459" s="19"/>
      <c r="H3459" s="19"/>
      <c r="I3459" s="19"/>
      <c r="J3459" s="19"/>
      <c r="K3459" s="19"/>
      <c r="L3459" s="19"/>
      <c r="M3459" s="19"/>
      <c r="N3459" s="19"/>
      <c r="O3459" s="19"/>
      <c r="P3459" s="19"/>
      <c r="Q3459" s="19"/>
      <c r="R3459" s="19"/>
      <c r="S3459" s="19"/>
      <c r="T3459" s="19"/>
      <c r="U3459" s="19"/>
      <c r="V3459" s="19"/>
      <c r="W3459" s="19"/>
    </row>
    <row r="3460" spans="1:23">
      <c r="A3460" s="19"/>
      <c r="B3460" s="19"/>
      <c r="C3460" s="19"/>
      <c r="D3460" s="19"/>
      <c r="E3460" s="19"/>
      <c r="F3460" s="19"/>
      <c r="G3460" s="19"/>
      <c r="H3460" s="19"/>
      <c r="I3460" s="19"/>
      <c r="J3460" s="19"/>
      <c r="K3460" s="19"/>
      <c r="L3460" s="19"/>
      <c r="M3460" s="19"/>
      <c r="N3460" s="19"/>
      <c r="O3460" s="19"/>
      <c r="P3460" s="19"/>
      <c r="Q3460" s="19"/>
      <c r="R3460" s="19"/>
      <c r="S3460" s="19"/>
      <c r="T3460" s="19"/>
      <c r="U3460" s="19"/>
      <c r="V3460" s="19"/>
      <c r="W3460" s="19"/>
    </row>
    <row r="3461" spans="1:23">
      <c r="A3461" s="19"/>
      <c r="B3461" s="19"/>
      <c r="C3461" s="19"/>
      <c r="D3461" s="19"/>
      <c r="E3461" s="19"/>
      <c r="F3461" s="19"/>
      <c r="G3461" s="19"/>
      <c r="H3461" s="19"/>
      <c r="I3461" s="19"/>
      <c r="J3461" s="19"/>
      <c r="K3461" s="19"/>
      <c r="L3461" s="19"/>
      <c r="M3461" s="19"/>
      <c r="N3461" s="19"/>
      <c r="O3461" s="19"/>
      <c r="P3461" s="19"/>
      <c r="Q3461" s="19"/>
      <c r="R3461" s="19"/>
      <c r="S3461" s="19"/>
      <c r="T3461" s="19"/>
      <c r="U3461" s="19"/>
      <c r="V3461" s="19"/>
      <c r="W3461" s="19"/>
    </row>
    <row r="3462" spans="1:23">
      <c r="A3462" s="19"/>
      <c r="B3462" s="19"/>
      <c r="C3462" s="19"/>
      <c r="D3462" s="19"/>
      <c r="E3462" s="19"/>
      <c r="F3462" s="19"/>
      <c r="G3462" s="19"/>
      <c r="H3462" s="19"/>
      <c r="I3462" s="19"/>
      <c r="J3462" s="19"/>
      <c r="K3462" s="19"/>
      <c r="L3462" s="19"/>
      <c r="M3462" s="19"/>
      <c r="N3462" s="19"/>
      <c r="O3462" s="19"/>
      <c r="P3462" s="19"/>
      <c r="Q3462" s="19"/>
      <c r="R3462" s="19"/>
      <c r="S3462" s="19"/>
      <c r="T3462" s="19"/>
      <c r="U3462" s="19"/>
      <c r="V3462" s="19"/>
      <c r="W3462" s="19"/>
    </row>
    <row r="3463" spans="1:23">
      <c r="A3463" s="19"/>
      <c r="B3463" s="19"/>
      <c r="C3463" s="19"/>
      <c r="D3463" s="19"/>
      <c r="E3463" s="19"/>
      <c r="F3463" s="19"/>
      <c r="G3463" s="19"/>
      <c r="H3463" s="19"/>
      <c r="I3463" s="19"/>
      <c r="J3463" s="19"/>
      <c r="K3463" s="19"/>
      <c r="L3463" s="19"/>
      <c r="M3463" s="19"/>
      <c r="N3463" s="19"/>
      <c r="O3463" s="19"/>
      <c r="P3463" s="19"/>
      <c r="Q3463" s="19"/>
      <c r="R3463" s="19"/>
      <c r="S3463" s="19"/>
      <c r="T3463" s="19"/>
      <c r="U3463" s="19"/>
      <c r="V3463" s="19"/>
      <c r="W3463" s="19"/>
    </row>
    <row r="3464" spans="1:23">
      <c r="A3464" s="19"/>
      <c r="B3464" s="19"/>
      <c r="C3464" s="19"/>
      <c r="D3464" s="19"/>
      <c r="E3464" s="19"/>
      <c r="F3464" s="19"/>
      <c r="G3464" s="19"/>
      <c r="H3464" s="19"/>
      <c r="I3464" s="19"/>
      <c r="J3464" s="19"/>
      <c r="K3464" s="19"/>
      <c r="L3464" s="19"/>
      <c r="M3464" s="19"/>
      <c r="N3464" s="19"/>
      <c r="O3464" s="19"/>
      <c r="P3464" s="19"/>
      <c r="Q3464" s="19"/>
      <c r="R3464" s="19"/>
      <c r="S3464" s="19"/>
      <c r="T3464" s="19"/>
      <c r="U3464" s="19"/>
      <c r="V3464" s="19"/>
      <c r="W3464" s="19"/>
    </row>
    <row r="3465" spans="1:23">
      <c r="A3465" s="19"/>
      <c r="B3465" s="19"/>
      <c r="C3465" s="19"/>
      <c r="D3465" s="19"/>
      <c r="E3465" s="19"/>
      <c r="F3465" s="19"/>
      <c r="G3465" s="19"/>
      <c r="H3465" s="19"/>
      <c r="I3465" s="19"/>
      <c r="J3465" s="19"/>
      <c r="K3465" s="19"/>
      <c r="L3465" s="19"/>
      <c r="M3465" s="19"/>
      <c r="N3465" s="19"/>
      <c r="O3465" s="19"/>
      <c r="P3465" s="19"/>
      <c r="Q3465" s="19"/>
      <c r="R3465" s="19"/>
      <c r="S3465" s="19"/>
      <c r="T3465" s="19"/>
      <c r="U3465" s="19"/>
      <c r="V3465" s="19"/>
      <c r="W3465" s="19"/>
    </row>
    <row r="3466" spans="1:23">
      <c r="A3466" s="19"/>
      <c r="B3466" s="19"/>
      <c r="C3466" s="19"/>
      <c r="D3466" s="19"/>
      <c r="E3466" s="19"/>
      <c r="F3466" s="19"/>
      <c r="G3466" s="19"/>
      <c r="H3466" s="19"/>
      <c r="I3466" s="19"/>
      <c r="J3466" s="19"/>
      <c r="K3466" s="19"/>
      <c r="L3466" s="19"/>
      <c r="M3466" s="19"/>
      <c r="N3466" s="19"/>
      <c r="O3466" s="19"/>
      <c r="P3466" s="19"/>
      <c r="Q3466" s="19"/>
      <c r="R3466" s="19"/>
      <c r="S3466" s="19"/>
      <c r="T3466" s="19"/>
      <c r="U3466" s="19"/>
      <c r="V3466" s="19"/>
      <c r="W3466" s="19"/>
    </row>
    <row r="3467" spans="1:23">
      <c r="A3467" s="19"/>
      <c r="B3467" s="19"/>
      <c r="C3467" s="19"/>
      <c r="D3467" s="19"/>
      <c r="E3467" s="19"/>
      <c r="F3467" s="19"/>
      <c r="G3467" s="19"/>
      <c r="H3467" s="19"/>
      <c r="I3467" s="19"/>
      <c r="J3467" s="19"/>
      <c r="K3467" s="19"/>
      <c r="L3467" s="19"/>
      <c r="M3467" s="19"/>
      <c r="N3467" s="19"/>
      <c r="O3467" s="19"/>
      <c r="P3467" s="19"/>
      <c r="Q3467" s="19"/>
      <c r="R3467" s="19"/>
      <c r="S3467" s="19"/>
      <c r="T3467" s="19"/>
      <c r="U3467" s="19"/>
      <c r="V3467" s="19"/>
      <c r="W3467" s="19"/>
    </row>
    <row r="3468" spans="1:23">
      <c r="A3468" s="19"/>
      <c r="B3468" s="19"/>
      <c r="C3468" s="19"/>
      <c r="D3468" s="19"/>
      <c r="E3468" s="19"/>
      <c r="F3468" s="19"/>
      <c r="G3468" s="19"/>
      <c r="H3468" s="19"/>
      <c r="I3468" s="19"/>
      <c r="J3468" s="19"/>
      <c r="K3468" s="19"/>
      <c r="L3468" s="19"/>
      <c r="M3468" s="19"/>
      <c r="N3468" s="19"/>
      <c r="O3468" s="19"/>
      <c r="P3468" s="19"/>
      <c r="Q3468" s="19"/>
      <c r="R3468" s="19"/>
      <c r="S3468" s="19"/>
      <c r="T3468" s="19"/>
      <c r="U3468" s="19"/>
      <c r="V3468" s="19"/>
      <c r="W3468" s="19"/>
    </row>
    <row r="3469" spans="1:23">
      <c r="A3469" s="19"/>
      <c r="B3469" s="19"/>
      <c r="C3469" s="19"/>
      <c r="D3469" s="19"/>
      <c r="E3469" s="19"/>
      <c r="F3469" s="19"/>
      <c r="G3469" s="19"/>
      <c r="H3469" s="19"/>
      <c r="I3469" s="19"/>
      <c r="J3469" s="19"/>
      <c r="K3469" s="19"/>
      <c r="L3469" s="19"/>
      <c r="M3469" s="19"/>
      <c r="N3469" s="19"/>
      <c r="O3469" s="19"/>
      <c r="P3469" s="19"/>
      <c r="Q3469" s="19"/>
      <c r="R3469" s="19"/>
      <c r="S3469" s="19"/>
      <c r="T3469" s="19"/>
      <c r="U3469" s="19"/>
      <c r="V3469" s="19"/>
      <c r="W3469" s="19"/>
    </row>
    <row r="3470" spans="1:23">
      <c r="A3470" s="19"/>
      <c r="B3470" s="19"/>
      <c r="C3470" s="19"/>
      <c r="D3470" s="19"/>
      <c r="E3470" s="19"/>
      <c r="F3470" s="19"/>
      <c r="G3470" s="19"/>
      <c r="H3470" s="19"/>
      <c r="I3470" s="19"/>
      <c r="J3470" s="19"/>
      <c r="K3470" s="19"/>
      <c r="L3470" s="19"/>
      <c r="M3470" s="19"/>
      <c r="N3470" s="19"/>
      <c r="O3470" s="19"/>
      <c r="P3470" s="19"/>
      <c r="Q3470" s="19"/>
      <c r="R3470" s="19"/>
      <c r="S3470" s="19"/>
      <c r="T3470" s="19"/>
      <c r="U3470" s="19"/>
      <c r="V3470" s="19"/>
      <c r="W3470" s="19"/>
    </row>
    <row r="3471" spans="1:23">
      <c r="A3471" s="19"/>
      <c r="B3471" s="19"/>
      <c r="C3471" s="19"/>
      <c r="D3471" s="19"/>
      <c r="E3471" s="19"/>
      <c r="F3471" s="19"/>
      <c r="G3471" s="19"/>
      <c r="H3471" s="19"/>
      <c r="I3471" s="19"/>
      <c r="J3471" s="19"/>
      <c r="K3471" s="19"/>
      <c r="L3471" s="19"/>
      <c r="M3471" s="19"/>
      <c r="N3471" s="19"/>
      <c r="O3471" s="19"/>
      <c r="P3471" s="19"/>
      <c r="Q3471" s="19"/>
      <c r="R3471" s="19"/>
      <c r="S3471" s="19"/>
      <c r="T3471" s="19"/>
      <c r="U3471" s="19"/>
      <c r="V3471" s="19"/>
      <c r="W3471" s="19"/>
    </row>
    <row r="3472" spans="1:23">
      <c r="A3472" s="19"/>
      <c r="B3472" s="19"/>
      <c r="C3472" s="19"/>
      <c r="D3472" s="19"/>
      <c r="E3472" s="19"/>
      <c r="F3472" s="19"/>
      <c r="G3472" s="19"/>
      <c r="H3472" s="19"/>
      <c r="I3472" s="19"/>
      <c r="J3472" s="19"/>
      <c r="K3472" s="19"/>
      <c r="L3472" s="19"/>
      <c r="M3472" s="19"/>
      <c r="N3472" s="19"/>
      <c r="O3472" s="19"/>
      <c r="P3472" s="19"/>
      <c r="Q3472" s="19"/>
      <c r="R3472" s="19"/>
      <c r="S3472" s="19"/>
      <c r="T3472" s="19"/>
      <c r="U3472" s="19"/>
      <c r="V3472" s="19"/>
      <c r="W3472" s="19"/>
    </row>
    <row r="3473" spans="1:23">
      <c r="A3473" s="19"/>
      <c r="B3473" s="19"/>
      <c r="C3473" s="19"/>
      <c r="D3473" s="19"/>
      <c r="E3473" s="19"/>
      <c r="F3473" s="19"/>
      <c r="G3473" s="19"/>
      <c r="H3473" s="19"/>
      <c r="I3473" s="19"/>
      <c r="J3473" s="19"/>
      <c r="K3473" s="19"/>
      <c r="L3473" s="19"/>
      <c r="M3473" s="19"/>
      <c r="N3473" s="19"/>
      <c r="O3473" s="19"/>
      <c r="P3473" s="19"/>
      <c r="Q3473" s="19"/>
      <c r="R3473" s="19"/>
      <c r="S3473" s="19"/>
      <c r="T3473" s="19"/>
      <c r="U3473" s="19"/>
      <c r="V3473" s="19"/>
      <c r="W3473" s="19"/>
    </row>
    <row r="3474" spans="1:23">
      <c r="A3474" s="19"/>
      <c r="B3474" s="19"/>
      <c r="C3474" s="19"/>
      <c r="D3474" s="19"/>
      <c r="E3474" s="19"/>
      <c r="F3474" s="19"/>
      <c r="G3474" s="19"/>
      <c r="H3474" s="19"/>
      <c r="I3474" s="19"/>
      <c r="J3474" s="19"/>
      <c r="K3474" s="19"/>
      <c r="L3474" s="19"/>
      <c r="M3474" s="19"/>
      <c r="N3474" s="19"/>
      <c r="O3474" s="19"/>
      <c r="P3474" s="19"/>
      <c r="Q3474" s="19"/>
      <c r="R3474" s="19"/>
      <c r="S3474" s="19"/>
      <c r="T3474" s="19"/>
      <c r="U3474" s="19"/>
      <c r="V3474" s="19"/>
      <c r="W3474" s="19"/>
    </row>
    <row r="3475" spans="1:23">
      <c r="A3475" s="19"/>
      <c r="B3475" s="19"/>
      <c r="C3475" s="19"/>
      <c r="D3475" s="19"/>
      <c r="E3475" s="19"/>
      <c r="F3475" s="19"/>
      <c r="G3475" s="19"/>
      <c r="H3475" s="19"/>
      <c r="I3475" s="19"/>
      <c r="J3475" s="19"/>
      <c r="K3475" s="19"/>
      <c r="L3475" s="19"/>
      <c r="M3475" s="19"/>
      <c r="N3475" s="19"/>
      <c r="O3475" s="19"/>
      <c r="P3475" s="19"/>
      <c r="Q3475" s="19"/>
      <c r="R3475" s="19"/>
      <c r="S3475" s="19"/>
      <c r="T3475" s="19"/>
      <c r="U3475" s="19"/>
      <c r="V3475" s="19"/>
      <c r="W3475" s="19"/>
    </row>
    <row r="3476" spans="1:23">
      <c r="A3476" s="19"/>
      <c r="B3476" s="19"/>
      <c r="C3476" s="19"/>
      <c r="D3476" s="19"/>
      <c r="E3476" s="19"/>
      <c r="F3476" s="19"/>
      <c r="G3476" s="19"/>
      <c r="H3476" s="19"/>
      <c r="I3476" s="19"/>
      <c r="J3476" s="19"/>
      <c r="K3476" s="19"/>
      <c r="L3476" s="19"/>
      <c r="M3476" s="19"/>
      <c r="N3476" s="19"/>
      <c r="O3476" s="19"/>
      <c r="P3476" s="19"/>
      <c r="Q3476" s="19"/>
      <c r="R3476" s="19"/>
      <c r="S3476" s="19"/>
      <c r="T3476" s="19"/>
      <c r="U3476" s="19"/>
      <c r="V3476" s="19"/>
      <c r="W3476" s="19"/>
    </row>
    <row r="3477" spans="1:23">
      <c r="A3477" s="19"/>
      <c r="B3477" s="19"/>
      <c r="C3477" s="19"/>
      <c r="D3477" s="19"/>
      <c r="E3477" s="19"/>
      <c r="F3477" s="19"/>
      <c r="G3477" s="19"/>
      <c r="H3477" s="19"/>
      <c r="I3477" s="19"/>
      <c r="J3477" s="19"/>
      <c r="K3477" s="19"/>
      <c r="L3477" s="19"/>
      <c r="M3477" s="19"/>
      <c r="N3477" s="19"/>
      <c r="O3477" s="19"/>
      <c r="P3477" s="19"/>
      <c r="Q3477" s="19"/>
      <c r="R3477" s="19"/>
      <c r="S3477" s="19"/>
      <c r="T3477" s="19"/>
      <c r="U3477" s="19"/>
      <c r="V3477" s="19"/>
      <c r="W3477" s="19"/>
    </row>
    <row r="3478" spans="1:23">
      <c r="A3478" s="19"/>
      <c r="B3478" s="19"/>
      <c r="C3478" s="19"/>
      <c r="D3478" s="19"/>
      <c r="E3478" s="19"/>
      <c r="F3478" s="19"/>
      <c r="G3478" s="19"/>
      <c r="H3478" s="19"/>
      <c r="I3478" s="19"/>
      <c r="J3478" s="19"/>
      <c r="K3478" s="19"/>
      <c r="L3478" s="19"/>
      <c r="M3478" s="19"/>
      <c r="N3478" s="19"/>
      <c r="O3478" s="19"/>
      <c r="P3478" s="19"/>
      <c r="Q3478" s="19"/>
      <c r="R3478" s="19"/>
      <c r="S3478" s="19"/>
      <c r="T3478" s="19"/>
      <c r="U3478" s="19"/>
      <c r="V3478" s="19"/>
      <c r="W3478" s="19"/>
    </row>
    <row r="3479" spans="1:23">
      <c r="A3479" s="19"/>
      <c r="B3479" s="19"/>
      <c r="C3479" s="19"/>
      <c r="D3479" s="19"/>
      <c r="E3479" s="19"/>
      <c r="F3479" s="19"/>
      <c r="G3479" s="19"/>
      <c r="H3479" s="19"/>
      <c r="I3479" s="19"/>
      <c r="J3479" s="19"/>
      <c r="K3479" s="19"/>
      <c r="L3479" s="19"/>
      <c r="M3479" s="19"/>
      <c r="N3479" s="19"/>
      <c r="O3479" s="19"/>
      <c r="P3479" s="19"/>
      <c r="Q3479" s="19"/>
      <c r="R3479" s="19"/>
      <c r="S3479" s="19"/>
      <c r="T3479" s="19"/>
      <c r="U3479" s="19"/>
      <c r="V3479" s="19"/>
      <c r="W3479" s="19"/>
    </row>
    <row r="3480" spans="1:23">
      <c r="A3480" s="19"/>
      <c r="B3480" s="19"/>
      <c r="C3480" s="19"/>
      <c r="D3480" s="19"/>
      <c r="E3480" s="19"/>
      <c r="F3480" s="19"/>
      <c r="G3480" s="19"/>
      <c r="H3480" s="19"/>
      <c r="I3480" s="19"/>
      <c r="J3480" s="19"/>
      <c r="K3480" s="19"/>
      <c r="L3480" s="19"/>
      <c r="M3480" s="19"/>
      <c r="N3480" s="19"/>
      <c r="O3480" s="19"/>
      <c r="P3480" s="19"/>
      <c r="Q3480" s="19"/>
      <c r="R3480" s="19"/>
      <c r="S3480" s="19"/>
      <c r="T3480" s="19"/>
      <c r="U3480" s="19"/>
      <c r="V3480" s="19"/>
      <c r="W3480" s="19"/>
    </row>
    <row r="3481" spans="1:23">
      <c r="A3481" s="19"/>
      <c r="B3481" s="19"/>
      <c r="C3481" s="19"/>
      <c r="D3481" s="19"/>
      <c r="E3481" s="19"/>
      <c r="F3481" s="19"/>
      <c r="G3481" s="19"/>
      <c r="H3481" s="19"/>
      <c r="I3481" s="19"/>
      <c r="J3481" s="19"/>
      <c r="K3481" s="19"/>
      <c r="L3481" s="19"/>
      <c r="M3481" s="19"/>
      <c r="N3481" s="19"/>
      <c r="O3481" s="19"/>
      <c r="P3481" s="19"/>
      <c r="Q3481" s="19"/>
      <c r="R3481" s="19"/>
      <c r="S3481" s="19"/>
      <c r="T3481" s="19"/>
      <c r="U3481" s="19"/>
      <c r="V3481" s="19"/>
      <c r="W3481" s="19"/>
    </row>
    <row r="3482" spans="1:23">
      <c r="A3482" s="19"/>
      <c r="B3482" s="19"/>
      <c r="C3482" s="19"/>
      <c r="D3482" s="19"/>
      <c r="E3482" s="19"/>
      <c r="F3482" s="19"/>
      <c r="G3482" s="19"/>
      <c r="H3482" s="19"/>
      <c r="I3482" s="19"/>
      <c r="J3482" s="19"/>
      <c r="K3482" s="19"/>
      <c r="L3482" s="19"/>
      <c r="M3482" s="19"/>
      <c r="N3482" s="19"/>
      <c r="O3482" s="19"/>
      <c r="P3482" s="19"/>
      <c r="Q3482" s="19"/>
      <c r="R3482" s="19"/>
      <c r="S3482" s="19"/>
      <c r="T3482" s="19"/>
      <c r="U3482" s="19"/>
      <c r="V3482" s="19"/>
      <c r="W3482" s="19"/>
    </row>
    <row r="3483" spans="1:23">
      <c r="A3483" s="19"/>
      <c r="B3483" s="19"/>
      <c r="C3483" s="19"/>
      <c r="D3483" s="19"/>
      <c r="E3483" s="19"/>
      <c r="F3483" s="19"/>
      <c r="G3483" s="19"/>
      <c r="H3483" s="19"/>
      <c r="I3483" s="19"/>
      <c r="J3483" s="19"/>
      <c r="K3483" s="19"/>
      <c r="L3483" s="19"/>
      <c r="M3483" s="19"/>
      <c r="N3483" s="19"/>
      <c r="O3483" s="19"/>
      <c r="P3483" s="19"/>
      <c r="Q3483" s="19"/>
      <c r="R3483" s="19"/>
      <c r="S3483" s="19"/>
      <c r="T3483" s="19"/>
      <c r="U3483" s="19"/>
      <c r="V3483" s="19"/>
      <c r="W3483" s="19"/>
    </row>
    <row r="3484" spans="1:23">
      <c r="A3484" s="19"/>
      <c r="B3484" s="19"/>
      <c r="C3484" s="19"/>
      <c r="D3484" s="19"/>
      <c r="E3484" s="19"/>
      <c r="F3484" s="19"/>
      <c r="G3484" s="19"/>
      <c r="H3484" s="19"/>
      <c r="I3484" s="19"/>
      <c r="J3484" s="19"/>
      <c r="K3484" s="19"/>
      <c r="L3484" s="19"/>
      <c r="M3484" s="19"/>
      <c r="N3484" s="19"/>
      <c r="O3484" s="19"/>
      <c r="P3484" s="19"/>
      <c r="Q3484" s="19"/>
      <c r="R3484" s="19"/>
      <c r="S3484" s="19"/>
      <c r="T3484" s="19"/>
      <c r="U3484" s="19"/>
      <c r="V3484" s="19"/>
      <c r="W3484" s="19"/>
    </row>
    <row r="3485" spans="1:23">
      <c r="A3485" s="19"/>
      <c r="B3485" s="19"/>
      <c r="C3485" s="19"/>
      <c r="D3485" s="19"/>
      <c r="E3485" s="19"/>
      <c r="F3485" s="19"/>
      <c r="G3485" s="19"/>
      <c r="H3485" s="19"/>
      <c r="I3485" s="19"/>
      <c r="J3485" s="19"/>
      <c r="K3485" s="19"/>
      <c r="L3485" s="19"/>
      <c r="M3485" s="19"/>
      <c r="N3485" s="19"/>
      <c r="O3485" s="19"/>
      <c r="P3485" s="19"/>
      <c r="Q3485" s="19"/>
      <c r="R3485" s="19"/>
      <c r="S3485" s="19"/>
      <c r="T3485" s="19"/>
      <c r="U3485" s="19"/>
      <c r="V3485" s="19"/>
      <c r="W3485" s="19"/>
    </row>
    <row r="3486" spans="1:23">
      <c r="A3486" s="19"/>
      <c r="B3486" s="19"/>
      <c r="C3486" s="19"/>
      <c r="D3486" s="19"/>
      <c r="E3486" s="19"/>
      <c r="F3486" s="19"/>
      <c r="G3486" s="19"/>
      <c r="H3486" s="19"/>
      <c r="I3486" s="19"/>
      <c r="J3486" s="19"/>
      <c r="K3486" s="19"/>
      <c r="L3486" s="19"/>
      <c r="M3486" s="19"/>
      <c r="N3486" s="19"/>
      <c r="O3486" s="19"/>
      <c r="P3486" s="19"/>
      <c r="Q3486" s="19"/>
      <c r="R3486" s="19"/>
      <c r="S3486" s="19"/>
      <c r="T3486" s="19"/>
      <c r="U3486" s="19"/>
      <c r="V3486" s="19"/>
      <c r="W3486" s="19"/>
    </row>
    <row r="3487" spans="1:23">
      <c r="A3487" s="19"/>
      <c r="B3487" s="19"/>
      <c r="C3487" s="19"/>
      <c r="D3487" s="19"/>
      <c r="E3487" s="19"/>
      <c r="F3487" s="19"/>
      <c r="G3487" s="19"/>
      <c r="H3487" s="19"/>
      <c r="I3487" s="19"/>
      <c r="J3487" s="19"/>
      <c r="K3487" s="19"/>
      <c r="L3487" s="19"/>
      <c r="M3487" s="19"/>
      <c r="N3487" s="19"/>
      <c r="O3487" s="19"/>
      <c r="P3487" s="19"/>
      <c r="Q3487" s="19"/>
      <c r="R3487" s="19"/>
      <c r="S3487" s="19"/>
      <c r="T3487" s="19"/>
      <c r="U3487" s="19"/>
      <c r="V3487" s="19"/>
      <c r="W3487" s="19"/>
    </row>
    <row r="3488" spans="1:23">
      <c r="A3488" s="19"/>
      <c r="B3488" s="19"/>
      <c r="C3488" s="19"/>
      <c r="D3488" s="19"/>
      <c r="E3488" s="19"/>
      <c r="F3488" s="19"/>
      <c r="G3488" s="19"/>
      <c r="H3488" s="19"/>
      <c r="I3488" s="19"/>
      <c r="J3488" s="19"/>
      <c r="K3488" s="19"/>
      <c r="L3488" s="19"/>
      <c r="M3488" s="19"/>
      <c r="N3488" s="19"/>
      <c r="O3488" s="19"/>
      <c r="P3488" s="19"/>
      <c r="Q3488" s="19"/>
      <c r="R3488" s="19"/>
      <c r="S3488" s="19"/>
      <c r="T3488" s="19"/>
      <c r="U3488" s="19"/>
      <c r="V3488" s="19"/>
      <c r="W3488" s="19"/>
    </row>
    <row r="3489" spans="1:23">
      <c r="A3489" s="19"/>
      <c r="B3489" s="19"/>
      <c r="C3489" s="19"/>
      <c r="D3489" s="19"/>
      <c r="E3489" s="19"/>
      <c r="F3489" s="19"/>
      <c r="G3489" s="19"/>
      <c r="H3489" s="19"/>
      <c r="I3489" s="19"/>
      <c r="J3489" s="19"/>
      <c r="K3489" s="19"/>
      <c r="L3489" s="19"/>
      <c r="M3489" s="19"/>
      <c r="N3489" s="19"/>
      <c r="O3489" s="19"/>
      <c r="P3489" s="19"/>
      <c r="Q3489" s="19"/>
      <c r="R3489" s="19"/>
      <c r="S3489" s="19"/>
      <c r="T3489" s="19"/>
      <c r="U3489" s="19"/>
      <c r="V3489" s="19"/>
      <c r="W3489" s="19"/>
    </row>
    <row r="3490" spans="1:23">
      <c r="A3490" s="19"/>
      <c r="B3490" s="19"/>
      <c r="C3490" s="19"/>
      <c r="D3490" s="19"/>
      <c r="E3490" s="19"/>
      <c r="F3490" s="19"/>
      <c r="G3490" s="19"/>
      <c r="H3490" s="19"/>
      <c r="I3490" s="19"/>
      <c r="J3490" s="19"/>
      <c r="K3490" s="19"/>
      <c r="L3490" s="19"/>
      <c r="M3490" s="19"/>
      <c r="N3490" s="19"/>
      <c r="O3490" s="19"/>
      <c r="P3490" s="19"/>
      <c r="Q3490" s="19"/>
      <c r="R3490" s="19"/>
      <c r="S3490" s="19"/>
      <c r="T3490" s="19"/>
      <c r="U3490" s="19"/>
      <c r="V3490" s="19"/>
      <c r="W3490" s="19"/>
    </row>
    <row r="3491" spans="1:23">
      <c r="A3491" s="19"/>
      <c r="B3491" s="19"/>
      <c r="C3491" s="19"/>
      <c r="D3491" s="19"/>
      <c r="E3491" s="19"/>
      <c r="F3491" s="19"/>
      <c r="G3491" s="19"/>
      <c r="H3491" s="19"/>
      <c r="I3491" s="19"/>
      <c r="J3491" s="19"/>
      <c r="K3491" s="19"/>
      <c r="L3491" s="19"/>
      <c r="M3491" s="19"/>
      <c r="N3491" s="19"/>
      <c r="O3491" s="19"/>
      <c r="P3491" s="19"/>
      <c r="Q3491" s="19"/>
      <c r="R3491" s="19"/>
      <c r="S3491" s="19"/>
      <c r="T3491" s="19"/>
      <c r="U3491" s="19"/>
      <c r="V3491" s="19"/>
      <c r="W3491" s="19"/>
    </row>
    <row r="3492" spans="1:23">
      <c r="A3492" s="19"/>
      <c r="B3492" s="19"/>
      <c r="C3492" s="19"/>
      <c r="D3492" s="19"/>
      <c r="E3492" s="19"/>
      <c r="F3492" s="19"/>
      <c r="G3492" s="19"/>
      <c r="H3492" s="19"/>
      <c r="I3492" s="19"/>
      <c r="J3492" s="19"/>
      <c r="K3492" s="19"/>
      <c r="L3492" s="19"/>
      <c r="M3492" s="19"/>
      <c r="N3492" s="19"/>
      <c r="O3492" s="19"/>
      <c r="P3492" s="19"/>
      <c r="Q3492" s="19"/>
      <c r="R3492" s="19"/>
      <c r="S3492" s="19"/>
      <c r="T3492" s="19"/>
      <c r="U3492" s="19"/>
      <c r="V3492" s="19"/>
      <c r="W3492" s="19"/>
    </row>
    <row r="3493" spans="1:23">
      <c r="A3493" s="19"/>
      <c r="B3493" s="19"/>
      <c r="C3493" s="19"/>
      <c r="D3493" s="19"/>
      <c r="E3493" s="19"/>
      <c r="F3493" s="19"/>
      <c r="G3493" s="19"/>
      <c r="H3493" s="19"/>
      <c r="I3493" s="19"/>
      <c r="J3493" s="19"/>
      <c r="K3493" s="19"/>
      <c r="L3493" s="19"/>
      <c r="M3493" s="19"/>
      <c r="N3493" s="19"/>
      <c r="O3493" s="19"/>
      <c r="P3493" s="19"/>
      <c r="Q3493" s="19"/>
      <c r="R3493" s="19"/>
      <c r="S3493" s="19"/>
      <c r="T3493" s="19"/>
      <c r="U3493" s="19"/>
      <c r="V3493" s="19"/>
      <c r="W3493" s="19"/>
    </row>
    <row r="3494" spans="1:23">
      <c r="A3494" s="19"/>
      <c r="B3494" s="19"/>
      <c r="C3494" s="19"/>
      <c r="D3494" s="19"/>
      <c r="E3494" s="19"/>
      <c r="F3494" s="19"/>
      <c r="G3494" s="19"/>
      <c r="H3494" s="19"/>
      <c r="I3494" s="19"/>
      <c r="J3494" s="19"/>
      <c r="K3494" s="19"/>
      <c r="L3494" s="19"/>
      <c r="M3494" s="19"/>
      <c r="N3494" s="19"/>
      <c r="O3494" s="19"/>
      <c r="P3494" s="19"/>
      <c r="Q3494" s="19"/>
      <c r="R3494" s="19"/>
      <c r="S3494" s="19"/>
      <c r="T3494" s="19"/>
      <c r="U3494" s="19"/>
      <c r="V3494" s="19"/>
      <c r="W3494" s="19"/>
    </row>
    <row r="3495" spans="1:23">
      <c r="A3495" s="19"/>
      <c r="B3495" s="19"/>
      <c r="C3495" s="19"/>
      <c r="D3495" s="19"/>
      <c r="E3495" s="19"/>
      <c r="F3495" s="19"/>
      <c r="G3495" s="19"/>
      <c r="H3495" s="19"/>
      <c r="I3495" s="19"/>
      <c r="J3495" s="19"/>
      <c r="K3495" s="19"/>
      <c r="L3495" s="19"/>
      <c r="M3495" s="19"/>
      <c r="N3495" s="19"/>
      <c r="O3495" s="19"/>
      <c r="P3495" s="19"/>
      <c r="Q3495" s="19"/>
      <c r="R3495" s="19"/>
      <c r="S3495" s="19"/>
      <c r="T3495" s="19"/>
      <c r="U3495" s="19"/>
      <c r="V3495" s="19"/>
      <c r="W3495" s="19"/>
    </row>
    <row r="3496" spans="1:23">
      <c r="A3496" s="19"/>
      <c r="B3496" s="19"/>
      <c r="C3496" s="19"/>
      <c r="D3496" s="19"/>
      <c r="E3496" s="19"/>
      <c r="F3496" s="19"/>
      <c r="G3496" s="19"/>
      <c r="H3496" s="19"/>
      <c r="I3496" s="19"/>
      <c r="J3496" s="19"/>
      <c r="K3496" s="19"/>
      <c r="L3496" s="19"/>
      <c r="M3496" s="19"/>
      <c r="N3496" s="19"/>
      <c r="O3496" s="19"/>
      <c r="P3496" s="19"/>
      <c r="Q3496" s="19"/>
      <c r="R3496" s="19"/>
      <c r="S3496" s="19"/>
      <c r="T3496" s="19"/>
      <c r="U3496" s="19"/>
      <c r="V3496" s="19"/>
      <c r="W3496" s="19"/>
    </row>
    <row r="3497" spans="1:23">
      <c r="A3497" s="19"/>
      <c r="B3497" s="19"/>
      <c r="C3497" s="19"/>
      <c r="D3497" s="19"/>
      <c r="E3497" s="19"/>
      <c r="F3497" s="19"/>
      <c r="G3497" s="19"/>
      <c r="H3497" s="19"/>
      <c r="I3497" s="19"/>
      <c r="J3497" s="19"/>
      <c r="K3497" s="19"/>
      <c r="L3497" s="19"/>
      <c r="M3497" s="19"/>
      <c r="N3497" s="19"/>
      <c r="O3497" s="19"/>
      <c r="P3497" s="19"/>
      <c r="Q3497" s="19"/>
      <c r="R3497" s="19"/>
      <c r="S3497" s="19"/>
      <c r="T3497" s="19"/>
      <c r="U3497" s="19"/>
      <c r="V3497" s="19"/>
      <c r="W3497" s="19"/>
    </row>
    <row r="3498" spans="1:23">
      <c r="A3498" s="19"/>
      <c r="B3498" s="19"/>
      <c r="C3498" s="19"/>
      <c r="D3498" s="19"/>
      <c r="E3498" s="19"/>
      <c r="F3498" s="19"/>
      <c r="G3498" s="19"/>
      <c r="H3498" s="19"/>
      <c r="I3498" s="19"/>
      <c r="J3498" s="19"/>
      <c r="K3498" s="19"/>
      <c r="L3498" s="19"/>
      <c r="M3498" s="19"/>
      <c r="N3498" s="19"/>
      <c r="O3498" s="19"/>
      <c r="P3498" s="19"/>
      <c r="Q3498" s="19"/>
      <c r="R3498" s="19"/>
      <c r="S3498" s="19"/>
      <c r="T3498" s="19"/>
      <c r="U3498" s="19"/>
      <c r="V3498" s="19"/>
      <c r="W3498" s="19"/>
    </row>
    <row r="3499" spans="1:23">
      <c r="A3499" s="19"/>
      <c r="B3499" s="19"/>
      <c r="C3499" s="19"/>
      <c r="D3499" s="19"/>
      <c r="E3499" s="19"/>
      <c r="F3499" s="19"/>
      <c r="G3499" s="19"/>
      <c r="H3499" s="19"/>
      <c r="I3499" s="19"/>
      <c r="J3499" s="19"/>
      <c r="K3499" s="19"/>
      <c r="L3499" s="19"/>
      <c r="M3499" s="19"/>
      <c r="N3499" s="19"/>
      <c r="O3499" s="19"/>
      <c r="P3499" s="19"/>
      <c r="Q3499" s="19"/>
      <c r="R3499" s="19"/>
      <c r="S3499" s="19"/>
      <c r="T3499" s="19"/>
      <c r="U3499" s="19"/>
      <c r="V3499" s="19"/>
      <c r="W3499" s="19"/>
    </row>
    <row r="3500" spans="1:23">
      <c r="A3500" s="19"/>
      <c r="B3500" s="19"/>
      <c r="C3500" s="19"/>
      <c r="D3500" s="19"/>
      <c r="E3500" s="19"/>
      <c r="F3500" s="19"/>
      <c r="G3500" s="19"/>
      <c r="H3500" s="19"/>
      <c r="I3500" s="19"/>
      <c r="J3500" s="19"/>
      <c r="K3500" s="19"/>
      <c r="L3500" s="19"/>
      <c r="M3500" s="19"/>
      <c r="N3500" s="19"/>
      <c r="O3500" s="19"/>
      <c r="P3500" s="19"/>
      <c r="Q3500" s="19"/>
      <c r="R3500" s="19"/>
      <c r="S3500" s="19"/>
      <c r="T3500" s="19"/>
      <c r="U3500" s="19"/>
      <c r="V3500" s="19"/>
      <c r="W3500" s="19"/>
    </row>
    <row r="3501" spans="1:23">
      <c r="A3501" s="19"/>
      <c r="B3501" s="19"/>
      <c r="C3501" s="19"/>
      <c r="D3501" s="19"/>
      <c r="E3501" s="19"/>
      <c r="F3501" s="19"/>
      <c r="G3501" s="19"/>
      <c r="H3501" s="19"/>
      <c r="I3501" s="19"/>
      <c r="J3501" s="19"/>
      <c r="K3501" s="19"/>
      <c r="L3501" s="19"/>
      <c r="M3501" s="19"/>
      <c r="N3501" s="19"/>
      <c r="O3501" s="19"/>
      <c r="P3501" s="19"/>
      <c r="Q3501" s="19"/>
      <c r="R3501" s="19"/>
      <c r="S3501" s="19"/>
      <c r="T3501" s="19"/>
      <c r="U3501" s="19"/>
      <c r="V3501" s="19"/>
      <c r="W3501" s="19"/>
    </row>
    <row r="3502" spans="1:23">
      <c r="A3502" s="19"/>
      <c r="B3502" s="19"/>
      <c r="C3502" s="19"/>
      <c r="D3502" s="19"/>
      <c r="E3502" s="19"/>
      <c r="F3502" s="19"/>
      <c r="G3502" s="19"/>
      <c r="H3502" s="19"/>
      <c r="I3502" s="19"/>
      <c r="J3502" s="19"/>
      <c r="K3502" s="19"/>
      <c r="L3502" s="19"/>
      <c r="M3502" s="19"/>
      <c r="N3502" s="19"/>
      <c r="O3502" s="19"/>
      <c r="P3502" s="19"/>
      <c r="Q3502" s="19"/>
      <c r="R3502" s="19"/>
      <c r="S3502" s="19"/>
      <c r="T3502" s="19"/>
      <c r="U3502" s="19"/>
      <c r="V3502" s="19"/>
      <c r="W3502" s="19"/>
    </row>
    <row r="3503" spans="1:23">
      <c r="A3503" s="19"/>
      <c r="B3503" s="19"/>
      <c r="C3503" s="19"/>
      <c r="D3503" s="19"/>
      <c r="E3503" s="19"/>
      <c r="F3503" s="19"/>
      <c r="G3503" s="19"/>
      <c r="H3503" s="19"/>
      <c r="I3503" s="19"/>
      <c r="J3503" s="19"/>
      <c r="K3503" s="19"/>
      <c r="L3503" s="19"/>
      <c r="M3503" s="19"/>
      <c r="N3503" s="19"/>
      <c r="O3503" s="19"/>
      <c r="P3503" s="19"/>
      <c r="Q3503" s="19"/>
      <c r="R3503" s="19"/>
      <c r="S3503" s="19"/>
      <c r="T3503" s="19"/>
      <c r="U3503" s="19"/>
      <c r="V3503" s="19"/>
      <c r="W3503" s="19"/>
    </row>
    <row r="3504" spans="1:23">
      <c r="A3504" s="19"/>
      <c r="B3504" s="19"/>
      <c r="C3504" s="19"/>
      <c r="D3504" s="19"/>
      <c r="E3504" s="19"/>
      <c r="F3504" s="19"/>
      <c r="G3504" s="19"/>
      <c r="H3504" s="19"/>
      <c r="I3504" s="19"/>
      <c r="J3504" s="19"/>
      <c r="K3504" s="19"/>
      <c r="L3504" s="19"/>
      <c r="M3504" s="19"/>
      <c r="N3504" s="19"/>
      <c r="O3504" s="19"/>
      <c r="P3504" s="19"/>
      <c r="Q3504" s="19"/>
      <c r="R3504" s="19"/>
      <c r="S3504" s="19"/>
      <c r="T3504" s="19"/>
      <c r="U3504" s="19"/>
      <c r="V3504" s="19"/>
      <c r="W3504" s="19"/>
    </row>
    <row r="3505" spans="1:23">
      <c r="A3505" s="19"/>
      <c r="B3505" s="19"/>
      <c r="C3505" s="19"/>
      <c r="D3505" s="19"/>
      <c r="E3505" s="19"/>
      <c r="F3505" s="19"/>
      <c r="G3505" s="19"/>
      <c r="H3505" s="19"/>
      <c r="I3505" s="19"/>
      <c r="J3505" s="19"/>
      <c r="K3505" s="19"/>
      <c r="L3505" s="19"/>
      <c r="M3505" s="19"/>
      <c r="N3505" s="19"/>
      <c r="O3505" s="19"/>
      <c r="P3505" s="19"/>
      <c r="Q3505" s="19"/>
      <c r="R3505" s="19"/>
      <c r="S3505" s="19"/>
      <c r="T3505" s="19"/>
      <c r="U3505" s="19"/>
      <c r="V3505" s="19"/>
      <c r="W3505" s="19"/>
    </row>
    <row r="3506" spans="1:23">
      <c r="A3506" s="19"/>
      <c r="B3506" s="19"/>
      <c r="C3506" s="19"/>
      <c r="D3506" s="19"/>
      <c r="E3506" s="19"/>
      <c r="F3506" s="19"/>
      <c r="G3506" s="19"/>
      <c r="H3506" s="19"/>
      <c r="I3506" s="19"/>
      <c r="J3506" s="19"/>
      <c r="K3506" s="19"/>
      <c r="L3506" s="19"/>
      <c r="M3506" s="19"/>
      <c r="N3506" s="19"/>
      <c r="O3506" s="19"/>
      <c r="P3506" s="19"/>
      <c r="Q3506" s="19"/>
      <c r="R3506" s="19"/>
      <c r="S3506" s="19"/>
      <c r="T3506" s="19"/>
      <c r="U3506" s="19"/>
      <c r="V3506" s="19"/>
      <c r="W3506" s="19"/>
    </row>
    <row r="3507" spans="1:23">
      <c r="A3507" s="19"/>
      <c r="B3507" s="19"/>
      <c r="C3507" s="19"/>
      <c r="D3507" s="19"/>
      <c r="E3507" s="19"/>
      <c r="F3507" s="19"/>
      <c r="G3507" s="19"/>
      <c r="H3507" s="19"/>
      <c r="I3507" s="19"/>
      <c r="J3507" s="19"/>
      <c r="K3507" s="19"/>
      <c r="L3507" s="19"/>
      <c r="M3507" s="19"/>
      <c r="N3507" s="19"/>
      <c r="O3507" s="19"/>
      <c r="P3507" s="19"/>
      <c r="Q3507" s="19"/>
      <c r="R3507" s="19"/>
      <c r="S3507" s="19"/>
      <c r="T3507" s="19"/>
      <c r="U3507" s="19"/>
      <c r="V3507" s="19"/>
      <c r="W3507" s="19"/>
    </row>
    <row r="3508" spans="1:23">
      <c r="A3508" s="19"/>
      <c r="B3508" s="19"/>
      <c r="C3508" s="19"/>
      <c r="D3508" s="19"/>
      <c r="E3508" s="19"/>
      <c r="F3508" s="19"/>
      <c r="G3508" s="19"/>
      <c r="H3508" s="19"/>
      <c r="I3508" s="19"/>
      <c r="J3508" s="19"/>
      <c r="K3508" s="19"/>
      <c r="L3508" s="19"/>
      <c r="M3508" s="19"/>
      <c r="N3508" s="19"/>
      <c r="O3508" s="19"/>
      <c r="P3508" s="19"/>
      <c r="Q3508" s="19"/>
      <c r="R3508" s="19"/>
      <c r="S3508" s="19"/>
      <c r="T3508" s="19"/>
      <c r="U3508" s="19"/>
      <c r="V3508" s="19"/>
      <c r="W3508" s="19"/>
    </row>
    <row r="3509" spans="1:23">
      <c r="A3509" s="19"/>
      <c r="B3509" s="19"/>
      <c r="C3509" s="19"/>
      <c r="D3509" s="19"/>
      <c r="E3509" s="19"/>
      <c r="F3509" s="19"/>
      <c r="G3509" s="19"/>
      <c r="H3509" s="19"/>
      <c r="I3509" s="19"/>
      <c r="J3509" s="19"/>
      <c r="K3509" s="19"/>
      <c r="L3509" s="19"/>
      <c r="M3509" s="19"/>
      <c r="N3509" s="19"/>
      <c r="O3509" s="19"/>
      <c r="P3509" s="19"/>
      <c r="Q3509" s="19"/>
      <c r="R3509" s="19"/>
      <c r="S3509" s="19"/>
      <c r="T3509" s="19"/>
      <c r="U3509" s="19"/>
      <c r="V3509" s="19"/>
      <c r="W3509" s="19"/>
    </row>
    <row r="3510" spans="1:23">
      <c r="A3510" s="19"/>
      <c r="B3510" s="19"/>
      <c r="C3510" s="19"/>
      <c r="D3510" s="19"/>
      <c r="E3510" s="19"/>
      <c r="F3510" s="19"/>
      <c r="G3510" s="19"/>
      <c r="H3510" s="19"/>
      <c r="I3510" s="19"/>
      <c r="J3510" s="19"/>
      <c r="K3510" s="19"/>
      <c r="L3510" s="19"/>
      <c r="M3510" s="19"/>
      <c r="N3510" s="19"/>
      <c r="O3510" s="19"/>
      <c r="P3510" s="19"/>
      <c r="Q3510" s="19"/>
      <c r="R3510" s="19"/>
      <c r="S3510" s="19"/>
      <c r="T3510" s="19"/>
      <c r="U3510" s="19"/>
      <c r="V3510" s="19"/>
      <c r="W3510" s="19"/>
    </row>
    <row r="3511" spans="1:23">
      <c r="A3511" s="19"/>
      <c r="B3511" s="19"/>
      <c r="C3511" s="19"/>
      <c r="D3511" s="19"/>
      <c r="E3511" s="19"/>
      <c r="F3511" s="19"/>
      <c r="G3511" s="19"/>
      <c r="H3511" s="19"/>
      <c r="I3511" s="19"/>
      <c r="J3511" s="19"/>
      <c r="K3511" s="19"/>
      <c r="L3511" s="19"/>
      <c r="M3511" s="19"/>
      <c r="N3511" s="19"/>
      <c r="O3511" s="19"/>
      <c r="P3511" s="19"/>
      <c r="Q3511" s="19"/>
      <c r="R3511" s="19"/>
      <c r="S3511" s="19"/>
      <c r="T3511" s="19"/>
      <c r="U3511" s="19"/>
      <c r="V3511" s="19"/>
      <c r="W3511" s="19"/>
    </row>
    <row r="3512" spans="1:23">
      <c r="A3512" s="19"/>
      <c r="B3512" s="19"/>
      <c r="C3512" s="19"/>
      <c r="D3512" s="19"/>
      <c r="E3512" s="19"/>
      <c r="F3512" s="19"/>
      <c r="G3512" s="19"/>
      <c r="H3512" s="19"/>
      <c r="I3512" s="19"/>
      <c r="J3512" s="19"/>
      <c r="K3512" s="19"/>
      <c r="L3512" s="19"/>
      <c r="M3512" s="19"/>
      <c r="N3512" s="19"/>
      <c r="O3512" s="19"/>
      <c r="P3512" s="19"/>
      <c r="Q3512" s="19"/>
      <c r="R3512" s="19"/>
      <c r="S3512" s="19"/>
      <c r="T3512" s="19"/>
      <c r="U3512" s="19"/>
      <c r="V3512" s="19"/>
      <c r="W3512" s="19"/>
    </row>
    <row r="3513" spans="1:23">
      <c r="A3513" s="19"/>
      <c r="B3513" s="19"/>
      <c r="C3513" s="19"/>
      <c r="D3513" s="19"/>
      <c r="E3513" s="19"/>
      <c r="F3513" s="19"/>
      <c r="G3513" s="19"/>
      <c r="H3513" s="19"/>
      <c r="I3513" s="19"/>
      <c r="J3513" s="19"/>
      <c r="K3513" s="19"/>
      <c r="L3513" s="19"/>
      <c r="M3513" s="19"/>
      <c r="N3513" s="19"/>
      <c r="O3513" s="19"/>
      <c r="P3513" s="19"/>
      <c r="Q3513" s="19"/>
      <c r="R3513" s="19"/>
      <c r="S3513" s="19"/>
      <c r="T3513" s="19"/>
      <c r="U3513" s="19"/>
      <c r="V3513" s="19"/>
      <c r="W3513" s="19"/>
    </row>
    <row r="3514" spans="1:23">
      <c r="A3514" s="19"/>
      <c r="B3514" s="19"/>
      <c r="C3514" s="19"/>
      <c r="D3514" s="19"/>
      <c r="E3514" s="19"/>
      <c r="F3514" s="19"/>
      <c r="G3514" s="19"/>
      <c r="H3514" s="19"/>
      <c r="I3514" s="19"/>
      <c r="J3514" s="19"/>
      <c r="K3514" s="19"/>
      <c r="L3514" s="19"/>
      <c r="M3514" s="19"/>
      <c r="N3514" s="19"/>
      <c r="O3514" s="19"/>
      <c r="P3514" s="19"/>
      <c r="Q3514" s="19"/>
      <c r="R3514" s="19"/>
      <c r="S3514" s="19"/>
      <c r="T3514" s="19"/>
      <c r="U3514" s="19"/>
      <c r="V3514" s="19"/>
      <c r="W3514" s="19"/>
    </row>
    <row r="3515" spans="1:23">
      <c r="A3515" s="19"/>
      <c r="B3515" s="19"/>
      <c r="C3515" s="19"/>
      <c r="D3515" s="19"/>
      <c r="E3515" s="19"/>
      <c r="F3515" s="19"/>
      <c r="G3515" s="19"/>
      <c r="H3515" s="19"/>
      <c r="I3515" s="19"/>
      <c r="J3515" s="19"/>
      <c r="K3515" s="19"/>
      <c r="L3515" s="19"/>
      <c r="M3515" s="19"/>
      <c r="N3515" s="19"/>
      <c r="O3515" s="19"/>
      <c r="P3515" s="19"/>
      <c r="Q3515" s="19"/>
      <c r="R3515" s="19"/>
      <c r="S3515" s="19"/>
      <c r="T3515" s="19"/>
      <c r="U3515" s="19"/>
      <c r="V3515" s="19"/>
      <c r="W3515" s="19"/>
    </row>
    <row r="3516" spans="1:23">
      <c r="A3516" s="19"/>
      <c r="B3516" s="19"/>
      <c r="C3516" s="19"/>
      <c r="D3516" s="19"/>
      <c r="E3516" s="19"/>
      <c r="F3516" s="19"/>
      <c r="G3516" s="19"/>
      <c r="H3516" s="19"/>
      <c r="I3516" s="19"/>
      <c r="J3516" s="19"/>
      <c r="K3516" s="19"/>
      <c r="L3516" s="19"/>
      <c r="M3516" s="19"/>
      <c r="N3516" s="19"/>
      <c r="O3516" s="19"/>
      <c r="P3516" s="19"/>
      <c r="Q3516" s="19"/>
      <c r="R3516" s="19"/>
      <c r="S3516" s="19"/>
      <c r="T3516" s="19"/>
      <c r="U3516" s="19"/>
      <c r="V3516" s="19"/>
      <c r="W3516" s="19"/>
    </row>
    <row r="3517" spans="1:23">
      <c r="A3517" s="19"/>
      <c r="B3517" s="19"/>
      <c r="C3517" s="19"/>
      <c r="D3517" s="19"/>
      <c r="E3517" s="19"/>
      <c r="F3517" s="19"/>
      <c r="G3517" s="19"/>
      <c r="H3517" s="19"/>
      <c r="I3517" s="19"/>
      <c r="J3517" s="19"/>
      <c r="K3517" s="19"/>
      <c r="L3517" s="19"/>
      <c r="M3517" s="19"/>
      <c r="N3517" s="19"/>
      <c r="O3517" s="19"/>
      <c r="P3517" s="19"/>
      <c r="Q3517" s="19"/>
      <c r="R3517" s="19"/>
      <c r="S3517" s="19"/>
      <c r="T3517" s="19"/>
      <c r="U3517" s="19"/>
      <c r="V3517" s="19"/>
      <c r="W3517" s="19"/>
    </row>
    <row r="3518" spans="1:23">
      <c r="A3518" s="19"/>
      <c r="B3518" s="19"/>
      <c r="C3518" s="19"/>
      <c r="D3518" s="19"/>
      <c r="E3518" s="19"/>
      <c r="F3518" s="19"/>
      <c r="G3518" s="19"/>
      <c r="H3518" s="19"/>
      <c r="I3518" s="19"/>
      <c r="J3518" s="19"/>
      <c r="K3518" s="19"/>
      <c r="L3518" s="19"/>
      <c r="M3518" s="19"/>
      <c r="N3518" s="19"/>
      <c r="O3518" s="19"/>
      <c r="P3518" s="19"/>
      <c r="Q3518" s="19"/>
      <c r="R3518" s="19"/>
      <c r="S3518" s="19"/>
      <c r="T3518" s="19"/>
      <c r="U3518" s="19"/>
      <c r="V3518" s="19"/>
      <c r="W3518" s="19"/>
    </row>
    <row r="3519" spans="1:23">
      <c r="A3519" s="19"/>
      <c r="B3519" s="19"/>
      <c r="C3519" s="19"/>
      <c r="D3519" s="19"/>
      <c r="E3519" s="19"/>
      <c r="F3519" s="19"/>
      <c r="G3519" s="19"/>
      <c r="H3519" s="19"/>
      <c r="I3519" s="19"/>
      <c r="J3519" s="19"/>
      <c r="K3519" s="19"/>
      <c r="L3519" s="19"/>
      <c r="M3519" s="19"/>
      <c r="N3519" s="19"/>
      <c r="O3519" s="19"/>
      <c r="P3519" s="19"/>
      <c r="Q3519" s="19"/>
      <c r="R3519" s="19"/>
      <c r="S3519" s="19"/>
      <c r="T3519" s="19"/>
      <c r="U3519" s="19"/>
      <c r="V3519" s="19"/>
      <c r="W3519" s="19"/>
    </row>
    <row r="3520" spans="1:23">
      <c r="A3520" s="19"/>
      <c r="B3520" s="19"/>
      <c r="C3520" s="19"/>
      <c r="D3520" s="19"/>
      <c r="E3520" s="19"/>
      <c r="F3520" s="19"/>
      <c r="G3520" s="19"/>
      <c r="H3520" s="19"/>
      <c r="I3520" s="19"/>
      <c r="J3520" s="19"/>
      <c r="K3520" s="19"/>
      <c r="L3520" s="19"/>
      <c r="M3520" s="19"/>
      <c r="N3520" s="19"/>
      <c r="O3520" s="19"/>
      <c r="P3520" s="19"/>
      <c r="Q3520" s="19"/>
      <c r="R3520" s="19"/>
      <c r="S3520" s="19"/>
      <c r="T3520" s="19"/>
      <c r="U3520" s="19"/>
      <c r="V3520" s="19"/>
      <c r="W3520" s="19"/>
    </row>
    <row r="3521" spans="1:23">
      <c r="A3521" s="19"/>
      <c r="B3521" s="19"/>
      <c r="C3521" s="19"/>
      <c r="D3521" s="19"/>
      <c r="E3521" s="19"/>
      <c r="F3521" s="19"/>
      <c r="G3521" s="19"/>
      <c r="H3521" s="19"/>
      <c r="I3521" s="19"/>
      <c r="J3521" s="19"/>
      <c r="K3521" s="19"/>
      <c r="L3521" s="19"/>
      <c r="M3521" s="19"/>
      <c r="N3521" s="19"/>
      <c r="O3521" s="19"/>
      <c r="P3521" s="19"/>
      <c r="Q3521" s="19"/>
      <c r="R3521" s="19"/>
      <c r="S3521" s="19"/>
      <c r="T3521" s="19"/>
      <c r="U3521" s="19"/>
      <c r="V3521" s="19"/>
      <c r="W3521" s="19"/>
    </row>
    <row r="3522" spans="1:23">
      <c r="A3522" s="19"/>
      <c r="B3522" s="19"/>
      <c r="C3522" s="19"/>
      <c r="D3522" s="19"/>
      <c r="E3522" s="19"/>
      <c r="F3522" s="19"/>
      <c r="G3522" s="19"/>
      <c r="H3522" s="19"/>
      <c r="I3522" s="19"/>
      <c r="J3522" s="19"/>
      <c r="K3522" s="19"/>
      <c r="L3522" s="19"/>
      <c r="M3522" s="19"/>
      <c r="N3522" s="19"/>
      <c r="O3522" s="19"/>
      <c r="P3522" s="19"/>
      <c r="Q3522" s="19"/>
      <c r="R3522" s="19"/>
      <c r="S3522" s="19"/>
      <c r="T3522" s="19"/>
      <c r="U3522" s="19"/>
      <c r="V3522" s="19"/>
      <c r="W3522" s="19"/>
    </row>
    <row r="3523" spans="1:23">
      <c r="A3523" s="19"/>
      <c r="B3523" s="19"/>
      <c r="C3523" s="19"/>
      <c r="D3523" s="19"/>
      <c r="E3523" s="19"/>
      <c r="F3523" s="19"/>
      <c r="G3523" s="19"/>
      <c r="H3523" s="19"/>
      <c r="I3523" s="19"/>
      <c r="J3523" s="19"/>
      <c r="K3523" s="19"/>
      <c r="L3523" s="19"/>
      <c r="M3523" s="19"/>
      <c r="N3523" s="19"/>
      <c r="O3523" s="19"/>
      <c r="P3523" s="19"/>
      <c r="Q3523" s="19"/>
      <c r="R3523" s="19"/>
      <c r="S3523" s="19"/>
      <c r="T3523" s="19"/>
      <c r="U3523" s="19"/>
      <c r="V3523" s="19"/>
      <c r="W3523" s="19"/>
    </row>
    <row r="3524" spans="1:23">
      <c r="A3524" s="19"/>
      <c r="B3524" s="19"/>
      <c r="C3524" s="19"/>
      <c r="D3524" s="19"/>
      <c r="E3524" s="19"/>
      <c r="F3524" s="19"/>
      <c r="G3524" s="19"/>
      <c r="H3524" s="19"/>
      <c r="I3524" s="19"/>
      <c r="J3524" s="19"/>
      <c r="K3524" s="19"/>
      <c r="L3524" s="19"/>
      <c r="M3524" s="19"/>
      <c r="N3524" s="19"/>
      <c r="O3524" s="19"/>
      <c r="P3524" s="19"/>
      <c r="Q3524" s="19"/>
      <c r="R3524" s="19"/>
      <c r="S3524" s="19"/>
      <c r="T3524" s="19"/>
      <c r="U3524" s="19"/>
      <c r="V3524" s="19"/>
      <c r="W3524" s="19"/>
    </row>
    <row r="3525" spans="1:23">
      <c r="A3525" s="19"/>
      <c r="B3525" s="19"/>
      <c r="C3525" s="19"/>
      <c r="D3525" s="19"/>
      <c r="E3525" s="19"/>
      <c r="F3525" s="19"/>
      <c r="G3525" s="19"/>
      <c r="H3525" s="19"/>
      <c r="I3525" s="19"/>
      <c r="J3525" s="19"/>
      <c r="K3525" s="19"/>
      <c r="L3525" s="19"/>
      <c r="M3525" s="19"/>
      <c r="N3525" s="19"/>
      <c r="O3525" s="19"/>
      <c r="P3525" s="19"/>
      <c r="Q3525" s="19"/>
      <c r="R3525" s="19"/>
      <c r="S3525" s="19"/>
      <c r="T3525" s="19"/>
      <c r="U3525" s="19"/>
      <c r="V3525" s="19"/>
      <c r="W3525" s="19"/>
    </row>
    <row r="3526" spans="1:23">
      <c r="A3526" s="19"/>
      <c r="B3526" s="19"/>
      <c r="C3526" s="19"/>
      <c r="D3526" s="19"/>
      <c r="E3526" s="19"/>
      <c r="F3526" s="19"/>
      <c r="G3526" s="19"/>
      <c r="H3526" s="19"/>
      <c r="I3526" s="19"/>
      <c r="J3526" s="19"/>
      <c r="K3526" s="19"/>
      <c r="L3526" s="19"/>
      <c r="M3526" s="19"/>
      <c r="N3526" s="19"/>
      <c r="O3526" s="19"/>
      <c r="P3526" s="19"/>
      <c r="Q3526" s="19"/>
      <c r="R3526" s="19"/>
      <c r="S3526" s="19"/>
      <c r="T3526" s="19"/>
      <c r="U3526" s="19"/>
      <c r="V3526" s="19"/>
      <c r="W3526" s="19"/>
    </row>
    <row r="3527" spans="1:23">
      <c r="A3527" s="19"/>
      <c r="B3527" s="19"/>
      <c r="C3527" s="19"/>
      <c r="D3527" s="19"/>
      <c r="E3527" s="19"/>
      <c r="F3527" s="19"/>
      <c r="G3527" s="19"/>
      <c r="H3527" s="19"/>
      <c r="I3527" s="19"/>
      <c r="J3527" s="19"/>
      <c r="K3527" s="19"/>
      <c r="L3527" s="19"/>
      <c r="M3527" s="19"/>
      <c r="N3527" s="19"/>
      <c r="O3527" s="19"/>
      <c r="P3527" s="19"/>
      <c r="Q3527" s="19"/>
      <c r="R3527" s="19"/>
      <c r="S3527" s="19"/>
      <c r="T3527" s="19"/>
      <c r="U3527" s="19"/>
      <c r="V3527" s="19"/>
      <c r="W3527" s="19"/>
    </row>
    <row r="3528" spans="1:23">
      <c r="A3528" s="19"/>
      <c r="B3528" s="19"/>
      <c r="C3528" s="19"/>
      <c r="D3528" s="19"/>
      <c r="E3528" s="19"/>
      <c r="F3528" s="19"/>
      <c r="G3528" s="19"/>
      <c r="H3528" s="19"/>
      <c r="I3528" s="19"/>
      <c r="J3528" s="19"/>
      <c r="K3528" s="19"/>
      <c r="L3528" s="19"/>
      <c r="M3528" s="19"/>
      <c r="N3528" s="19"/>
      <c r="O3528" s="19"/>
      <c r="P3528" s="19"/>
      <c r="Q3528" s="19"/>
      <c r="R3528" s="19"/>
      <c r="S3528" s="19"/>
      <c r="T3528" s="19"/>
      <c r="U3528" s="19"/>
      <c r="V3528" s="19"/>
      <c r="W3528" s="19"/>
    </row>
    <row r="3529" spans="1:23">
      <c r="A3529" s="19"/>
      <c r="B3529" s="19"/>
      <c r="C3529" s="19"/>
      <c r="D3529" s="19"/>
      <c r="E3529" s="19"/>
      <c r="F3529" s="19"/>
      <c r="G3529" s="19"/>
      <c r="H3529" s="19"/>
      <c r="I3529" s="19"/>
      <c r="J3529" s="19"/>
      <c r="K3529" s="19"/>
      <c r="L3529" s="19"/>
      <c r="M3529" s="19"/>
      <c r="N3529" s="19"/>
      <c r="O3529" s="19"/>
      <c r="P3529" s="19"/>
      <c r="Q3529" s="19"/>
      <c r="R3529" s="19"/>
      <c r="S3529" s="19"/>
      <c r="T3529" s="19"/>
      <c r="U3529" s="19"/>
      <c r="V3529" s="19"/>
      <c r="W3529" s="19"/>
    </row>
    <row r="3530" spans="1:23">
      <c r="A3530" s="19"/>
      <c r="B3530" s="19"/>
      <c r="C3530" s="19"/>
      <c r="D3530" s="19"/>
      <c r="E3530" s="19"/>
      <c r="F3530" s="19"/>
      <c r="G3530" s="19"/>
      <c r="H3530" s="19"/>
      <c r="I3530" s="19"/>
      <c r="J3530" s="19"/>
      <c r="K3530" s="19"/>
      <c r="L3530" s="19"/>
      <c r="M3530" s="19"/>
      <c r="N3530" s="19"/>
      <c r="O3530" s="19"/>
      <c r="P3530" s="19"/>
      <c r="Q3530" s="19"/>
      <c r="R3530" s="19"/>
      <c r="S3530" s="19"/>
      <c r="T3530" s="19"/>
      <c r="U3530" s="19"/>
      <c r="V3530" s="19"/>
      <c r="W3530" s="19"/>
    </row>
    <row r="3531" spans="1:23">
      <c r="A3531" s="19"/>
      <c r="B3531" s="19"/>
      <c r="C3531" s="19"/>
      <c r="D3531" s="19"/>
      <c r="E3531" s="19"/>
      <c r="F3531" s="19"/>
      <c r="G3531" s="19"/>
      <c r="H3531" s="19"/>
      <c r="I3531" s="19"/>
      <c r="J3531" s="19"/>
      <c r="K3531" s="19"/>
      <c r="L3531" s="19"/>
      <c r="M3531" s="19"/>
      <c r="N3531" s="19"/>
      <c r="O3531" s="19"/>
      <c r="P3531" s="19"/>
      <c r="Q3531" s="19"/>
      <c r="R3531" s="19"/>
      <c r="S3531" s="19"/>
      <c r="T3531" s="19"/>
      <c r="U3531" s="19"/>
      <c r="V3531" s="19"/>
      <c r="W3531" s="19"/>
    </row>
    <row r="3532" spans="1:23">
      <c r="A3532" s="19"/>
      <c r="B3532" s="19"/>
      <c r="C3532" s="19"/>
      <c r="D3532" s="19"/>
      <c r="E3532" s="19"/>
      <c r="F3532" s="19"/>
      <c r="G3532" s="19"/>
      <c r="H3532" s="19"/>
      <c r="I3532" s="19"/>
      <c r="J3532" s="19"/>
      <c r="K3532" s="19"/>
      <c r="L3532" s="19"/>
      <c r="M3532" s="19"/>
      <c r="N3532" s="19"/>
      <c r="O3532" s="19"/>
      <c r="P3532" s="19"/>
      <c r="Q3532" s="19"/>
      <c r="R3532" s="19"/>
      <c r="S3532" s="19"/>
      <c r="T3532" s="19"/>
      <c r="U3532" s="19"/>
      <c r="V3532" s="19"/>
      <c r="W3532" s="19"/>
    </row>
    <row r="3533" spans="1:23">
      <c r="A3533" s="19"/>
      <c r="B3533" s="19"/>
      <c r="C3533" s="19"/>
      <c r="D3533" s="19"/>
      <c r="E3533" s="19"/>
      <c r="F3533" s="19"/>
      <c r="G3533" s="19"/>
      <c r="H3533" s="19"/>
      <c r="I3533" s="19"/>
      <c r="J3533" s="19"/>
      <c r="K3533" s="19"/>
      <c r="L3533" s="19"/>
      <c r="M3533" s="19"/>
      <c r="N3533" s="19"/>
      <c r="O3533" s="19"/>
      <c r="P3533" s="19"/>
      <c r="Q3533" s="19"/>
      <c r="R3533" s="19"/>
      <c r="S3533" s="19"/>
      <c r="T3533" s="19"/>
      <c r="U3533" s="19"/>
      <c r="V3533" s="19"/>
      <c r="W3533" s="19"/>
    </row>
    <row r="3534" spans="1:23">
      <c r="A3534" s="19"/>
      <c r="B3534" s="19"/>
      <c r="C3534" s="19"/>
      <c r="D3534" s="19"/>
      <c r="E3534" s="19"/>
      <c r="F3534" s="19"/>
      <c r="G3534" s="19"/>
      <c r="H3534" s="19"/>
      <c r="I3534" s="19"/>
      <c r="J3534" s="19"/>
      <c r="K3534" s="19"/>
      <c r="L3534" s="19"/>
      <c r="M3534" s="19"/>
      <c r="N3534" s="19"/>
      <c r="O3534" s="19"/>
      <c r="P3534" s="19"/>
      <c r="Q3534" s="19"/>
      <c r="R3534" s="19"/>
      <c r="S3534" s="19"/>
      <c r="T3534" s="19"/>
      <c r="U3534" s="19"/>
      <c r="V3534" s="19"/>
      <c r="W3534" s="19"/>
    </row>
    <row r="3535" spans="1:23">
      <c r="A3535" s="19"/>
      <c r="B3535" s="19"/>
      <c r="C3535" s="19"/>
      <c r="D3535" s="19"/>
      <c r="E3535" s="19"/>
      <c r="F3535" s="19"/>
      <c r="G3535" s="19"/>
      <c r="H3535" s="19"/>
      <c r="I3535" s="19"/>
      <c r="J3535" s="19"/>
      <c r="K3535" s="19"/>
      <c r="L3535" s="19"/>
      <c r="M3535" s="19"/>
      <c r="N3535" s="19"/>
      <c r="O3535" s="19"/>
      <c r="P3535" s="19"/>
      <c r="Q3535" s="19"/>
      <c r="R3535" s="19"/>
      <c r="S3535" s="19"/>
      <c r="T3535" s="19"/>
      <c r="U3535" s="19"/>
      <c r="V3535" s="19"/>
      <c r="W3535" s="19"/>
    </row>
    <row r="3536" spans="1:23">
      <c r="A3536" s="19"/>
      <c r="B3536" s="19"/>
      <c r="C3536" s="19"/>
      <c r="D3536" s="19"/>
      <c r="E3536" s="19"/>
      <c r="F3536" s="19"/>
      <c r="G3536" s="19"/>
      <c r="H3536" s="19"/>
      <c r="I3536" s="19"/>
      <c r="J3536" s="19"/>
      <c r="K3536" s="19"/>
      <c r="L3536" s="19"/>
      <c r="M3536" s="19"/>
      <c r="N3536" s="19"/>
      <c r="O3536" s="19"/>
      <c r="P3536" s="19"/>
      <c r="Q3536" s="19"/>
      <c r="R3536" s="19"/>
      <c r="S3536" s="19"/>
      <c r="T3536" s="19"/>
      <c r="U3536" s="19"/>
      <c r="V3536" s="19"/>
      <c r="W3536" s="19"/>
    </row>
    <row r="3537" spans="1:23">
      <c r="A3537" s="19"/>
      <c r="B3537" s="19"/>
      <c r="C3537" s="19"/>
      <c r="D3537" s="19"/>
      <c r="E3537" s="19"/>
      <c r="F3537" s="19"/>
      <c r="G3537" s="19"/>
      <c r="H3537" s="19"/>
      <c r="I3537" s="19"/>
      <c r="J3537" s="19"/>
      <c r="K3537" s="19"/>
      <c r="L3537" s="19"/>
      <c r="M3537" s="19"/>
      <c r="N3537" s="19"/>
      <c r="O3537" s="19"/>
      <c r="P3537" s="19"/>
      <c r="Q3537" s="19"/>
      <c r="R3537" s="19"/>
      <c r="S3537" s="19"/>
      <c r="T3537" s="19"/>
      <c r="U3537" s="19"/>
      <c r="V3537" s="19"/>
      <c r="W3537" s="19"/>
    </row>
    <row r="3538" spans="1:23">
      <c r="A3538" s="19"/>
      <c r="B3538" s="19"/>
      <c r="C3538" s="19"/>
      <c r="D3538" s="19"/>
      <c r="E3538" s="19"/>
      <c r="F3538" s="19"/>
      <c r="G3538" s="19"/>
      <c r="H3538" s="19"/>
      <c r="I3538" s="19"/>
      <c r="J3538" s="19"/>
      <c r="K3538" s="19"/>
      <c r="L3538" s="19"/>
      <c r="M3538" s="19"/>
      <c r="N3538" s="19"/>
      <c r="O3538" s="19"/>
      <c r="P3538" s="19"/>
      <c r="Q3538" s="19"/>
      <c r="R3538" s="19"/>
      <c r="S3538" s="19"/>
      <c r="T3538" s="19"/>
      <c r="U3538" s="19"/>
      <c r="V3538" s="19"/>
      <c r="W3538" s="19"/>
    </row>
    <row r="3539" spans="1:23">
      <c r="A3539" s="19"/>
      <c r="B3539" s="19"/>
      <c r="C3539" s="19"/>
      <c r="D3539" s="19"/>
      <c r="E3539" s="19"/>
      <c r="F3539" s="19"/>
      <c r="G3539" s="19"/>
      <c r="H3539" s="19"/>
      <c r="I3539" s="19"/>
      <c r="J3539" s="19"/>
      <c r="K3539" s="19"/>
      <c r="L3539" s="19"/>
      <c r="M3539" s="19"/>
      <c r="N3539" s="19"/>
      <c r="O3539" s="19"/>
      <c r="P3539" s="19"/>
      <c r="Q3539" s="19"/>
      <c r="R3539" s="19"/>
      <c r="S3539" s="19"/>
      <c r="T3539" s="19"/>
      <c r="U3539" s="19"/>
      <c r="V3539" s="19"/>
      <c r="W3539" s="19"/>
    </row>
    <row r="3540" spans="1:23">
      <c r="A3540" s="19"/>
      <c r="B3540" s="19"/>
      <c r="C3540" s="19"/>
      <c r="D3540" s="19"/>
      <c r="E3540" s="19"/>
      <c r="F3540" s="19"/>
      <c r="G3540" s="19"/>
      <c r="H3540" s="19"/>
      <c r="I3540" s="19"/>
      <c r="J3540" s="19"/>
      <c r="K3540" s="19"/>
      <c r="L3540" s="19"/>
      <c r="M3540" s="19"/>
      <c r="N3540" s="19"/>
      <c r="O3540" s="19"/>
      <c r="P3540" s="19"/>
      <c r="Q3540" s="19"/>
      <c r="R3540" s="19"/>
      <c r="S3540" s="19"/>
      <c r="T3540" s="19"/>
      <c r="U3540" s="19"/>
      <c r="V3540" s="19"/>
      <c r="W3540" s="19"/>
    </row>
    <row r="3541" spans="1:23">
      <c r="A3541" s="19"/>
      <c r="B3541" s="19"/>
      <c r="C3541" s="19"/>
      <c r="D3541" s="19"/>
      <c r="E3541" s="19"/>
      <c r="F3541" s="19"/>
      <c r="G3541" s="19"/>
      <c r="H3541" s="19"/>
      <c r="I3541" s="19"/>
      <c r="J3541" s="19"/>
      <c r="K3541" s="19"/>
      <c r="L3541" s="19"/>
      <c r="M3541" s="19"/>
      <c r="N3541" s="19"/>
      <c r="O3541" s="19"/>
      <c r="P3541" s="19"/>
      <c r="Q3541" s="19"/>
      <c r="R3541" s="19"/>
      <c r="S3541" s="19"/>
      <c r="T3541" s="19"/>
      <c r="U3541" s="19"/>
      <c r="V3541" s="19"/>
      <c r="W3541" s="19"/>
    </row>
    <row r="3542" spans="1:23">
      <c r="A3542" s="19"/>
      <c r="B3542" s="19"/>
      <c r="C3542" s="19"/>
      <c r="D3542" s="19"/>
      <c r="E3542" s="19"/>
      <c r="F3542" s="19"/>
      <c r="G3542" s="19"/>
      <c r="H3542" s="19"/>
      <c r="I3542" s="19"/>
      <c r="J3542" s="19"/>
      <c r="K3542" s="19"/>
      <c r="L3542" s="19"/>
      <c r="M3542" s="19"/>
      <c r="N3542" s="19"/>
      <c r="O3542" s="19"/>
      <c r="P3542" s="19"/>
      <c r="Q3542" s="19"/>
      <c r="R3542" s="19"/>
      <c r="S3542" s="19"/>
      <c r="T3542" s="19"/>
      <c r="U3542" s="19"/>
      <c r="V3542" s="19"/>
      <c r="W3542" s="19"/>
    </row>
    <row r="3543" spans="1:23">
      <c r="A3543" s="19"/>
      <c r="B3543" s="19"/>
      <c r="C3543" s="19"/>
      <c r="D3543" s="19"/>
      <c r="E3543" s="19"/>
      <c r="F3543" s="19"/>
      <c r="G3543" s="19"/>
      <c r="H3543" s="19"/>
      <c r="I3543" s="19"/>
      <c r="J3543" s="19"/>
      <c r="K3543" s="19"/>
      <c r="L3543" s="19"/>
      <c r="M3543" s="19"/>
      <c r="N3543" s="19"/>
      <c r="O3543" s="19"/>
      <c r="P3543" s="19"/>
      <c r="Q3543" s="19"/>
      <c r="R3543" s="19"/>
      <c r="S3543" s="19"/>
      <c r="T3543" s="19"/>
      <c r="U3543" s="19"/>
      <c r="V3543" s="19"/>
      <c r="W3543" s="19"/>
    </row>
    <row r="3544" spans="1:23">
      <c r="A3544" s="19"/>
      <c r="B3544" s="19"/>
      <c r="C3544" s="19"/>
      <c r="D3544" s="19"/>
      <c r="E3544" s="19"/>
      <c r="F3544" s="19"/>
      <c r="G3544" s="19"/>
      <c r="H3544" s="19"/>
      <c r="I3544" s="19"/>
      <c r="J3544" s="19"/>
      <c r="K3544" s="19"/>
      <c r="L3544" s="19"/>
      <c r="M3544" s="19"/>
      <c r="N3544" s="19"/>
      <c r="O3544" s="19"/>
      <c r="P3544" s="19"/>
      <c r="Q3544" s="19"/>
      <c r="R3544" s="19"/>
      <c r="S3544" s="19"/>
      <c r="T3544" s="19"/>
      <c r="U3544" s="19"/>
      <c r="V3544" s="19"/>
      <c r="W3544" s="19"/>
    </row>
    <row r="3545" spans="1:23">
      <c r="A3545" s="19"/>
      <c r="B3545" s="19"/>
      <c r="C3545" s="19"/>
      <c r="D3545" s="19"/>
      <c r="E3545" s="19"/>
      <c r="F3545" s="19"/>
      <c r="G3545" s="19"/>
      <c r="H3545" s="19"/>
      <c r="I3545" s="19"/>
      <c r="J3545" s="19"/>
      <c r="K3545" s="19"/>
      <c r="L3545" s="19"/>
      <c r="M3545" s="19"/>
      <c r="N3545" s="19"/>
      <c r="O3545" s="19"/>
      <c r="P3545" s="19"/>
      <c r="Q3545" s="19"/>
      <c r="R3545" s="19"/>
      <c r="S3545" s="19"/>
      <c r="T3545" s="19"/>
      <c r="U3545" s="19"/>
      <c r="V3545" s="19"/>
      <c r="W3545" s="19"/>
    </row>
    <row r="3546" spans="1:23">
      <c r="A3546" s="19"/>
      <c r="B3546" s="19"/>
      <c r="C3546" s="19"/>
      <c r="D3546" s="19"/>
      <c r="E3546" s="19"/>
      <c r="F3546" s="19"/>
      <c r="G3546" s="19"/>
      <c r="H3546" s="19"/>
      <c r="I3546" s="19"/>
      <c r="J3546" s="19"/>
      <c r="K3546" s="19"/>
      <c r="L3546" s="19"/>
      <c r="M3546" s="19"/>
      <c r="N3546" s="19"/>
      <c r="O3546" s="19"/>
      <c r="P3546" s="19"/>
      <c r="Q3546" s="19"/>
      <c r="R3546" s="19"/>
      <c r="S3546" s="19"/>
      <c r="T3546" s="19"/>
      <c r="U3546" s="19"/>
      <c r="V3546" s="19"/>
      <c r="W3546" s="19"/>
    </row>
    <row r="3547" spans="1:23">
      <c r="A3547" s="19"/>
      <c r="B3547" s="19"/>
      <c r="C3547" s="19"/>
      <c r="D3547" s="19"/>
      <c r="E3547" s="19"/>
      <c r="F3547" s="19"/>
      <c r="G3547" s="19"/>
      <c r="H3547" s="19"/>
      <c r="I3547" s="19"/>
      <c r="J3547" s="19"/>
      <c r="K3547" s="19"/>
      <c r="L3547" s="19"/>
      <c r="M3547" s="19"/>
      <c r="N3547" s="19"/>
      <c r="O3547" s="19"/>
      <c r="P3547" s="19"/>
      <c r="Q3547" s="19"/>
      <c r="R3547" s="19"/>
      <c r="S3547" s="19"/>
      <c r="T3547" s="19"/>
      <c r="U3547" s="19"/>
      <c r="V3547" s="19"/>
      <c r="W3547" s="19"/>
    </row>
    <row r="3548" spans="1:23">
      <c r="A3548" s="19"/>
      <c r="B3548" s="19"/>
      <c r="C3548" s="19"/>
      <c r="D3548" s="19"/>
      <c r="E3548" s="19"/>
      <c r="F3548" s="19"/>
      <c r="G3548" s="19"/>
      <c r="H3548" s="19"/>
      <c r="I3548" s="19"/>
      <c r="J3548" s="19"/>
      <c r="K3548" s="19"/>
      <c r="L3548" s="19"/>
      <c r="M3548" s="19"/>
      <c r="N3548" s="19"/>
      <c r="O3548" s="19"/>
      <c r="P3548" s="19"/>
      <c r="Q3548" s="19"/>
      <c r="R3548" s="19"/>
      <c r="S3548" s="19"/>
      <c r="T3548" s="19"/>
      <c r="U3548" s="19"/>
      <c r="V3548" s="19"/>
      <c r="W3548" s="19"/>
    </row>
    <row r="3549" spans="1:23">
      <c r="A3549" s="19"/>
      <c r="B3549" s="19"/>
      <c r="C3549" s="19"/>
      <c r="D3549" s="19"/>
      <c r="E3549" s="19"/>
      <c r="F3549" s="19"/>
      <c r="G3549" s="19"/>
      <c r="H3549" s="19"/>
      <c r="I3549" s="19"/>
      <c r="J3549" s="19"/>
      <c r="K3549" s="19"/>
      <c r="L3549" s="19"/>
      <c r="M3549" s="19"/>
      <c r="N3549" s="19"/>
      <c r="O3549" s="19"/>
      <c r="P3549" s="19"/>
      <c r="Q3549" s="19"/>
      <c r="R3549" s="19"/>
      <c r="S3549" s="19"/>
      <c r="T3549" s="19"/>
      <c r="U3549" s="19"/>
      <c r="V3549" s="19"/>
      <c r="W3549" s="19"/>
    </row>
    <row r="3550" spans="1:23">
      <c r="A3550" s="19"/>
      <c r="B3550" s="19"/>
      <c r="C3550" s="19"/>
      <c r="D3550" s="19"/>
      <c r="E3550" s="19"/>
      <c r="F3550" s="19"/>
      <c r="G3550" s="19"/>
      <c r="H3550" s="19"/>
      <c r="I3550" s="19"/>
      <c r="J3550" s="19"/>
      <c r="K3550" s="19"/>
      <c r="L3550" s="19"/>
      <c r="M3550" s="19"/>
      <c r="N3550" s="19"/>
      <c r="O3550" s="19"/>
      <c r="P3550" s="19"/>
      <c r="Q3550" s="19"/>
      <c r="R3550" s="19"/>
      <c r="S3550" s="19"/>
      <c r="T3550" s="19"/>
      <c r="U3550" s="19"/>
      <c r="V3550" s="19"/>
      <c r="W3550" s="19"/>
    </row>
    <row r="3551" spans="1:23">
      <c r="A3551" s="19"/>
      <c r="B3551" s="19"/>
      <c r="C3551" s="19"/>
      <c r="D3551" s="19"/>
      <c r="E3551" s="19"/>
      <c r="F3551" s="19"/>
      <c r="G3551" s="19"/>
      <c r="H3551" s="19"/>
      <c r="I3551" s="19"/>
      <c r="J3551" s="19"/>
      <c r="K3551" s="19"/>
      <c r="L3551" s="19"/>
      <c r="M3551" s="19"/>
      <c r="N3551" s="19"/>
      <c r="O3551" s="19"/>
      <c r="P3551" s="19"/>
      <c r="Q3551" s="19"/>
      <c r="R3551" s="19"/>
      <c r="S3551" s="19"/>
      <c r="T3551" s="19"/>
      <c r="U3551" s="19"/>
      <c r="V3551" s="19"/>
      <c r="W3551" s="19"/>
    </row>
    <row r="3552" spans="1:23">
      <c r="A3552" s="19"/>
      <c r="B3552" s="19"/>
      <c r="C3552" s="19"/>
      <c r="D3552" s="19"/>
      <c r="E3552" s="19"/>
      <c r="F3552" s="19"/>
      <c r="G3552" s="19"/>
      <c r="H3552" s="19"/>
      <c r="I3552" s="19"/>
      <c r="J3552" s="19"/>
      <c r="K3552" s="19"/>
      <c r="L3552" s="19"/>
      <c r="M3552" s="19"/>
      <c r="N3552" s="19"/>
      <c r="O3552" s="19"/>
      <c r="P3552" s="19"/>
      <c r="Q3552" s="19"/>
      <c r="R3552" s="19"/>
      <c r="S3552" s="19"/>
      <c r="T3552" s="19"/>
      <c r="U3552" s="19"/>
      <c r="V3552" s="19"/>
      <c r="W3552" s="19"/>
    </row>
    <row r="3553" spans="1:23">
      <c r="A3553" s="19"/>
      <c r="B3553" s="19"/>
      <c r="C3553" s="19"/>
      <c r="D3553" s="19"/>
      <c r="E3553" s="19"/>
      <c r="F3553" s="19"/>
      <c r="G3553" s="19"/>
      <c r="H3553" s="19"/>
      <c r="I3553" s="19"/>
      <c r="J3553" s="19"/>
      <c r="K3553" s="19"/>
      <c r="L3553" s="19"/>
      <c r="M3553" s="19"/>
      <c r="N3553" s="19"/>
      <c r="O3553" s="19"/>
      <c r="P3553" s="19"/>
      <c r="Q3553" s="19"/>
      <c r="R3553" s="19"/>
      <c r="S3553" s="19"/>
      <c r="T3553" s="19"/>
      <c r="U3553" s="19"/>
      <c r="V3553" s="19"/>
      <c r="W3553" s="19"/>
    </row>
    <row r="3554" spans="1:23">
      <c r="A3554" s="19"/>
      <c r="B3554" s="19"/>
      <c r="C3554" s="19"/>
      <c r="D3554" s="19"/>
      <c r="E3554" s="19"/>
      <c r="F3554" s="19"/>
      <c r="G3554" s="19"/>
      <c r="H3554" s="19"/>
      <c r="I3554" s="19"/>
      <c r="J3554" s="19"/>
      <c r="K3554" s="19"/>
      <c r="L3554" s="19"/>
      <c r="M3554" s="19"/>
      <c r="N3554" s="19"/>
      <c r="O3554" s="19"/>
      <c r="P3554" s="19"/>
      <c r="Q3554" s="19"/>
      <c r="R3554" s="19"/>
      <c r="S3554" s="19"/>
      <c r="T3554" s="19"/>
      <c r="U3554" s="19"/>
      <c r="V3554" s="19"/>
      <c r="W3554" s="19"/>
    </row>
    <row r="3555" spans="1:23">
      <c r="A3555" s="19"/>
      <c r="B3555" s="19"/>
      <c r="C3555" s="19"/>
      <c r="D3555" s="19"/>
      <c r="E3555" s="19"/>
      <c r="F3555" s="19"/>
      <c r="G3555" s="19"/>
      <c r="H3555" s="19"/>
      <c r="I3555" s="19"/>
      <c r="J3555" s="19"/>
      <c r="K3555" s="19"/>
      <c r="L3555" s="19"/>
      <c r="M3555" s="19"/>
      <c r="N3555" s="19"/>
      <c r="O3555" s="19"/>
      <c r="P3555" s="19"/>
      <c r="Q3555" s="19"/>
      <c r="R3555" s="19"/>
      <c r="S3555" s="19"/>
      <c r="T3555" s="19"/>
      <c r="U3555" s="19"/>
      <c r="V3555" s="19"/>
      <c r="W3555" s="19"/>
    </row>
    <row r="3556" spans="1:23">
      <c r="A3556" s="19"/>
      <c r="B3556" s="19"/>
      <c r="C3556" s="19"/>
      <c r="D3556" s="19"/>
      <c r="E3556" s="19"/>
      <c r="F3556" s="19"/>
      <c r="G3556" s="19"/>
      <c r="H3556" s="19"/>
      <c r="I3556" s="19"/>
      <c r="J3556" s="19"/>
      <c r="K3556" s="19"/>
      <c r="L3556" s="19"/>
      <c r="M3556" s="19"/>
      <c r="N3556" s="19"/>
      <c r="O3556" s="19"/>
      <c r="P3556" s="19"/>
      <c r="Q3556" s="19"/>
      <c r="R3556" s="19"/>
      <c r="S3556" s="19"/>
      <c r="T3556" s="19"/>
      <c r="U3556" s="19"/>
      <c r="V3556" s="19"/>
      <c r="W3556" s="19"/>
    </row>
    <row r="3557" spans="1:23">
      <c r="A3557" s="19"/>
      <c r="B3557" s="19"/>
      <c r="C3557" s="19"/>
      <c r="D3557" s="19"/>
      <c r="E3557" s="19"/>
      <c r="F3557" s="19"/>
      <c r="G3557" s="19"/>
      <c r="H3557" s="19"/>
      <c r="I3557" s="19"/>
      <c r="J3557" s="19"/>
      <c r="K3557" s="19"/>
      <c r="L3557" s="19"/>
      <c r="M3557" s="19"/>
      <c r="N3557" s="19"/>
      <c r="O3557" s="19"/>
      <c r="P3557" s="19"/>
      <c r="Q3557" s="19"/>
      <c r="R3557" s="19"/>
      <c r="S3557" s="19"/>
      <c r="T3557" s="19"/>
      <c r="U3557" s="19"/>
      <c r="V3557" s="19"/>
      <c r="W3557" s="19"/>
    </row>
    <row r="3558" spans="1:23">
      <c r="A3558" s="19"/>
      <c r="B3558" s="19"/>
      <c r="C3558" s="19"/>
      <c r="D3558" s="19"/>
      <c r="E3558" s="19"/>
      <c r="F3558" s="19"/>
      <c r="G3558" s="19"/>
      <c r="H3558" s="19"/>
      <c r="I3558" s="19"/>
      <c r="J3558" s="19"/>
      <c r="K3558" s="19"/>
      <c r="L3558" s="19"/>
      <c r="M3558" s="19"/>
      <c r="N3558" s="19"/>
      <c r="O3558" s="19"/>
      <c r="P3558" s="19"/>
      <c r="Q3558" s="19"/>
      <c r="R3558" s="19"/>
      <c r="S3558" s="19"/>
      <c r="T3558" s="19"/>
      <c r="U3558" s="19"/>
      <c r="V3558" s="19"/>
      <c r="W3558" s="19"/>
    </row>
    <row r="3559" spans="1:23">
      <c r="A3559" s="19"/>
      <c r="B3559" s="19"/>
      <c r="C3559" s="19"/>
      <c r="D3559" s="19"/>
      <c r="E3559" s="19"/>
      <c r="F3559" s="19"/>
      <c r="G3559" s="19"/>
      <c r="H3559" s="19"/>
      <c r="I3559" s="19"/>
      <c r="J3559" s="19"/>
      <c r="K3559" s="19"/>
      <c r="L3559" s="19"/>
      <c r="M3559" s="19"/>
      <c r="N3559" s="19"/>
      <c r="O3559" s="19"/>
      <c r="P3559" s="19"/>
      <c r="Q3559" s="19"/>
      <c r="R3559" s="19"/>
      <c r="S3559" s="19"/>
      <c r="T3559" s="19"/>
      <c r="U3559" s="19"/>
      <c r="V3559" s="19"/>
      <c r="W3559" s="19"/>
    </row>
    <row r="3560" spans="1:23">
      <c r="A3560" s="19"/>
      <c r="B3560" s="19"/>
      <c r="C3560" s="19"/>
      <c r="D3560" s="19"/>
      <c r="E3560" s="19"/>
      <c r="F3560" s="19"/>
      <c r="G3560" s="19"/>
      <c r="H3560" s="19"/>
      <c r="I3560" s="19"/>
      <c r="J3560" s="19"/>
      <c r="K3560" s="19"/>
      <c r="L3560" s="19"/>
      <c r="M3560" s="19"/>
      <c r="N3560" s="19"/>
      <c r="O3560" s="19"/>
      <c r="P3560" s="19"/>
      <c r="Q3560" s="19"/>
      <c r="R3560" s="19"/>
      <c r="S3560" s="19"/>
      <c r="T3560" s="19"/>
      <c r="U3560" s="19"/>
      <c r="V3560" s="19"/>
      <c r="W3560" s="19"/>
    </row>
    <row r="3561" spans="1:23">
      <c r="A3561" s="19"/>
      <c r="B3561" s="19"/>
      <c r="C3561" s="19"/>
      <c r="D3561" s="19"/>
      <c r="E3561" s="19"/>
      <c r="F3561" s="19"/>
      <c r="G3561" s="19"/>
      <c r="H3561" s="19"/>
      <c r="I3561" s="19"/>
      <c r="J3561" s="19"/>
      <c r="K3561" s="19"/>
      <c r="L3561" s="19"/>
      <c r="M3561" s="19"/>
      <c r="N3561" s="19"/>
      <c r="O3561" s="19"/>
      <c r="P3561" s="19"/>
      <c r="Q3561" s="19"/>
      <c r="R3561" s="19"/>
      <c r="S3561" s="19"/>
      <c r="T3561" s="19"/>
      <c r="U3561" s="19"/>
      <c r="V3561" s="19"/>
      <c r="W3561" s="19"/>
    </row>
  </sheetData>
  <sheetProtection algorithmName="SHA-512" hashValue="PR0v4xHisoUHMW8wyWpNT7MwucPBPHucvNG6WHztH4K71JccZGyC+ONIei6UkzJn0U4jv75wPbX43bvrv7irNg==" saltValue="MSUIVtbBHdomDA0OIQyusg==" spinCount="100000" sheet="1" objects="1" scenarios="1"/>
  <mergeCells count="3">
    <mergeCell ref="D8:F10"/>
    <mergeCell ref="H8:J10"/>
    <mergeCell ref="D2:M6"/>
  </mergeCells>
  <pageMargins left="0.7" right="0.7" top="0.75" bottom="0.75" header="0.3" footer="0.3"/>
  <pageSetup paperSize="9" scale="6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2F12D-C71D-4F05-8E86-6124B8041477}">
  <sheetPr>
    <tabColor rgb="FF0070C0"/>
  </sheetPr>
  <dimension ref="A1:K30"/>
  <sheetViews>
    <sheetView topLeftCell="A8" workbookViewId="0">
      <selection activeCell="I31" sqref="I31"/>
    </sheetView>
  </sheetViews>
  <sheetFormatPr defaultRowHeight="15"/>
  <cols>
    <col min="1" max="1" width="25.42578125" style="57" customWidth="1"/>
    <col min="2" max="2" width="16.85546875" style="57" customWidth="1"/>
    <col min="3" max="3" width="3.85546875" style="57" customWidth="1"/>
    <col min="4" max="4" width="25.42578125" style="57" customWidth="1"/>
    <col min="5" max="5" width="16.85546875" style="57" customWidth="1"/>
    <col min="6" max="6" width="4.140625" style="57" customWidth="1"/>
    <col min="7" max="7" width="8.5703125" style="57" customWidth="1"/>
    <col min="8" max="11" width="16.7109375" style="57" customWidth="1"/>
    <col min="12" max="12" width="9.7109375" style="57" bestFit="1" customWidth="1"/>
    <col min="13" max="16384" width="9.140625" style="57"/>
  </cols>
  <sheetData>
    <row r="1" spans="1:11" ht="24" hidden="1" customHeight="1">
      <c r="A1" s="571" t="s">
        <v>163</v>
      </c>
      <c r="B1" s="572"/>
      <c r="C1" s="254"/>
      <c r="D1" s="573" t="s">
        <v>161</v>
      </c>
      <c r="E1" s="574"/>
      <c r="F1" s="254"/>
      <c r="G1" s="575" t="s">
        <v>162</v>
      </c>
      <c r="H1" s="576"/>
    </row>
    <row r="2" spans="1:11" ht="15.75" hidden="1" customHeight="1">
      <c r="A2" s="220" t="s">
        <v>167</v>
      </c>
      <c r="B2" s="226">
        <f>'POCA Fastrak Claim'!F69</f>
        <v>0</v>
      </c>
      <c r="D2" s="220" t="s">
        <v>167</v>
      </c>
      <c r="E2" s="224">
        <f>B2/1.15</f>
        <v>0</v>
      </c>
      <c r="G2" s="220" t="s">
        <v>167</v>
      </c>
      <c r="H2" s="221">
        <f>B2-E2</f>
        <v>0</v>
      </c>
    </row>
    <row r="3" spans="1:11" ht="6.75" hidden="1" customHeight="1">
      <c r="A3" s="255"/>
      <c r="B3" s="256"/>
      <c r="D3" s="255"/>
      <c r="E3" s="256"/>
      <c r="G3" s="255"/>
      <c r="H3" s="256"/>
    </row>
    <row r="4" spans="1:11" ht="15.75" hidden="1" customHeight="1">
      <c r="A4" s="220" t="s">
        <v>168</v>
      </c>
      <c r="B4" s="226">
        <f>'POCA Fastrak Claim'!O69</f>
        <v>0</v>
      </c>
      <c r="D4" s="220" t="s">
        <v>168</v>
      </c>
      <c r="E4" s="224">
        <f>B4/1.15</f>
        <v>0</v>
      </c>
      <c r="G4" s="220" t="s">
        <v>168</v>
      </c>
      <c r="H4" s="221">
        <f>B4-E4</f>
        <v>0</v>
      </c>
    </row>
    <row r="5" spans="1:11" ht="6.75" hidden="1" customHeight="1">
      <c r="A5" s="255"/>
      <c r="B5" s="256"/>
      <c r="D5" s="255"/>
      <c r="E5" s="256"/>
      <c r="G5" s="255"/>
      <c r="H5" s="256"/>
    </row>
    <row r="6" spans="1:11" ht="15.75" hidden="1" customHeight="1" thickBot="1">
      <c r="A6" s="222" t="s">
        <v>169</v>
      </c>
      <c r="B6" s="227">
        <f>'POCA Fastrak Claim'!X69</f>
        <v>0</v>
      </c>
      <c r="D6" s="222" t="s">
        <v>169</v>
      </c>
      <c r="E6" s="225">
        <f>B6/1.15</f>
        <v>0</v>
      </c>
      <c r="G6" s="222" t="s">
        <v>169</v>
      </c>
      <c r="H6" s="223">
        <f>B6-E6</f>
        <v>0</v>
      </c>
    </row>
    <row r="7" spans="1:11" ht="15.75" hidden="1" customHeight="1" thickBot="1"/>
    <row r="8" spans="1:11" ht="18" customHeight="1">
      <c r="A8" s="579" t="s">
        <v>174</v>
      </c>
      <c r="B8" s="580"/>
      <c r="C8" s="581"/>
      <c r="D8" s="582" t="s">
        <v>170</v>
      </c>
      <c r="E8" s="583"/>
      <c r="F8" s="584"/>
      <c r="H8" s="252" t="s">
        <v>173</v>
      </c>
      <c r="I8" s="73" t="s">
        <v>163</v>
      </c>
      <c r="J8" s="73" t="s">
        <v>161</v>
      </c>
      <c r="K8" s="73" t="s">
        <v>162</v>
      </c>
    </row>
    <row r="9" spans="1:11" ht="18" customHeight="1">
      <c r="A9" s="577" t="s">
        <v>124</v>
      </c>
      <c r="B9" s="228">
        <v>55.61</v>
      </c>
      <c r="C9" s="233" t="s">
        <v>12</v>
      </c>
      <c r="D9" s="585" t="s">
        <v>124</v>
      </c>
      <c r="E9" s="239">
        <v>48.36</v>
      </c>
      <c r="F9" s="242" t="s">
        <v>12</v>
      </c>
      <c r="H9" s="252" t="s">
        <v>131</v>
      </c>
      <c r="I9" s="253">
        <f>B2</f>
        <v>0</v>
      </c>
      <c r="J9" s="253">
        <f>E2</f>
        <v>0</v>
      </c>
      <c r="K9" s="253">
        <f>H2</f>
        <v>0</v>
      </c>
    </row>
    <row r="10" spans="1:11" ht="18" customHeight="1">
      <c r="A10" s="577"/>
      <c r="B10" s="228">
        <v>47.22</v>
      </c>
      <c r="C10" s="234" t="s">
        <v>13</v>
      </c>
      <c r="D10" s="585"/>
      <c r="E10" s="239">
        <v>41.06</v>
      </c>
      <c r="F10" s="243" t="s">
        <v>13</v>
      </c>
      <c r="H10" s="252" t="s">
        <v>172</v>
      </c>
      <c r="I10" s="253">
        <f>B4</f>
        <v>0</v>
      </c>
      <c r="J10" s="253">
        <f>E4</f>
        <v>0</v>
      </c>
      <c r="K10" s="253">
        <f>H4</f>
        <v>0</v>
      </c>
    </row>
    <row r="11" spans="1:11" ht="18" customHeight="1">
      <c r="A11" s="577"/>
      <c r="B11" s="228">
        <v>31.22</v>
      </c>
      <c r="C11" s="234" t="s">
        <v>14</v>
      </c>
      <c r="D11" s="585"/>
      <c r="E11" s="239">
        <v>27.15</v>
      </c>
      <c r="F11" s="243" t="s">
        <v>14</v>
      </c>
      <c r="H11" s="252" t="s">
        <v>133</v>
      </c>
      <c r="I11" s="253">
        <f>B6</f>
        <v>0</v>
      </c>
      <c r="J11" s="253">
        <f>E6</f>
        <v>0</v>
      </c>
      <c r="K11" s="253">
        <f>H6</f>
        <v>0</v>
      </c>
    </row>
    <row r="12" spans="1:11" ht="18" customHeight="1">
      <c r="A12" s="578" t="s">
        <v>164</v>
      </c>
      <c r="B12" s="229">
        <v>44.33</v>
      </c>
      <c r="C12" s="235" t="s">
        <v>12</v>
      </c>
      <c r="D12" s="586" t="s">
        <v>164</v>
      </c>
      <c r="E12" s="240">
        <v>38.549999999999997</v>
      </c>
      <c r="F12" s="244" t="s">
        <v>12</v>
      </c>
    </row>
    <row r="13" spans="1:11" ht="18" customHeight="1">
      <c r="A13" s="578"/>
      <c r="B13" s="229">
        <v>35.6845</v>
      </c>
      <c r="C13" s="236" t="s">
        <v>13</v>
      </c>
      <c r="D13" s="586"/>
      <c r="E13" s="240">
        <v>31.03</v>
      </c>
      <c r="F13" s="245" t="s">
        <v>13</v>
      </c>
    </row>
    <row r="14" spans="1:11" ht="18" customHeight="1">
      <c r="A14" s="578"/>
      <c r="B14" s="229">
        <v>21.52</v>
      </c>
      <c r="C14" s="236" t="s">
        <v>14</v>
      </c>
      <c r="D14" s="586"/>
      <c r="E14" s="240">
        <v>18.71</v>
      </c>
      <c r="F14" s="245" t="s">
        <v>14</v>
      </c>
    </row>
    <row r="15" spans="1:11" ht="18" customHeight="1">
      <c r="A15" s="588" t="s">
        <v>165</v>
      </c>
      <c r="B15" s="230">
        <v>25.97</v>
      </c>
      <c r="C15" s="237" t="s">
        <v>12</v>
      </c>
      <c r="D15" s="587" t="s">
        <v>165</v>
      </c>
      <c r="E15" s="241">
        <v>22.58</v>
      </c>
      <c r="F15" s="246" t="s">
        <v>12</v>
      </c>
      <c r="H15" s="251"/>
    </row>
    <row r="16" spans="1:11" ht="18" customHeight="1">
      <c r="A16" s="588"/>
      <c r="B16" s="230">
        <v>25.97</v>
      </c>
      <c r="C16" s="238" t="s">
        <v>13</v>
      </c>
      <c r="D16" s="587"/>
      <c r="E16" s="241">
        <v>22.58</v>
      </c>
      <c r="F16" s="247" t="s">
        <v>13</v>
      </c>
      <c r="H16" s="251"/>
    </row>
    <row r="17" spans="1:8" ht="18" customHeight="1">
      <c r="A17" s="588"/>
      <c r="B17" s="230">
        <v>13.12</v>
      </c>
      <c r="C17" s="238" t="s">
        <v>14</v>
      </c>
      <c r="D17" s="587"/>
      <c r="E17" s="241">
        <v>11.41</v>
      </c>
      <c r="F17" s="247" t="s">
        <v>14</v>
      </c>
      <c r="H17" s="251"/>
    </row>
    <row r="18" spans="1:8" ht="18" customHeight="1" thickBot="1">
      <c r="A18" s="231" t="s">
        <v>166</v>
      </c>
      <c r="B18" s="232">
        <v>3.62</v>
      </c>
      <c r="C18" s="257"/>
      <c r="D18" s="248" t="s">
        <v>166</v>
      </c>
      <c r="E18" s="249">
        <v>3.15</v>
      </c>
      <c r="F18" s="258"/>
      <c r="H18" s="251"/>
    </row>
    <row r="19" spans="1:8" ht="18" customHeight="1" thickBot="1">
      <c r="H19" s="251"/>
    </row>
    <row r="20" spans="1:8" ht="18" customHeight="1">
      <c r="A20" s="579" t="s">
        <v>175</v>
      </c>
      <c r="B20" s="580"/>
      <c r="C20" s="581"/>
      <c r="D20" s="582" t="s">
        <v>171</v>
      </c>
      <c r="E20" s="583"/>
      <c r="F20" s="584"/>
      <c r="H20" s="251"/>
    </row>
    <row r="21" spans="1:8" ht="18" customHeight="1">
      <c r="A21" s="577" t="s">
        <v>124</v>
      </c>
      <c r="B21" s="228">
        <v>58.500499999999995</v>
      </c>
      <c r="C21" s="233" t="s">
        <v>12</v>
      </c>
      <c r="D21" s="585" t="s">
        <v>124</v>
      </c>
      <c r="E21" s="239">
        <v>50.87</v>
      </c>
      <c r="F21" s="242" t="s">
        <v>12</v>
      </c>
      <c r="H21" s="251"/>
    </row>
    <row r="22" spans="1:8" ht="18" customHeight="1">
      <c r="A22" s="577"/>
      <c r="B22" s="228">
        <v>49.587999999999994</v>
      </c>
      <c r="C22" s="234" t="s">
        <v>13</v>
      </c>
      <c r="D22" s="585"/>
      <c r="E22" s="239">
        <v>43.12</v>
      </c>
      <c r="F22" s="243" t="s">
        <v>13</v>
      </c>
      <c r="H22" s="251"/>
    </row>
    <row r="23" spans="1:8" ht="18" customHeight="1">
      <c r="A23" s="577"/>
      <c r="B23" s="228">
        <v>35.6845</v>
      </c>
      <c r="C23" s="234" t="s">
        <v>14</v>
      </c>
      <c r="D23" s="585"/>
      <c r="E23" s="239">
        <v>31.03</v>
      </c>
      <c r="F23" s="243" t="s">
        <v>14</v>
      </c>
      <c r="H23" s="251"/>
    </row>
    <row r="24" spans="1:8" ht="18" customHeight="1">
      <c r="A24" s="578" t="s">
        <v>164</v>
      </c>
      <c r="B24" s="229">
        <v>44.33</v>
      </c>
      <c r="C24" s="235" t="s">
        <v>12</v>
      </c>
      <c r="D24" s="586" t="s">
        <v>164</v>
      </c>
      <c r="E24" s="240">
        <v>38.549999999999997</v>
      </c>
      <c r="F24" s="244" t="s">
        <v>12</v>
      </c>
      <c r="H24" s="251"/>
    </row>
    <row r="25" spans="1:8" ht="18" customHeight="1">
      <c r="A25" s="578"/>
      <c r="B25" s="229">
        <v>35.6845</v>
      </c>
      <c r="C25" s="236" t="s">
        <v>13</v>
      </c>
      <c r="D25" s="586"/>
      <c r="E25" s="240">
        <v>31.03</v>
      </c>
      <c r="F25" s="245" t="s">
        <v>13</v>
      </c>
      <c r="H25" s="251"/>
    </row>
    <row r="26" spans="1:8" ht="18" customHeight="1">
      <c r="A26" s="578"/>
      <c r="B26" s="229">
        <v>21.52</v>
      </c>
      <c r="C26" s="236" t="s">
        <v>14</v>
      </c>
      <c r="D26" s="586"/>
      <c r="E26" s="240">
        <v>18.71</v>
      </c>
      <c r="F26" s="245" t="s">
        <v>14</v>
      </c>
      <c r="H26" s="251"/>
    </row>
    <row r="27" spans="1:8" ht="18" customHeight="1">
      <c r="A27" s="588" t="s">
        <v>165</v>
      </c>
      <c r="B27" s="230">
        <v>25.97</v>
      </c>
      <c r="C27" s="237" t="s">
        <v>12</v>
      </c>
      <c r="D27" s="587" t="s">
        <v>165</v>
      </c>
      <c r="E27" s="241">
        <v>22.58</v>
      </c>
      <c r="F27" s="246" t="s">
        <v>12</v>
      </c>
      <c r="H27" s="251"/>
    </row>
    <row r="28" spans="1:8" ht="18" customHeight="1">
      <c r="A28" s="588"/>
      <c r="B28" s="230">
        <v>25.97</v>
      </c>
      <c r="C28" s="238" t="s">
        <v>13</v>
      </c>
      <c r="D28" s="587"/>
      <c r="E28" s="241">
        <v>22.58</v>
      </c>
      <c r="F28" s="247" t="s">
        <v>13</v>
      </c>
      <c r="H28" s="251"/>
    </row>
    <row r="29" spans="1:8" ht="18" customHeight="1">
      <c r="A29" s="588"/>
      <c r="B29" s="230">
        <v>13.12</v>
      </c>
      <c r="C29" s="238" t="s">
        <v>14</v>
      </c>
      <c r="D29" s="587"/>
      <c r="E29" s="241">
        <v>11.41</v>
      </c>
      <c r="F29" s="247" t="s">
        <v>14</v>
      </c>
      <c r="H29" s="251"/>
    </row>
    <row r="30" spans="1:8" ht="18" customHeight="1" thickBot="1">
      <c r="A30" s="231" t="s">
        <v>166</v>
      </c>
      <c r="B30" s="232">
        <v>3.78</v>
      </c>
      <c r="C30" s="257"/>
      <c r="D30" s="248" t="s">
        <v>166</v>
      </c>
      <c r="E30" s="249">
        <v>3.29</v>
      </c>
      <c r="F30" s="258"/>
      <c r="H30" s="251"/>
    </row>
  </sheetData>
  <mergeCells count="19">
    <mergeCell ref="D21:D23"/>
    <mergeCell ref="D24:D26"/>
    <mergeCell ref="D27:D29"/>
    <mergeCell ref="A21:A23"/>
    <mergeCell ref="A24:A26"/>
    <mergeCell ref="A27:A29"/>
    <mergeCell ref="A20:C20"/>
    <mergeCell ref="A8:C8"/>
    <mergeCell ref="D8:F8"/>
    <mergeCell ref="D9:D11"/>
    <mergeCell ref="D12:D14"/>
    <mergeCell ref="D15:D17"/>
    <mergeCell ref="D20:F20"/>
    <mergeCell ref="A15:A17"/>
    <mergeCell ref="A1:B1"/>
    <mergeCell ref="D1:E1"/>
    <mergeCell ref="G1:H1"/>
    <mergeCell ref="A9:A11"/>
    <mergeCell ref="A12:A14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0EE4B1041BCB44916D9A0BD2F84F65" ma:contentTypeVersion="13" ma:contentTypeDescription="Create a new document." ma:contentTypeScope="" ma:versionID="c1674569c8715f04e68a7bc18fd78436">
  <xsd:schema xmlns:xsd="http://www.w3.org/2001/XMLSchema" xmlns:xs="http://www.w3.org/2001/XMLSchema" xmlns:p="http://schemas.microsoft.com/office/2006/metadata/properties" xmlns:ns3="6e05dd58-e900-43cf-8fc8-2e60d678ca11" xmlns:ns4="693b1156-7739-49fd-8082-21e504529ac1" targetNamespace="http://schemas.microsoft.com/office/2006/metadata/properties" ma:root="true" ma:fieldsID="e3735ff70da942c421398a39aa6cadab" ns3:_="" ns4:_="">
    <xsd:import namespace="6e05dd58-e900-43cf-8fc8-2e60d678ca11"/>
    <xsd:import namespace="693b1156-7739-49fd-8082-21e504529a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5dd58-e900-43cf-8fc8-2e60d678ca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3b1156-7739-49fd-8082-21e504529a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B7FD30-0DE1-4895-A284-FA409654D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8A6AE7-2B2C-4F11-B796-9DA46F2EC2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05dd58-e900-43cf-8fc8-2e60d678ca11"/>
    <ds:schemaRef ds:uri="693b1156-7739-49fd-8082-21e504529a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512C66-21F6-40EA-A073-3D905997163A}">
  <ds:schemaRefs>
    <ds:schemaRef ds:uri="http://purl.org/dc/elements/1.1/"/>
    <ds:schemaRef ds:uri="http://schemas.microsoft.com/office/2006/metadata/properties"/>
    <ds:schemaRef ds:uri="693b1156-7739-49fd-8082-21e504529ac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e05dd58-e900-43cf-8fc8-2e60d678ca1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POCA Fastrak Claim</vt:lpstr>
      <vt:lpstr>Decimal time converter</vt:lpstr>
      <vt:lpstr>Rates_MI</vt:lpstr>
      <vt:lpstr>'POCA Fastrak Claim'!Print_Area</vt:lpstr>
    </vt:vector>
  </TitlesOfParts>
  <Company>MOJ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McGovern, Hayley (LAA)</dc:creator>
  <cp:lastModifiedBy>Stevens, Phil (LAA)</cp:lastModifiedBy>
  <cp:lastPrinted>2017-06-27T08:23:04Z</cp:lastPrinted>
  <dcterms:created xsi:type="dcterms:W3CDTF">2017-02-24T13:07:37Z</dcterms:created>
  <dcterms:modified xsi:type="dcterms:W3CDTF">2023-02-16T07:46:07Z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0x010100450EE4B1041BCB44916D9A0BD2F84F65</vt:lpwstr>
  </property>
</Properties>
</file>