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3D640068-2A32-4960-8228-C2ACB69D6FF1}" xr6:coauthVersionLast="47" xr6:coauthVersionMax="47" xr10:uidLastSave="{00000000-0000-0000-0000-000000000000}"/>
  <bookViews>
    <workbookView xWindow="-110" yWindow="-110" windowWidth="22780" windowHeight="14660" tabRatio="763" xr2:uid="{DF9742D8-A1E6-4BEE-AE56-CA963A68C3F0}"/>
  </bookViews>
  <sheets>
    <sheet name="Cover_sheet" sheetId="12" r:id="rId1"/>
    <sheet name="Content" sheetId="13" r:id="rId2"/>
    <sheet name="Table_2_1" sheetId="1" r:id="rId3"/>
    <sheet name="Table_2_2" sheetId="2" r:id="rId4"/>
    <sheet name="Table_2_3" sheetId="3" r:id="rId5"/>
    <sheet name="Table_3_1" sheetId="4" r:id="rId6"/>
    <sheet name="Table_3_2" sheetId="5" r:id="rId7"/>
    <sheet name="Table_4_1" sheetId="9" r:id="rId8"/>
    <sheet name="Table_4_2" sheetId="10" r:id="rId9"/>
    <sheet name="Table_4_3" sheetId="11" r:id="rId10"/>
    <sheet name="Table_4_4 (A)" sheetId="14" r:id="rId11"/>
    <sheet name="Table_4_4 (B)" sheetId="15" r:id="rId12"/>
    <sheet name="Table_4_5 (A)" sheetId="16" r:id="rId13"/>
    <sheet name="Table_4_5 (B)" sheetId="17" r:id="rId14"/>
    <sheet name="Table_5_1" sheetId="6" r:id="rId15"/>
    <sheet name="Table_5_2" sheetId="7" r:id="rId16"/>
  </sheets>
  <definedNames>
    <definedName name="_xlnm.Print_Area" localSheetId="1">Content!$A$1:$A$25</definedName>
    <definedName name="_xlnm.Print_Area" localSheetId="7">Table_4_1!$A$1:$J$21</definedName>
    <definedName name="_xlnm.Print_Area" localSheetId="8">Table_4_2!$A$1:$J$22</definedName>
    <definedName name="_xlnm.Print_Area" localSheetId="9">Table_4_3!$A$1:$K$20</definedName>
    <definedName name="_xlnm.Print_Area" localSheetId="14">Table_5_1!$A$1:$E$20</definedName>
    <definedName name="_xlnm.Print_Area" localSheetId="15">Table_5_2!$A$1:$F$21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6" l="1"/>
  <c r="E17" i="6" s="1"/>
  <c r="B16" i="6"/>
  <c r="E16" i="6" s="1"/>
  <c r="B15" i="6"/>
  <c r="E15" i="6" s="1"/>
  <c r="B14" i="6"/>
  <c r="E14" i="6" s="1"/>
  <c r="B13" i="6"/>
  <c r="E13" i="6" s="1"/>
  <c r="B12" i="6"/>
  <c r="E12" i="6" s="1"/>
  <c r="B11" i="6"/>
  <c r="E11" i="6" s="1"/>
  <c r="B10" i="6"/>
  <c r="E10" i="6" s="1"/>
  <c r="B9" i="6"/>
  <c r="E9" i="6" s="1"/>
  <c r="B8" i="6"/>
  <c r="E8" i="6" s="1"/>
  <c r="B7" i="6"/>
  <c r="E7" i="6" s="1"/>
  <c r="M30" i="5"/>
  <c r="H30" i="5"/>
  <c r="E30" i="5"/>
  <c r="M28" i="5"/>
  <c r="L28" i="5"/>
  <c r="K28" i="5"/>
  <c r="J28" i="5"/>
  <c r="I28" i="5"/>
  <c r="H28" i="5"/>
  <c r="G28" i="5"/>
  <c r="F28" i="5"/>
  <c r="E28" i="5"/>
  <c r="D28" i="5"/>
  <c r="C28" i="5"/>
  <c r="M27" i="5"/>
  <c r="L27" i="5"/>
  <c r="K27" i="5"/>
  <c r="J27" i="5"/>
  <c r="I27" i="5"/>
  <c r="H27" i="5"/>
  <c r="G27" i="5"/>
  <c r="F27" i="5"/>
  <c r="E27" i="5"/>
  <c r="D27" i="5"/>
  <c r="C27" i="5"/>
  <c r="M26" i="5"/>
  <c r="L26" i="5"/>
  <c r="K26" i="5"/>
  <c r="J26" i="5"/>
  <c r="I26" i="5"/>
  <c r="H26" i="5"/>
  <c r="G26" i="5"/>
  <c r="F26" i="5"/>
  <c r="E26" i="5"/>
  <c r="D26" i="5"/>
  <c r="C26" i="5"/>
  <c r="M25" i="5"/>
  <c r="L25" i="5"/>
  <c r="K25" i="5"/>
  <c r="J25" i="5"/>
  <c r="I25" i="5"/>
  <c r="H25" i="5"/>
  <c r="G25" i="5"/>
  <c r="F25" i="5"/>
  <c r="E25" i="5"/>
  <c r="D25" i="5"/>
  <c r="C25" i="5"/>
  <c r="M24" i="5"/>
  <c r="L24" i="5"/>
  <c r="K24" i="5"/>
  <c r="J24" i="5"/>
  <c r="I24" i="5"/>
  <c r="H24" i="5"/>
  <c r="G24" i="5"/>
  <c r="F24" i="5"/>
  <c r="E24" i="5"/>
  <c r="D24" i="5"/>
  <c r="C24" i="5"/>
  <c r="M23" i="5"/>
  <c r="L23" i="5"/>
  <c r="K23" i="5"/>
  <c r="J23" i="5"/>
  <c r="I23" i="5"/>
  <c r="H23" i="5"/>
  <c r="G23" i="5"/>
  <c r="F23" i="5"/>
  <c r="E23" i="5"/>
  <c r="D23" i="5"/>
  <c r="C23" i="5"/>
  <c r="M22" i="5"/>
  <c r="L22" i="5"/>
  <c r="K22" i="5"/>
  <c r="J22" i="5"/>
  <c r="I22" i="5"/>
  <c r="H22" i="5"/>
  <c r="G22" i="5"/>
  <c r="F22" i="5"/>
  <c r="E22" i="5"/>
  <c r="D22" i="5"/>
  <c r="C22" i="5"/>
  <c r="M21" i="5"/>
  <c r="L21" i="5"/>
  <c r="K21" i="5"/>
  <c r="J21" i="5"/>
  <c r="I21" i="5"/>
  <c r="H21" i="5"/>
  <c r="G21" i="5"/>
  <c r="F21" i="5"/>
  <c r="E21" i="5"/>
  <c r="D21" i="5"/>
  <c r="C21" i="5"/>
  <c r="M20" i="5"/>
  <c r="L20" i="5"/>
  <c r="K20" i="5"/>
  <c r="J20" i="5"/>
  <c r="I20" i="5"/>
  <c r="H20" i="5"/>
  <c r="G20" i="5"/>
  <c r="F20" i="5"/>
  <c r="E20" i="5"/>
  <c r="D20" i="5"/>
  <c r="C20" i="5"/>
  <c r="M18" i="5"/>
  <c r="L18" i="5"/>
  <c r="L30" i="5" s="1"/>
  <c r="K18" i="5"/>
  <c r="K30" i="5" s="1"/>
  <c r="J18" i="5"/>
  <c r="J30" i="5" s="1"/>
  <c r="I18" i="5"/>
  <c r="I30" i="5" s="1"/>
  <c r="H18" i="5"/>
  <c r="G18" i="5"/>
  <c r="G30" i="5" s="1"/>
  <c r="F18" i="5"/>
  <c r="F30" i="5" s="1"/>
  <c r="E18" i="5"/>
  <c r="D18" i="5"/>
  <c r="D30" i="5" s="1"/>
  <c r="C18" i="5"/>
  <c r="C30" i="5" s="1"/>
  <c r="F32" i="4"/>
  <c r="D32" i="4"/>
  <c r="F31" i="4"/>
  <c r="D31" i="4"/>
  <c r="F30" i="4"/>
  <c r="D30" i="4"/>
  <c r="F29" i="4"/>
  <c r="D29" i="4"/>
  <c r="F28" i="4"/>
  <c r="D28" i="4"/>
  <c r="F27" i="4"/>
  <c r="D27" i="4"/>
  <c r="F26" i="4"/>
  <c r="D26" i="4"/>
  <c r="F25" i="4"/>
  <c r="D25" i="4"/>
  <c r="F24" i="4"/>
  <c r="D24" i="4"/>
  <c r="F23" i="4"/>
  <c r="D23" i="4"/>
  <c r="F22" i="4"/>
  <c r="D22" i="4"/>
  <c r="F21" i="4"/>
  <c r="D21" i="4"/>
  <c r="F20" i="4"/>
  <c r="D20" i="4"/>
  <c r="F19" i="4"/>
  <c r="D19" i="4"/>
  <c r="F18" i="4"/>
  <c r="D18" i="4"/>
  <c r="F17" i="4"/>
  <c r="D17" i="4"/>
  <c r="F16" i="4"/>
  <c r="D16" i="4"/>
  <c r="F15" i="4"/>
  <c r="D15" i="4"/>
  <c r="F14" i="4"/>
  <c r="D14" i="4"/>
  <c r="F13" i="4"/>
  <c r="D13" i="4"/>
  <c r="F12" i="4"/>
  <c r="D12" i="4"/>
  <c r="F11" i="4"/>
  <c r="D11" i="4"/>
  <c r="F10" i="4"/>
  <c r="D10" i="4"/>
  <c r="F9" i="4"/>
  <c r="D9" i="4"/>
  <c r="F8" i="4"/>
  <c r="D8" i="4"/>
  <c r="F7" i="4"/>
  <c r="D7" i="4"/>
  <c r="F35" i="1"/>
  <c r="E35" i="1"/>
  <c r="F34" i="1"/>
  <c r="E34" i="1"/>
  <c r="F33" i="1"/>
  <c r="D33" i="1"/>
  <c r="C33" i="1"/>
  <c r="E33" i="1" s="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alcChain>
</file>

<file path=xl/sharedStrings.xml><?xml version="1.0" encoding="utf-8"?>
<sst xmlns="http://schemas.openxmlformats.org/spreadsheetml/2006/main" count="643" uniqueCount="264">
  <si>
    <t>Table 2.1: Outcomes assigned to offences recorded in year to September 2021 and year to September 2022, by outcome type and group [note 1] [note 4]</t>
  </si>
  <si>
    <t>England and Wales</t>
  </si>
  <si>
    <t>This worksheet contains one table. Some cells refer to notes which can be found below the table.</t>
  </si>
  <si>
    <t>Police recorded crime data are not designated as National Statistics</t>
  </si>
  <si>
    <t>Source: Home Office - Police recorded crime and outcomes</t>
  </si>
  <si>
    <t>Outcome
number</t>
  </si>
  <si>
    <t>Outcome type/group</t>
  </si>
  <si>
    <t>Volume of offences recorded in period:</t>
  </si>
  <si>
    <t>Year to
Sep 2021 (as first published in January 2022) [note 9]</t>
  </si>
  <si>
    <t>Year to
September 2022 [note 3] [note 4]</t>
  </si>
  <si>
    <t>Year to
September 2022 [note 3][note 4]</t>
  </si>
  <si>
    <t>Charged/Summonsed</t>
  </si>
  <si>
    <t>Out-of-court (formal)</t>
  </si>
  <si>
    <t xml:space="preserve">     Penalty Notices for Disorder</t>
  </si>
  <si>
    <t>Out-of-court (informal)</t>
  </si>
  <si>
    <t xml:space="preserve">     Cannabis/Khat warning</t>
  </si>
  <si>
    <t xml:space="preserve">     Community resolution</t>
  </si>
  <si>
    <t>Prosecution prevented or not in the public interest</t>
  </si>
  <si>
    <t xml:space="preserve">     Offender died</t>
  </si>
  <si>
    <t xml:space="preserve">     Not in public interest (CPS)</t>
  </si>
  <si>
    <t xml:space="preserve">     Not in public interest (Police)</t>
  </si>
  <si>
    <t xml:space="preserve">     Prosecution prevented – suspect under age</t>
  </si>
  <si>
    <t xml:space="preserve">     Prosecution prevented – suspect too ill</t>
  </si>
  <si>
    <t xml:space="preserve">     Prosecution prevented – victim/key witness dead/too ill</t>
  </si>
  <si>
    <t xml:space="preserve">     Prosecution time limit expired</t>
  </si>
  <si>
    <t>Evidential difficulties (suspect identified; victim supports action)</t>
  </si>
  <si>
    <t xml:space="preserve">Evidential difficulties (victim does not support action) </t>
  </si>
  <si>
    <t xml:space="preserve">     Evidential difficulties: suspect not identified; victim does not support further action</t>
  </si>
  <si>
    <t xml:space="preserve">     Evidential difficulties: suspect identified; victim does not support further action</t>
  </si>
  <si>
    <t>Investigation complete - no suspect identified</t>
  </si>
  <si>
    <t>Action undertaken by another body/agency</t>
  </si>
  <si>
    <t>Total offences assigned an outcome (type 1-18, 20, 21)</t>
  </si>
  <si>
    <t>Offences not yet assigned an outcome</t>
  </si>
  <si>
    <t>Total offences</t>
  </si>
  <si>
    <t>1. Year to September 2021 and year to September 2022 exclude fraud offences. Fraud offences are now recorded by the National Fraud Intelligence Bureau (NFIB) rather than police forces. Outcome 19 not shown as this applies only to fraud offences recorded by the NFIB.</t>
  </si>
  <si>
    <t>2. Proportions show the percentage of crimes recorded in the year receiving each outcome.</t>
  </si>
  <si>
    <t xml:space="preserve">3. Proportions as at the time data were provided to the Home Office. </t>
  </si>
  <si>
    <t>4. Includes caution - adults; caution - youths; Penalty Notices for Disorder.</t>
  </si>
  <si>
    <t>5. Based on data from all 44 forces.</t>
  </si>
  <si>
    <t>6. Offences asked to be taken in to consideration by a court (TICs).</t>
  </si>
  <si>
    <t>7. Outcome 21 was introduced from January 2016 on a voluntary basis and became mandatory from April 2016.</t>
  </si>
  <si>
    <t>8. Outcome 22 was introduced on a voluntary basis from April 2019.</t>
  </si>
  <si>
    <t>9. These figures include Greater Manchester Police, hence differ from Year to Mar 2021 published in July 2021  and Table 2.3 (which exclude Greater Manchester Police).</t>
  </si>
  <si>
    <t>Table 2.2: Outcomes assigned to crimes recorded in year to September 2022, by outcome group and offence group [note 10]</t>
  </si>
  <si>
    <t>England and Wales, Recorded crime and outcomes</t>
  </si>
  <si>
    <t>Offence group</t>
  </si>
  <si>
    <r>
      <t>Outcome rate (%)</t>
    </r>
    <r>
      <rPr>
        <i/>
        <vertAlign val="superscript"/>
        <sz val="8"/>
        <color rgb="FF000000"/>
        <rFont val="Arial"/>
        <family val="2"/>
      </rPr>
      <t>9</t>
    </r>
  </si>
  <si>
    <t>Violence against the person</t>
  </si>
  <si>
    <t>Sexual offences</t>
  </si>
  <si>
    <t xml:space="preserve">   of which: Rape</t>
  </si>
  <si>
    <t>Robbery</t>
  </si>
  <si>
    <t>Theft offences</t>
  </si>
  <si>
    <t>Criminal damage and arson</t>
  </si>
  <si>
    <t>Drug offences</t>
  </si>
  <si>
    <t>Possession of weapons offences</t>
  </si>
  <si>
    <t>Public order offences</t>
  </si>
  <si>
    <t>Misc. crimes against society</t>
  </si>
  <si>
    <t>1. Year to September 2022 data exclude fraud offences. Fraud offences are now recorded by the National Fraud Intelligence Bureau (NFIB) rather than police forces.</t>
  </si>
  <si>
    <t>2. Offences asked to be taken into consideration by a court (TICs).</t>
  </si>
  <si>
    <t>3. Includes caution - adults; caution - youths; Penalty Notices for Disorder.</t>
  </si>
  <si>
    <t>4. Includes cannabis/khat warnings and community resolutions.</t>
  </si>
  <si>
    <t>5. Includes not in the public interest (CPS); Not in public interest (Police); Offender Died; Prosecution prevented (suspect under age; suspect too ill; victim/key witness dead/too ill); Prosecution time limit expired.</t>
  </si>
  <si>
    <t>6. Includes evidential difficulties where the suspect was/was not identified and the victim does not support further action.</t>
  </si>
  <si>
    <t>7. Outcome 21 (Further investigation to support formal action not in the public interest) was introduced from January 2016 on a voluntary basis and became mandatory from April 2016.</t>
  </si>
  <si>
    <t>9. Proportions show the percentage of crimes recorded in the year receiving each outcome.</t>
  </si>
  <si>
    <t>10. Based on data from all 44 forces</t>
  </si>
  <si>
    <t>Table 2.3: Outcomes assigned to offences recorded in year to March 2015 to year to September 2022, by outcome type and group</t>
  </si>
  <si>
    <t>As when first published</t>
  </si>
  <si>
    <t>Some shorthand is used in this table. [x] indicates that data are not available</t>
  </si>
  <si>
    <t>Outcome number</t>
  </si>
  <si>
    <t>Outcome type</t>
  </si>
  <si>
    <t>Year ending
Mar 2015</t>
  </si>
  <si>
    <t>Year ending
Jun 2015</t>
  </si>
  <si>
    <t>Year ending
Sep 2015</t>
  </si>
  <si>
    <t>Year ending
Dec 2015</t>
  </si>
  <si>
    <t>Year ending
Mar 2016</t>
  </si>
  <si>
    <t>Year ending
Jun 2016</t>
  </si>
  <si>
    <t>Year ending
Sep 2016</t>
  </si>
  <si>
    <t>Year ending
Dec 2016</t>
  </si>
  <si>
    <t>Year ending
Mar 2017</t>
  </si>
  <si>
    <t>Year ending
Jun 2017</t>
  </si>
  <si>
    <t>Year ending
Sep 2017</t>
  </si>
  <si>
    <t>Year ending
Dec 2017</t>
  </si>
  <si>
    <t>Year ending
Mar 2018</t>
  </si>
  <si>
    <t>Year ending
Jun 2018</t>
  </si>
  <si>
    <t>Year ending
Sep 2018</t>
  </si>
  <si>
    <t>Year ending
Dec 2018</t>
  </si>
  <si>
    <t>Year ending
Mar 2019</t>
  </si>
  <si>
    <t>Year ending
Jun 2019</t>
  </si>
  <si>
    <t>Year ending
Sep 2019 [note 7]</t>
  </si>
  <si>
    <t>Year ending
Dec 2019 [note 7]</t>
  </si>
  <si>
    <t>Year ending
Mar 2020 [note 7]</t>
  </si>
  <si>
    <t>Year ending
Jun 2020 [note 7]</t>
  </si>
  <si>
    <t>Year ending
Sep 2020 [note 7]</t>
  </si>
  <si>
    <t>Year ending
Dec 2020 [note 7]</t>
  </si>
  <si>
    <t>Year ending
Mar 2021 [note 8]</t>
  </si>
  <si>
    <t>Year ending
Jun 2021 [note 7]</t>
  </si>
  <si>
    <t>Year ending
Sep 2021 [note 7]</t>
  </si>
  <si>
    <t>Year ending
Dec 2021 [note 7]</t>
  </si>
  <si>
    <t>Year ending
Mar 2022</t>
  </si>
  <si>
    <t>Year ending
Jun 2022</t>
  </si>
  <si>
    <t>Year ending
Sep 2022</t>
  </si>
  <si>
    <t xml:space="preserve">     Caution - youths</t>
  </si>
  <si>
    <t xml:space="preserve">     Caution - adults</t>
  </si>
  <si>
    <t>[x]</t>
  </si>
  <si>
    <t>Total offences assigned an outcome (type 1-18, 20-22)</t>
  </si>
  <si>
    <t>1. All years exclude fraud offences. Fraud offences are now recorded by the National Fraud Intelligence Bureau (NFIB) rather than police forces. Outcome 19 not shown as this applies only to fraud offences recorded by the NFIB.</t>
  </si>
  <si>
    <t>3. Based on data from all 44 forces covering the full year to March 2016. Of these, 18 forces did not submit updated year to March 2016 data to the Home Office for this publication. These forces may therefore appear to have fewer than expected outcomes assigned during that period as their numbers have not been updated since first published.</t>
  </si>
  <si>
    <t>4. Offences asked to be taken in to consideration by a court (TICs).</t>
  </si>
  <si>
    <t>5. Outcome 21 was introduced from January 2016 on a voluntary basis and became mandatory from April 2016.</t>
  </si>
  <si>
    <t>6. Outcome 22 was introduced on a voluntary basis from April 2019.</t>
  </si>
  <si>
    <t>7. Based on data from all 43 forces. Following the implementation of a new IT system in July 2019, Greater Manchester Police have been unable to supply data for quarters from July 2019 to March 2020.</t>
  </si>
  <si>
    <t>8. These figures exclude Greater Manchester Police (GMP) and match published figures in October 2021 (Year to June 2021). They differ from Table 2.1 which includes GMP.</t>
  </si>
  <si>
    <t xml:space="preserve">Table 3.1: Outcomes recorded in the year ending September 2022 [note 1], by outcome type and group [note 6] </t>
  </si>
  <si>
    <t>Source: Home Office Data Hub, outcomes recorded in the year ending September 2022</t>
  </si>
  <si>
    <t>1. Excludes (outcomes for) fraud offences. Fraud offences are now recorded by the National Fraud Intelligence Bureau (NFIB) rather than police forces.</t>
  </si>
  <si>
    <t>2. Ratio based on number of outcomes recorded in year divided by number of offences recorded in year.</t>
  </si>
  <si>
    <t>3. Offences asked to be taken in to consideration by a court (TICs)</t>
  </si>
  <si>
    <t>4. Outcome 21 was introduced from January 2016 on a voluntary basis and became mandatory from April 2016.</t>
  </si>
  <si>
    <t>5. Outcome 22 was introduced on a voluntary basis from April 2019.</t>
  </si>
  <si>
    <t>6. Based on data from all 44 forces.</t>
  </si>
  <si>
    <t>Table 3.2: Outcomes recorded in the year ending September 2022, by outcome group and offence group [note 1][note 10]</t>
  </si>
  <si>
    <t>Charged/
Summonsed</t>
  </si>
  <si>
    <t>Number of outcomes</t>
  </si>
  <si>
    <r>
      <t>Ratio (%)</t>
    </r>
    <r>
      <rPr>
        <i/>
        <vertAlign val="superscript"/>
        <sz val="8"/>
        <color rgb="FF000000"/>
        <rFont val="Arial"/>
        <family val="2"/>
      </rPr>
      <t>8</t>
    </r>
  </si>
  <si>
    <t>7. Outcome 21 was introduced on a voluntary basis from January 2016 and became mandatory from April 2016.</t>
  </si>
  <si>
    <t>9. Ratio based on number of outcomes recorded in year divided by number of offences recorded in year.</t>
  </si>
  <si>
    <t xml:space="preserve">10. Based on data from all 44 forces. </t>
  </si>
  <si>
    <t>Table 5.1: Number and proportion of transferred or cancelled records [note 1], by offence group [note 2], year ending September 2022</t>
  </si>
  <si>
    <t>England and Wales, Recorded crime</t>
  </si>
  <si>
    <t>Source: Police recorded crime, Home Office</t>
  </si>
  <si>
    <t>Offences initially recorded</t>
  </si>
  <si>
    <t>Transferred and cancelled records [note 3]</t>
  </si>
  <si>
    <t>Offences recorded</t>
  </si>
  <si>
    <t>Total transferred or cancelled records as % of offences initially recorded</t>
  </si>
  <si>
    <t>Miscellaneous crimes against society</t>
  </si>
  <si>
    <t>Total [note 2][note3]</t>
  </si>
  <si>
    <t>1. Transferred and cancelled records were formerly referred to as 'no-crimes'.</t>
  </si>
  <si>
    <t>2. Excludes fraud offences. Fraud offences are now recorded by the National Fraud Intelligence Bureau (NFIB) rather than police forces.</t>
  </si>
  <si>
    <t>3. Based on data from all 44 forces.</t>
  </si>
  <si>
    <t>Table 5.2: Transferred or cancelled records by type broken down by offence group, year ending September 2022</t>
  </si>
  <si>
    <t>England and Wales, Recorded crime [note 4]</t>
  </si>
  <si>
    <t>C1: Transferred to another force</t>
  </si>
  <si>
    <t>C2: Cancelled: additional verifiable information that notifiable offence did not occur</t>
  </si>
  <si>
    <t>C3: Cancelled: duplicate records</t>
  </si>
  <si>
    <t>C4: Cancelled: crime recorded in error</t>
  </si>
  <si>
    <t>C5: Cancelled: self defence claimed [note 3]</t>
  </si>
  <si>
    <t>Total [note 2][note 4]</t>
  </si>
  <si>
    <t>3. A small number of C5s (cancelled records where self defence was claimed) have been recorded against offence types other than assault classifications 8N, 104 or 105A. These cases are likely to be revised in future quarters.</t>
  </si>
  <si>
    <t>4. Based on data from all 44 forces.</t>
  </si>
  <si>
    <t>Table 4.1: Median number of days for an outcome to be assigned by offence type: year ending March 2016 to year ending September 2022  [note 1][note 2]</t>
  </si>
  <si>
    <t>Median number of days for an outcome to be assigned [note 1][note 2]</t>
  </si>
  <si>
    <t>Difference between
Y.e September 2021 and Y.e September 2022</t>
  </si>
  <si>
    <t>Year ending March 2016</t>
  </si>
  <si>
    <t>Year ending March 2017</t>
  </si>
  <si>
    <t>Year ending March 2018</t>
  </si>
  <si>
    <t>Year ending March 2019</t>
  </si>
  <si>
    <t>Year ending March 2020</t>
  </si>
  <si>
    <t>Year ending March 2021</t>
  </si>
  <si>
    <t>Year ending September 2021</t>
  </si>
  <si>
    <t>Year ending September 2022</t>
  </si>
  <si>
    <t>of which: Rape</t>
  </si>
  <si>
    <t>Criminal Damage and Arson</t>
  </si>
  <si>
    <t>Miscellaneous crimes</t>
  </si>
  <si>
    <t>All crimes (excluding fraud)</t>
  </si>
  <si>
    <t xml:space="preserve">1. Median Days for Year ending March 2016 to Year ending September 2022 are as first published. </t>
  </si>
  <si>
    <t xml:space="preserve">2. Only includes data for forces who send offence-level data to the Home Office Data Hub. </t>
  </si>
  <si>
    <t>Table 4.2: Median number of days for an outcome to be assigned by outcome group: year ending March 2016 to year ending September 2022  [note 1][note 2]</t>
  </si>
  <si>
    <t>Difference between Year ending September 2021 and Year ending September 2022</t>
  </si>
  <si>
    <t>Charge/summons</t>
  </si>
  <si>
    <t>Taken into consideration</t>
  </si>
  <si>
    <t>Further investigation to support formal action not in the public interest</t>
  </si>
  <si>
    <t>Diversionary, educational or intervention activity, resulting from the crime report, has been undertaken and it is not in the public interest to take any further action</t>
  </si>
  <si>
    <t>Table 4.3: Median number of days for an outcome to be assigned by offence and outcome group for year ending September 2022</t>
  </si>
  <si>
    <t>Some shorthand is used in this table. '..'  relates to offences with a count between 0 to 50</t>
  </si>
  <si>
    <t>Median number of days for an outcome to be assigned</t>
  </si>
  <si>
    <t>..</t>
  </si>
  <si>
    <t>Home Office Responsible Statistician: John Flatley</t>
  </si>
  <si>
    <t>For further information about police recorded crime statistics, please email:</t>
  </si>
  <si>
    <t>CrimeandPoliceStats@homeoffice.gov.uk</t>
  </si>
  <si>
    <t xml:space="preserve"> or write to: Home Office Crime Analysis Unit, 14th Floor, Lunar House, Croydon, CR9 2BY </t>
  </si>
  <si>
    <t>The ‘Crime Outcomes in England and Wales Open Data, April 2021 to March 2022’ release is an Official Statistics output produced to the highest professional standards and free from political interference. It has been produced by statisticians working in the Home Office Analysis and Insight Directorate in accordance with the Home Office’s ‘Statement of compliance with the Code of Practice for Statistics’ which covers our policy on revisions and other matters. The Chief Statistician, as Head of Profession, reports to the National Statistician with respect to all professional statistical matters and oversees all Home Office Official Statistics products with respect to the Code, being responsible for their timing, content and methodology.</t>
  </si>
  <si>
    <t>Back to contents</t>
  </si>
  <si>
    <t>Table of contents</t>
  </si>
  <si>
    <t>These data tables are published alongside the bulletin, with the intention of giving users access to the numbers used in the various tables and figures in the bulletin.</t>
  </si>
  <si>
    <t>https://www.gov.uk/government/statistics/crime-outcomes-in-england-and-wales-2021-to-2022</t>
  </si>
  <si>
    <t>Data tables shown in this workbook are police recorded crime data.</t>
  </si>
  <si>
    <t>To access data tables, click on the table name link or the tabs. Titles in this table are consistent with titles in actual table sheets.</t>
  </si>
  <si>
    <t>The tables and figures contained in this file are:</t>
  </si>
  <si>
    <t>Period covered</t>
  </si>
  <si>
    <t>Publication date</t>
  </si>
  <si>
    <t>Published: 26 January 2023</t>
  </si>
  <si>
    <t>Crime Outcomes in England and Wales, Year Ending September 2022: Data tables</t>
  </si>
  <si>
    <t>Crown copyright © 2023</t>
  </si>
  <si>
    <t>Table 2.1: Outcomes assigned to offences recorded in year to September 2021 and year to September 2022, by outcome type and group</t>
  </si>
  <si>
    <t>Year ending September 2021 and Year ending September 2022</t>
  </si>
  <si>
    <t>Table 2.2: Outcomes assigned to crimes recorded in year to September 2022, by outcome group and offence group</t>
  </si>
  <si>
    <t>Year ending March 2015 to Year ending September 2022</t>
  </si>
  <si>
    <t xml:space="preserve">Table 3.1: Outcomes recorded in the year ending September 2022 , by outcome type and group </t>
  </si>
  <si>
    <t>Year ending March 2021 and Year ending September 2022</t>
  </si>
  <si>
    <t>Table 3.2: Outcomes recorded in the year ending September 2022, by outcome group and offence group</t>
  </si>
  <si>
    <t>Year ending March 2017 and Year ending September 2022</t>
  </si>
  <si>
    <t>Table 4.1: Median number of days for an outcome to be assigned by offence type: year ending March 2016 to year ending September 2022</t>
  </si>
  <si>
    <t>Year ending March 2016 to Year ending September 2022</t>
  </si>
  <si>
    <t>Table 4.2: Median number of days for an outcome to be assigned by outcome group: year ending March 2016 to year ending September 2022</t>
  </si>
  <si>
    <t>Table 4.4 (A): Median number of days for an outcome to be assigned for all crimes by outcome group: year ending December 2019 to year ending September 2022</t>
  </si>
  <si>
    <t>Year ending December 2016 to Year ending September 2022</t>
  </si>
  <si>
    <t>Table 4.4 (B): Median number of days for an outcome to be assigned for adult rape offences by outcome group: year ending December 2019 to year ending September 2022</t>
  </si>
  <si>
    <t>Table 4.5 (A): Median number of days for an outcome to be assigned for all crimes:  year ending September 2022, by quarterly breakdown and outcome group</t>
  </si>
  <si>
    <t>Table 4.5 (B): Median number of days for an outcome to be assigned for adult rape offences:  year ending September 2022, by quarterly breakdown and outcome group</t>
  </si>
  <si>
    <t>Table 5.1: Number and proportion of transferred or cancelled records, by offence group, year ending September 2022</t>
  </si>
  <si>
    <t>Crime Outcomes in England and Wales, year ending September 2022: Data tables</t>
  </si>
  <si>
    <t>The statistical bulletin "Crime Outcomes in England and Wales, year ending March2022" published by the Home Office in July 2022 can be accessed here:</t>
  </si>
  <si>
    <t>Proportion of offences recorded in period [note 2]:</t>
  </si>
  <si>
    <t>Taken into consideration [note 6]</t>
  </si>
  <si>
    <t xml:space="preserve">     Caution - youths [note 4]</t>
  </si>
  <si>
    <t xml:space="preserve">     Caution - adults [note 4]</t>
  </si>
  <si>
    <t>Further investigation to support formal action not in the public interest [note 7]</t>
  </si>
  <si>
    <t>Diversionary, educational or intervention activity, resulting from the crime report, has been undertaken and it is not in the public interest to take any further action [note 8]</t>
  </si>
  <si>
    <t>Charged/summonsed</t>
  </si>
  <si>
    <t>Taken into consideration (TICs) [note 2]</t>
  </si>
  <si>
    <t>Out-of-court (formal) [note 3]</t>
  </si>
  <si>
    <t>Out-of-court
(informal) [note 4]</t>
  </si>
  <si>
    <t>Prosecution prevented or not in the public interest [note 5]</t>
  </si>
  <si>
    <t>Evidential difficulties
(suspect identified; victim supports action)</t>
  </si>
  <si>
    <t>Evidential difficulties (victim does not support action) [note 6]</t>
  </si>
  <si>
    <t>Total year to September 2022</t>
  </si>
  <si>
    <t>Taken into consideration [note 4]</t>
  </si>
  <si>
    <t>Further investigation to support formal action not in the public interest [note 5]</t>
  </si>
  <si>
    <t>Diversionary, educational or intervention activity, resulting from the crime report, has been undertaken and it is not in the public interest to take any further action [note 6]</t>
  </si>
  <si>
    <t>Total offences [note 1]</t>
  </si>
  <si>
    <t>Taken into consideration [note 3]</t>
  </si>
  <si>
    <t>Further investigation to support formal action not in the public interest [note 4]</t>
  </si>
  <si>
    <t>Total recorded offences [note 1]</t>
  </si>
  <si>
    <t>Year to Sep 2021  [note 6]</t>
  </si>
  <si>
    <t>Year to Sep 2022  [note 6]</t>
  </si>
  <si>
    <t>Ratio [note 2]</t>
  </si>
  <si>
    <t>Recorded crime [note 1] [note 11]</t>
  </si>
  <si>
    <t>Taken into consideration [note 2]</t>
  </si>
  <si>
    <t>Total [note 1]</t>
  </si>
  <si>
    <t>Out-of-court (informal) [note 4]</t>
  </si>
  <si>
    <t>Y.e. December 2019</t>
  </si>
  <si>
    <t>Y.e. September 2021</t>
  </si>
  <si>
    <t>Y.e. September 2022</t>
  </si>
  <si>
    <t>Victim Based Crime</t>
  </si>
  <si>
    <t>Formal / Informal Outcomes</t>
  </si>
  <si>
    <t>No Formal / Informal Outcomes</t>
  </si>
  <si>
    <t>State Based Crime</t>
  </si>
  <si>
    <t>1. State offences include all police-recorded crimes where there are no specific individual victims and this includes public order offences, drug offences, possession of weapons other miscellaneous crimes against the state.</t>
  </si>
  <si>
    <t>2. Victim offences include all police-recorded crimes where there is a specific victim. The victim could be an individual, an organisation or corporate body. This category includes violent crimes directed at a particular individual or individuals, sexual offences, robbery, all theft offences (including burglary and vehicle offences), criminal damage and arson. It excludes fraud and computer misuse act offences which are not recorded by the territorial forces in England and Wales but centrally by the National Fraud Intelligence Bureau at the City of London Police.</t>
  </si>
  <si>
    <t>4. The number of median days excludes Greater Manchester, West Midlands, Kent, Staffordshire, Humberside and Wiltshire. These forces did not provide offence-level data to the Home Office Data Hub in for the reporting period.</t>
  </si>
  <si>
    <t>Source: Home Office Data Hub</t>
  </si>
  <si>
    <t>Adult Rape Crime</t>
  </si>
  <si>
    <t>Outcomes other than a charge</t>
  </si>
  <si>
    <t>1. The number of median days excludes Greater Manchester, West Midlands, Kent, Staffordshire, Humberside and Wiltshire. These forces did not provide offence-level data to the Home Office Data Hub in for the reporting period.</t>
  </si>
  <si>
    <t>2. Rape offences data only includes the following offence codes "19F" (rape of a male aged 16 aor over) and "19C" (rape of a female aged 16 or over)</t>
  </si>
  <si>
    <t>..'  relates to offences with a count between 0 to 50</t>
  </si>
  <si>
    <t>Oct-Dec 21</t>
  </si>
  <si>
    <t>Jan-Mar 22</t>
  </si>
  <si>
    <t>Apr-Jun 22</t>
  </si>
  <si>
    <t>Jul-Sep 22</t>
  </si>
  <si>
    <t>No Formal / Informal outcomes</t>
  </si>
  <si>
    <t xml:space="preserve">    Charge/summons</t>
  </si>
  <si>
    <t>Year to
September 2021 (as first published in January 2022) [note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</si>
</sst>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quot; &quot;#,##0.00&quot; &quot;;&quot;-&quot;#,##0.00&quot; &quot;;&quot; -&quot;00&quot; &quot;;&quot; &quot;@&quot; &quot;"/>
    <numFmt numFmtId="167" formatCode="&quot; &quot;#,##0&quot; &quot;;&quot;-&quot;#,##0&quot; &quot;;&quot; -&quot;00&quot; &quot;;&quot; &quot;@&quot; &quot;"/>
    <numFmt numFmtId="168" formatCode="_-* #,##0_-;\-* #,##0_-;_-* &quot;-&quot;??_-;_-@_-"/>
    <numFmt numFmtId="169" formatCode="dd\ mmmm\ yyyy"/>
  </numFmts>
  <fonts count="33">
    <font>
      <sz val="11"/>
      <color theme="1"/>
      <name val="Calibri"/>
      <family val="2"/>
      <scheme val="minor"/>
    </font>
    <font>
      <sz val="11"/>
      <color theme="1"/>
      <name val="Calibri"/>
      <family val="2"/>
      <scheme val="minor"/>
    </font>
    <font>
      <b/>
      <sz val="15"/>
      <color theme="3"/>
      <name val="Calibri"/>
      <family val="2"/>
      <scheme val="minor"/>
    </font>
    <font>
      <sz val="12"/>
      <color rgb="FF000000"/>
      <name val="Arial"/>
      <family val="2"/>
    </font>
    <font>
      <b/>
      <sz val="10"/>
      <name val="Arial"/>
      <family val="2"/>
    </font>
    <font>
      <sz val="10"/>
      <name val="Arial"/>
      <family val="2"/>
    </font>
    <font>
      <b/>
      <sz val="8"/>
      <color rgb="FF000000"/>
      <name val="Arial"/>
      <family val="2"/>
    </font>
    <font>
      <sz val="10"/>
      <color rgb="FF000000"/>
      <name val="Arial"/>
      <family val="2"/>
    </font>
    <font>
      <sz val="8"/>
      <color rgb="FF000000"/>
      <name val="Arial"/>
      <family val="2"/>
    </font>
    <font>
      <sz val="10"/>
      <color rgb="FF000000"/>
      <name val="MS Sans Serif"/>
    </font>
    <font>
      <i/>
      <sz val="8"/>
      <color rgb="FF000000"/>
      <name val="Arial"/>
      <family val="2"/>
    </font>
    <font>
      <i/>
      <vertAlign val="superscript"/>
      <sz val="8"/>
      <color rgb="FF000000"/>
      <name val="Arial"/>
      <family val="2"/>
    </font>
    <font>
      <sz val="9"/>
      <color rgb="FF000000"/>
      <name val="Arial"/>
      <family val="2"/>
    </font>
    <font>
      <i/>
      <sz val="10"/>
      <name val="Arial"/>
      <family val="2"/>
    </font>
    <font>
      <sz val="10"/>
      <color rgb="FF000000"/>
      <name val="MS Sans Serif"/>
      <family val="2"/>
    </font>
    <font>
      <b/>
      <sz val="10"/>
      <color rgb="FF000000"/>
      <name val="Arial"/>
      <family val="2"/>
    </font>
    <font>
      <sz val="10"/>
      <name val="MS Sans Serif"/>
      <family val="2"/>
    </font>
    <font>
      <sz val="11"/>
      <color rgb="FF000000"/>
      <name val="Calibri"/>
      <family val="2"/>
    </font>
    <font>
      <sz val="11"/>
      <name val="Arial"/>
      <family val="2"/>
    </font>
    <font>
      <sz val="22"/>
      <name val="Arial"/>
      <family val="2"/>
    </font>
    <font>
      <u/>
      <sz val="12"/>
      <name val="Arial"/>
      <family val="2"/>
    </font>
    <font>
      <sz val="12"/>
      <name val="Arial"/>
      <family val="2"/>
    </font>
    <font>
      <u/>
      <sz val="12"/>
      <color rgb="FF3333FF"/>
      <name val="Arial"/>
      <family val="2"/>
    </font>
    <font>
      <b/>
      <sz val="12"/>
      <name val="Arial"/>
      <family val="2"/>
    </font>
    <font>
      <u/>
      <sz val="10"/>
      <color rgb="FF3333FF"/>
      <name val="Arial"/>
      <family val="2"/>
    </font>
    <font>
      <u/>
      <sz val="10"/>
      <name val="Arial"/>
      <family val="2"/>
    </font>
    <font>
      <u/>
      <sz val="7"/>
      <color rgb="FF0000FF"/>
      <name val="Arial1"/>
    </font>
    <font>
      <i/>
      <sz val="10"/>
      <color rgb="FF000000"/>
      <name val="Arial"/>
      <family val="2"/>
    </font>
    <font>
      <b/>
      <i/>
      <sz val="10"/>
      <name val="Arial"/>
      <family val="2"/>
    </font>
    <font>
      <sz val="9"/>
      <color theme="1"/>
      <name val="Arial"/>
      <family val="2"/>
    </font>
    <font>
      <sz val="10"/>
      <color theme="1"/>
      <name val="Arial"/>
      <family val="2"/>
    </font>
    <font>
      <b/>
      <sz val="10"/>
      <color theme="1"/>
      <name val="Arial"/>
      <family val="2"/>
    </font>
    <font>
      <b/>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s>
  <borders count="40">
    <border>
      <left/>
      <right/>
      <top/>
      <bottom/>
      <diagonal/>
    </border>
    <border>
      <left/>
      <right/>
      <top/>
      <bottom style="thick">
        <color theme="4"/>
      </bottom>
      <diagonal/>
    </border>
    <border>
      <left/>
      <right/>
      <top style="thin">
        <color rgb="FF000000"/>
      </top>
      <bottom style="thin">
        <color rgb="FF000000"/>
      </bottom>
      <diagonal/>
    </border>
    <border>
      <left/>
      <right/>
      <top style="thin">
        <color rgb="FF000000"/>
      </top>
      <bottom/>
      <diagonal/>
    </border>
    <border>
      <left style="hair">
        <color rgb="FF000000"/>
      </left>
      <right/>
      <top style="thin">
        <color rgb="FF000000"/>
      </top>
      <bottom style="thin">
        <color rgb="FF000000"/>
      </bottom>
      <diagonal/>
    </border>
    <border>
      <left/>
      <right/>
      <top style="thin">
        <color rgb="FF000000"/>
      </top>
      <bottom style="thin">
        <color indexed="64"/>
      </bottom>
      <diagonal/>
    </border>
    <border>
      <left/>
      <right/>
      <top/>
      <bottom style="thin">
        <color rgb="FF000000"/>
      </bottom>
      <diagonal/>
    </border>
    <border>
      <left/>
      <right/>
      <top/>
      <bottom style="thin">
        <color indexed="64"/>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top/>
      <bottom/>
      <diagonal/>
    </border>
    <border>
      <left/>
      <right style="hair">
        <color auto="1"/>
      </right>
      <top/>
      <bottom style="thin">
        <color indexed="64"/>
      </bottom>
      <diagonal/>
    </border>
    <border>
      <left/>
      <right style="hair">
        <color auto="1"/>
      </right>
      <top style="thin">
        <color indexed="64"/>
      </top>
      <bottom style="thin">
        <color indexed="64"/>
      </bottom>
      <diagonal/>
    </border>
    <border>
      <left/>
      <right/>
      <top style="thin">
        <color auto="1"/>
      </top>
      <bottom/>
      <diagonal/>
    </border>
    <border>
      <left style="dotted">
        <color indexed="64"/>
      </left>
      <right/>
      <top style="thin">
        <color auto="1"/>
      </top>
      <bottom/>
      <diagonal/>
    </border>
    <border>
      <left style="dotted">
        <color indexed="64"/>
      </left>
      <right/>
      <top/>
      <bottom style="thin">
        <color rgb="FF000000"/>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rgb="FF000000"/>
      </top>
      <bottom/>
      <diagonal/>
    </border>
    <border>
      <left style="dotted">
        <color indexed="64"/>
      </left>
      <right/>
      <top style="thin">
        <color rgb="FF000000"/>
      </top>
      <bottom/>
      <diagonal/>
    </border>
    <border>
      <left style="dotted">
        <color indexed="64"/>
      </left>
      <right/>
      <top style="thin">
        <color rgb="FF000000"/>
      </top>
      <bottom style="thin">
        <color rgb="FF000000"/>
      </bottom>
      <diagonal/>
    </border>
    <border>
      <left style="hair">
        <color rgb="FF000000"/>
      </left>
      <right/>
      <top style="thin">
        <color rgb="FF000000"/>
      </top>
      <bottom/>
      <diagonal/>
    </border>
    <border>
      <left style="hair">
        <color rgb="FF000000"/>
      </left>
      <right/>
      <top/>
      <bottom/>
      <diagonal/>
    </border>
    <border>
      <left style="hair">
        <color rgb="FF000000"/>
      </left>
      <right/>
      <top/>
      <bottom style="thin">
        <color indexed="64"/>
      </bottom>
      <diagonal/>
    </border>
    <border>
      <left style="hair">
        <color rgb="FF000000"/>
      </left>
      <right/>
      <top/>
      <bottom style="thin">
        <color rgb="FF000000"/>
      </bottom>
      <diagonal/>
    </border>
    <border>
      <left/>
      <right style="thin">
        <color indexed="64"/>
      </right>
      <top style="thin">
        <color auto="1"/>
      </top>
      <bottom style="thin">
        <color rgb="FF000000"/>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s>
  <cellStyleXfs count="26">
    <xf numFmtId="0" fontId="0" fillId="0" borderId="0"/>
    <xf numFmtId="0" fontId="2" fillId="0" borderId="1" applyNumberFormat="0" applyFill="0" applyAlignment="0" applyProtection="0"/>
    <xf numFmtId="0" fontId="3" fillId="0" borderId="0" applyNumberFormat="0" applyBorder="0" applyProtection="0"/>
    <xf numFmtId="0" fontId="5"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applyNumberFormat="0" applyBorder="0" applyProtection="0"/>
    <xf numFmtId="0" fontId="9" fillId="0" borderId="0" applyNumberFormat="0" applyBorder="0" applyProtection="0"/>
    <xf numFmtId="0" fontId="3" fillId="0" borderId="0" applyNumberFormat="0" applyBorder="0" applyProtection="0"/>
    <xf numFmtId="0" fontId="3"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5" fillId="0" borderId="0"/>
    <xf numFmtId="0" fontId="1" fillId="0" borderId="0"/>
    <xf numFmtId="166" fontId="7" fillId="0" borderId="0" applyFont="0" applyFill="0" applyBorder="0" applyAlignment="0" applyProtection="0"/>
    <xf numFmtId="43" fontId="7"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4" fillId="0" borderId="0" applyNumberFormat="0" applyBorder="0" applyProtection="0"/>
    <xf numFmtId="0" fontId="14" fillId="0" borderId="0" applyNumberFormat="0" applyBorder="0" applyProtection="0"/>
    <xf numFmtId="0" fontId="17" fillId="0" borderId="0"/>
    <xf numFmtId="0" fontId="7" fillId="0" borderId="0" applyNumberFormat="0" applyFont="0" applyBorder="0" applyProtection="0"/>
    <xf numFmtId="0" fontId="26" fillId="0" borderId="0" applyNumberFormat="0" applyBorder="0" applyProtection="0"/>
    <xf numFmtId="0" fontId="9" fillId="0" borderId="0" applyNumberFormat="0" applyBorder="0" applyProtection="0"/>
  </cellStyleXfs>
  <cellXfs count="404">
    <xf numFmtId="0" fontId="0" fillId="0" borderId="0" xfId="0"/>
    <xf numFmtId="0" fontId="4" fillId="2" borderId="0" xfId="2" applyFont="1" applyFill="1"/>
    <xf numFmtId="0" fontId="5" fillId="2" borderId="0" xfId="0" applyFont="1" applyFill="1"/>
    <xf numFmtId="0" fontId="5" fillId="2" borderId="0" xfId="3" applyFill="1"/>
    <xf numFmtId="0" fontId="4" fillId="2" borderId="0" xfId="2" applyFont="1" applyFill="1" applyAlignment="1">
      <alignment horizontal="left" wrapText="1"/>
    </xf>
    <xf numFmtId="0" fontId="6" fillId="2" borderId="2" xfId="2" applyFont="1" applyFill="1" applyBorder="1" applyAlignment="1">
      <alignment wrapText="1"/>
    </xf>
    <xf numFmtId="0" fontId="6" fillId="2" borderId="3" xfId="2" applyFont="1" applyFill="1" applyBorder="1"/>
    <xf numFmtId="0" fontId="7" fillId="2" borderId="0" xfId="5" applyFill="1"/>
    <xf numFmtId="0" fontId="6" fillId="2" borderId="3" xfId="2" applyFont="1" applyFill="1" applyBorder="1" applyAlignment="1">
      <alignment wrapText="1"/>
    </xf>
    <xf numFmtId="0" fontId="6" fillId="2" borderId="3" xfId="2" applyFont="1" applyFill="1" applyBorder="1" applyAlignment="1">
      <alignment horizontal="left"/>
    </xf>
    <xf numFmtId="0" fontId="6" fillId="2" borderId="0" xfId="2" applyFont="1" applyFill="1" applyAlignment="1">
      <alignment horizontal="left"/>
    </xf>
    <xf numFmtId="0" fontId="8" fillId="2" borderId="0" xfId="2" applyFont="1" applyFill="1" applyAlignment="1">
      <alignment horizontal="left"/>
    </xf>
    <xf numFmtId="0" fontId="6" fillId="2" borderId="6" xfId="2" applyFont="1" applyFill="1" applyBorder="1" applyAlignment="1">
      <alignment horizontal="left"/>
    </xf>
    <xf numFmtId="0" fontId="6" fillId="2" borderId="2" xfId="2" applyFont="1" applyFill="1" applyBorder="1"/>
    <xf numFmtId="0" fontId="5" fillId="2" borderId="0" xfId="2" applyFont="1" applyFill="1" applyAlignment="1">
      <alignment wrapText="1"/>
    </xf>
    <xf numFmtId="0" fontId="5" fillId="2" borderId="0" xfId="2" applyFont="1" applyFill="1" applyAlignment="1">
      <alignment horizontal="left" wrapText="1"/>
    </xf>
    <xf numFmtId="0" fontId="5" fillId="2" borderId="0" xfId="8" applyFont="1" applyFill="1"/>
    <xf numFmtId="3" fontId="4" fillId="2" borderId="0" xfId="2" applyNumberFormat="1" applyFont="1" applyFill="1" applyAlignment="1">
      <alignment horizontal="right" vertical="top"/>
    </xf>
    <xf numFmtId="165" fontId="5" fillId="2" borderId="0" xfId="6" applyNumberFormat="1" applyFont="1" applyFill="1" applyAlignment="1">
      <alignment vertical="center"/>
    </xf>
    <xf numFmtId="0" fontId="5" fillId="2" borderId="0" xfId="9" applyFont="1" applyFill="1" applyAlignment="1">
      <alignment horizontal="left" wrapText="1"/>
    </xf>
    <xf numFmtId="0" fontId="3" fillId="2" borderId="0" xfId="2" applyFill="1"/>
    <xf numFmtId="0" fontId="3" fillId="2" borderId="0" xfId="2" applyFill="1" applyAlignment="1">
      <alignment wrapText="1"/>
    </xf>
    <xf numFmtId="0" fontId="4" fillId="3" borderId="0" xfId="2" applyFont="1" applyFill="1" applyAlignment="1">
      <alignment horizontal="left"/>
    </xf>
    <xf numFmtId="0" fontId="4" fillId="3" borderId="0" xfId="2" applyFont="1" applyFill="1"/>
    <xf numFmtId="0" fontId="5" fillId="3" borderId="0" xfId="10" applyFont="1" applyFill="1"/>
    <xf numFmtId="0" fontId="5" fillId="3" borderId="0" xfId="11" applyFont="1" applyFill="1" applyProtection="1"/>
    <xf numFmtId="0" fontId="5" fillId="3" borderId="0" xfId="0" applyFont="1" applyFill="1"/>
    <xf numFmtId="0" fontId="5" fillId="3" borderId="0" xfId="2" applyFont="1" applyFill="1"/>
    <xf numFmtId="0" fontId="4" fillId="4" borderId="0" xfId="2" applyFont="1" applyFill="1" applyAlignment="1">
      <alignment horizontal="left" wrapText="1"/>
    </xf>
    <xf numFmtId="0" fontId="5" fillId="4" borderId="0" xfId="0" applyFont="1" applyFill="1"/>
    <xf numFmtId="0" fontId="6" fillId="3" borderId="9" xfId="2" applyFont="1" applyFill="1" applyBorder="1" applyAlignment="1">
      <alignment horizontal="left" wrapText="1"/>
    </xf>
    <xf numFmtId="0" fontId="8" fillId="3" borderId="10" xfId="5" applyFont="1" applyFill="1" applyBorder="1"/>
    <xf numFmtId="0" fontId="8" fillId="3" borderId="0" xfId="5" applyFont="1" applyFill="1"/>
    <xf numFmtId="0" fontId="6" fillId="3" borderId="11" xfId="2" applyFont="1" applyFill="1" applyBorder="1"/>
    <xf numFmtId="0" fontId="8" fillId="3" borderId="0" xfId="2" applyFont="1" applyFill="1"/>
    <xf numFmtId="0" fontId="5" fillId="3" borderId="0" xfId="8" applyFont="1" applyFill="1"/>
    <xf numFmtId="3" fontId="4" fillId="3" borderId="0" xfId="2" applyNumberFormat="1" applyFont="1" applyFill="1" applyAlignment="1">
      <alignment horizontal="right" vertical="top"/>
    </xf>
    <xf numFmtId="165" fontId="5" fillId="3" borderId="0" xfId="6" applyNumberFormat="1" applyFont="1" applyFill="1" applyAlignment="1">
      <alignment vertical="center"/>
    </xf>
    <xf numFmtId="0" fontId="5" fillId="3" borderId="0" xfId="2" applyFont="1" applyFill="1" applyAlignment="1">
      <alignment horizontal="left"/>
    </xf>
    <xf numFmtId="0" fontId="10" fillId="2" borderId="0" xfId="8" applyFont="1" applyFill="1"/>
    <xf numFmtId="0" fontId="8" fillId="3" borderId="0" xfId="2" applyFont="1" applyFill="1" applyAlignment="1">
      <alignment wrapText="1"/>
    </xf>
    <xf numFmtId="165" fontId="8" fillId="3" borderId="0" xfId="2" applyNumberFormat="1" applyFont="1" applyFill="1"/>
    <xf numFmtId="164" fontId="5" fillId="4" borderId="2" xfId="6" applyNumberFormat="1" applyFont="1" applyFill="1" applyBorder="1" applyAlignment="1">
      <alignment horizontal="right" wrapText="1"/>
    </xf>
    <xf numFmtId="164" fontId="5" fillId="3" borderId="2" xfId="6" applyNumberFormat="1" applyFont="1" applyFill="1" applyBorder="1" applyAlignment="1">
      <alignment horizontal="right" wrapText="1"/>
    </xf>
    <xf numFmtId="0" fontId="7" fillId="3" borderId="0" xfId="5" applyFill="1"/>
    <xf numFmtId="164" fontId="4" fillId="4" borderId="3" xfId="6" applyNumberFormat="1" applyFont="1" applyFill="1" applyBorder="1" applyAlignment="1">
      <alignment horizontal="right"/>
    </xf>
    <xf numFmtId="164" fontId="4" fillId="4" borderId="3" xfId="4" applyNumberFormat="1" applyFont="1" applyFill="1" applyBorder="1" applyAlignment="1">
      <alignment horizontal="right"/>
    </xf>
    <xf numFmtId="164" fontId="4" fillId="3" borderId="3" xfId="6" applyNumberFormat="1" applyFont="1" applyFill="1" applyBorder="1" applyAlignment="1">
      <alignment horizontal="right"/>
    </xf>
    <xf numFmtId="164" fontId="4" fillId="2" borderId="3" xfId="6" applyNumberFormat="1" applyFont="1" applyFill="1" applyBorder="1" applyAlignment="1">
      <alignment horizontal="right"/>
    </xf>
    <xf numFmtId="164" fontId="4" fillId="4" borderId="0" xfId="6" applyNumberFormat="1" applyFont="1" applyFill="1" applyAlignment="1">
      <alignment horizontal="right"/>
    </xf>
    <xf numFmtId="164" fontId="4" fillId="4" borderId="0" xfId="4" applyNumberFormat="1" applyFont="1" applyFill="1" applyAlignment="1">
      <alignment horizontal="right"/>
    </xf>
    <xf numFmtId="164" fontId="4" fillId="3" borderId="0" xfId="6" applyNumberFormat="1" applyFont="1" applyFill="1" applyAlignment="1">
      <alignment horizontal="right"/>
    </xf>
    <xf numFmtId="164" fontId="4" fillId="2" borderId="0" xfId="6" applyNumberFormat="1" applyFont="1" applyFill="1" applyAlignment="1">
      <alignment horizontal="right"/>
    </xf>
    <xf numFmtId="164" fontId="5" fillId="4" borderId="0" xfId="6" applyNumberFormat="1" applyFont="1" applyFill="1" applyAlignment="1">
      <alignment horizontal="right"/>
    </xf>
    <xf numFmtId="164" fontId="5" fillId="4" borderId="0" xfId="4" applyNumberFormat="1" applyFont="1" applyFill="1" applyAlignment="1">
      <alignment horizontal="right"/>
    </xf>
    <xf numFmtId="164" fontId="5" fillId="3" borderId="0" xfId="6" applyNumberFormat="1" applyFont="1" applyFill="1" applyAlignment="1">
      <alignment horizontal="right"/>
    </xf>
    <xf numFmtId="164" fontId="5" fillId="2" borderId="0" xfId="6" applyNumberFormat="1" applyFont="1" applyFill="1" applyAlignment="1">
      <alignment horizontal="right"/>
    </xf>
    <xf numFmtId="0" fontId="5" fillId="3" borderId="0" xfId="8" applyFont="1" applyFill="1" applyAlignment="1">
      <alignment horizontal="right" vertical="center"/>
    </xf>
    <xf numFmtId="0" fontId="5" fillId="3" borderId="0" xfId="8" applyFont="1" applyFill="1" applyAlignment="1">
      <alignment horizontal="right"/>
    </xf>
    <xf numFmtId="164" fontId="4" fillId="4" borderId="6" xfId="6" applyNumberFormat="1" applyFont="1" applyFill="1" applyBorder="1" applyAlignment="1">
      <alignment horizontal="right"/>
    </xf>
    <xf numFmtId="164" fontId="4" fillId="4" borderId="2" xfId="4" applyNumberFormat="1" applyFont="1" applyFill="1" applyBorder="1" applyAlignment="1">
      <alignment horizontal="right"/>
    </xf>
    <xf numFmtId="164" fontId="4" fillId="3" borderId="2" xfId="6" applyNumberFormat="1" applyFont="1" applyFill="1" applyBorder="1" applyAlignment="1">
      <alignment horizontal="right"/>
    </xf>
    <xf numFmtId="164" fontId="4" fillId="4" borderId="2" xfId="6" applyNumberFormat="1" applyFont="1" applyFill="1" applyBorder="1" applyAlignment="1">
      <alignment horizontal="right"/>
    </xf>
    <xf numFmtId="164" fontId="4" fillId="2" borderId="2" xfId="6" applyNumberFormat="1" applyFont="1" applyFill="1" applyBorder="1" applyAlignment="1">
      <alignment horizontal="right"/>
    </xf>
    <xf numFmtId="164" fontId="4" fillId="4" borderId="2" xfId="4" applyNumberFormat="1" applyFont="1" applyFill="1" applyBorder="1" applyAlignment="1">
      <alignment vertical="center"/>
    </xf>
    <xf numFmtId="164" fontId="4" fillId="3" borderId="2" xfId="6" applyNumberFormat="1" applyFont="1" applyFill="1" applyBorder="1" applyAlignment="1">
      <alignment vertical="center"/>
    </xf>
    <xf numFmtId="164" fontId="4" fillId="2" borderId="6" xfId="6" applyNumberFormat="1" applyFont="1" applyFill="1" applyBorder="1" applyAlignment="1">
      <alignment horizontal="right"/>
    </xf>
    <xf numFmtId="0" fontId="8" fillId="3" borderId="3" xfId="2" applyFont="1" applyFill="1" applyBorder="1" applyAlignment="1">
      <alignment wrapText="1"/>
    </xf>
    <xf numFmtId="0" fontId="0" fillId="3" borderId="0" xfId="11" applyFont="1" applyFill="1" applyProtection="1"/>
    <xf numFmtId="0" fontId="8" fillId="3" borderId="0" xfId="2" applyFont="1" applyFill="1" applyAlignment="1">
      <alignment horizontal="left" wrapText="1"/>
    </xf>
    <xf numFmtId="0" fontId="3" fillId="3" borderId="0" xfId="10" applyFill="1"/>
    <xf numFmtId="0" fontId="4" fillId="4" borderId="0" xfId="2" applyFont="1" applyFill="1"/>
    <xf numFmtId="0" fontId="5" fillId="2" borderId="0" xfId="12" applyFont="1" applyFill="1"/>
    <xf numFmtId="0" fontId="4" fillId="0" borderId="0" xfId="13" applyFont="1"/>
    <xf numFmtId="0" fontId="5" fillId="0" borderId="0" xfId="14" applyFont="1"/>
    <xf numFmtId="0" fontId="5" fillId="2" borderId="7" xfId="3" applyFill="1" applyBorder="1"/>
    <xf numFmtId="0" fontId="4" fillId="4" borderId="7" xfId="2" applyFont="1" applyFill="1" applyBorder="1" applyAlignment="1">
      <alignment horizontal="left" wrapText="1"/>
    </xf>
    <xf numFmtId="0" fontId="6" fillId="3" borderId="0" xfId="2" applyFont="1" applyFill="1" applyAlignment="1">
      <alignment wrapText="1"/>
    </xf>
    <xf numFmtId="164" fontId="0" fillId="3" borderId="0" xfId="4" applyNumberFormat="1" applyFont="1" applyFill="1"/>
    <xf numFmtId="0" fontId="5" fillId="4" borderId="0" xfId="2" applyFont="1" applyFill="1" applyBorder="1"/>
    <xf numFmtId="0" fontId="8" fillId="3" borderId="0" xfId="2" applyFont="1" applyFill="1" applyBorder="1" applyAlignment="1">
      <alignment wrapText="1"/>
    </xf>
    <xf numFmtId="0" fontId="5" fillId="0" borderId="0" xfId="12" applyFont="1"/>
    <xf numFmtId="0" fontId="5" fillId="4" borderId="0" xfId="2" applyFont="1" applyFill="1"/>
    <xf numFmtId="168" fontId="5" fillId="4" borderId="0" xfId="16" applyNumberFormat="1" applyFont="1" applyFill="1" applyAlignment="1"/>
    <xf numFmtId="0" fontId="5" fillId="2" borderId="0" xfId="14" applyFont="1" applyFill="1" applyAlignment="1">
      <alignment vertical="center"/>
    </xf>
    <xf numFmtId="0" fontId="4" fillId="2" borderId="0" xfId="12" applyFont="1" applyFill="1"/>
    <xf numFmtId="0" fontId="4" fillId="2" borderId="7" xfId="2" applyFont="1" applyFill="1" applyBorder="1" applyAlignment="1">
      <alignment horizontal="left" wrapText="1"/>
    </xf>
    <xf numFmtId="0" fontId="5" fillId="2" borderId="7" xfId="0" applyFont="1" applyFill="1" applyBorder="1"/>
    <xf numFmtId="0" fontId="6" fillId="4" borderId="6" xfId="11" applyFont="1" applyFill="1" applyBorder="1" applyAlignment="1" applyProtection="1">
      <alignment horizontal="left" wrapText="1"/>
    </xf>
    <xf numFmtId="0" fontId="7" fillId="4" borderId="0" xfId="5" applyFill="1"/>
    <xf numFmtId="0" fontId="6" fillId="4" borderId="0" xfId="11" applyFont="1" applyFill="1" applyAlignment="1" applyProtection="1">
      <alignment horizontal="right" vertical="center" wrapText="1"/>
    </xf>
    <xf numFmtId="3" fontId="10" fillId="4" borderId="13" xfId="11" applyNumberFormat="1" applyFont="1" applyFill="1" applyBorder="1" applyAlignment="1" applyProtection="1">
      <alignment horizontal="center" vertical="center"/>
    </xf>
    <xf numFmtId="3" fontId="10" fillId="4" borderId="3" xfId="11" applyNumberFormat="1" applyFont="1" applyFill="1" applyBorder="1" applyAlignment="1" applyProtection="1">
      <alignment horizontal="center" vertical="center"/>
    </xf>
    <xf numFmtId="0" fontId="8" fillId="4" borderId="3" xfId="11" applyFont="1" applyFill="1" applyBorder="1" applyAlignment="1" applyProtection="1">
      <alignment horizontal="center" vertical="center"/>
    </xf>
    <xf numFmtId="0" fontId="12" fillId="4" borderId="3" xfId="11" applyFont="1" applyFill="1" applyBorder="1" applyAlignment="1" applyProtection="1">
      <alignment horizontal="right" vertical="center"/>
    </xf>
    <xf numFmtId="0" fontId="8" fillId="4" borderId="0" xfId="11" applyFont="1" applyFill="1" applyAlignment="1" applyProtection="1">
      <alignment vertical="center"/>
    </xf>
    <xf numFmtId="3" fontId="8" fillId="4" borderId="0" xfId="11" applyNumberFormat="1" applyFont="1" applyFill="1" applyBorder="1" applyAlignment="1" applyProtection="1">
      <alignment vertical="center"/>
    </xf>
    <xf numFmtId="3" fontId="8" fillId="4" borderId="14" xfId="11" applyNumberFormat="1" applyFont="1" applyFill="1" applyBorder="1" applyAlignment="1" applyProtection="1">
      <alignment vertical="center"/>
    </xf>
    <xf numFmtId="0" fontId="6" fillId="4" borderId="0" xfId="11" applyFont="1" applyFill="1" applyAlignment="1" applyProtection="1">
      <alignment vertical="center"/>
    </xf>
    <xf numFmtId="3" fontId="6" fillId="4" borderId="15" xfId="11" applyNumberFormat="1" applyFont="1" applyFill="1" applyBorder="1" applyAlignment="1" applyProtection="1">
      <alignment vertical="center"/>
    </xf>
    <xf numFmtId="3" fontId="10" fillId="4" borderId="0" xfId="11" applyNumberFormat="1" applyFont="1" applyFill="1" applyAlignment="1" applyProtection="1">
      <alignment vertical="center"/>
    </xf>
    <xf numFmtId="3" fontId="6" fillId="4" borderId="0" xfId="11" applyNumberFormat="1" applyFont="1" applyFill="1" applyAlignment="1" applyProtection="1">
      <alignment vertical="center"/>
    </xf>
    <xf numFmtId="0" fontId="12" fillId="4" borderId="0" xfId="11" applyFont="1" applyFill="1" applyAlignment="1" applyProtection="1">
      <alignment vertical="center"/>
    </xf>
    <xf numFmtId="164" fontId="8" fillId="4" borderId="0" xfId="4" applyNumberFormat="1" applyFont="1" applyFill="1" applyAlignment="1">
      <alignment vertical="center"/>
    </xf>
    <xf numFmtId="0" fontId="8" fillId="4" borderId="0" xfId="11" applyFont="1" applyFill="1" applyProtection="1"/>
    <xf numFmtId="0" fontId="5" fillId="0" borderId="0" xfId="12" applyFont="1" applyAlignment="1">
      <alignment horizontal="left"/>
    </xf>
    <xf numFmtId="0" fontId="5" fillId="0" borderId="0" xfId="2" applyFont="1"/>
    <xf numFmtId="0" fontId="4" fillId="0" borderId="0" xfId="2" applyFont="1" applyAlignment="1">
      <alignment horizontal="left" wrapText="1"/>
    </xf>
    <xf numFmtId="0" fontId="5" fillId="0" borderId="0" xfId="5" applyFont="1"/>
    <xf numFmtId="9" fontId="5" fillId="0" borderId="22" xfId="18" applyFont="1" applyFill="1" applyBorder="1"/>
    <xf numFmtId="3" fontId="13" fillId="0" borderId="0" xfId="13" quotePrefix="1" applyNumberFormat="1" applyFont="1" applyAlignment="1">
      <alignment horizontal="right"/>
    </xf>
    <xf numFmtId="3" fontId="13" fillId="0" borderId="0" xfId="13" applyNumberFormat="1" applyFont="1" applyAlignment="1">
      <alignment horizontal="right"/>
    </xf>
    <xf numFmtId="3" fontId="4" fillId="0" borderId="20" xfId="13" applyNumberFormat="1" applyFont="1" applyBorder="1" applyAlignment="1">
      <alignment horizontal="right"/>
    </xf>
    <xf numFmtId="3" fontId="4" fillId="0" borderId="7" xfId="13" applyNumberFormat="1" applyFont="1" applyBorder="1" applyAlignment="1">
      <alignment horizontal="right"/>
    </xf>
    <xf numFmtId="3" fontId="4" fillId="0" borderId="24" xfId="13" applyNumberFormat="1" applyFont="1" applyBorder="1" applyAlignment="1">
      <alignment horizontal="right"/>
    </xf>
    <xf numFmtId="9" fontId="4" fillId="0" borderId="21" xfId="18" applyFont="1" applyFill="1" applyBorder="1"/>
    <xf numFmtId="3" fontId="4" fillId="0" borderId="0" xfId="13" applyNumberFormat="1" applyFont="1" applyAlignment="1">
      <alignment horizontal="right"/>
    </xf>
    <xf numFmtId="9" fontId="4" fillId="0" borderId="0" xfId="18" applyFont="1" applyFill="1" applyBorder="1"/>
    <xf numFmtId="0" fontId="5" fillId="0" borderId="0" xfId="19" applyFont="1" applyAlignment="1">
      <alignment vertical="center"/>
    </xf>
    <xf numFmtId="0" fontId="5" fillId="0" borderId="0" xfId="19" applyFont="1" applyAlignment="1">
      <alignment vertical="center" wrapText="1"/>
    </xf>
    <xf numFmtId="0" fontId="5" fillId="0" borderId="0" xfId="17" applyFont="1" applyAlignment="1">
      <alignment vertical="center" wrapText="1"/>
    </xf>
    <xf numFmtId="0" fontId="4" fillId="0" borderId="0" xfId="13" applyFont="1" applyAlignment="1">
      <alignment horizontal="left"/>
    </xf>
    <xf numFmtId="0" fontId="4" fillId="0" borderId="0" xfId="13" applyFont="1" applyAlignment="1">
      <alignment wrapText="1"/>
    </xf>
    <xf numFmtId="0" fontId="5" fillId="0" borderId="0" xfId="19" applyFont="1"/>
    <xf numFmtId="0" fontId="5" fillId="0" borderId="0" xfId="17" applyFont="1"/>
    <xf numFmtId="9" fontId="5" fillId="0" borderId="0" xfId="18" applyFont="1" applyFill="1"/>
    <xf numFmtId="9" fontId="5" fillId="0" borderId="0" xfId="19" applyNumberFormat="1" applyFont="1"/>
    <xf numFmtId="3" fontId="13" fillId="0" borderId="0" xfId="13" applyNumberFormat="1" applyFont="1" applyAlignment="1">
      <alignment horizontal="left"/>
    </xf>
    <xf numFmtId="9" fontId="5" fillId="0" borderId="0" xfId="18" applyFont="1" applyFill="1" applyBorder="1"/>
    <xf numFmtId="9" fontId="5" fillId="0" borderId="7" xfId="18" applyFont="1" applyFill="1" applyBorder="1"/>
    <xf numFmtId="3" fontId="4" fillId="0" borderId="7" xfId="13" applyNumberFormat="1" applyFont="1" applyBorder="1" applyAlignment="1">
      <alignment horizontal="left" vertical="center"/>
    </xf>
    <xf numFmtId="9" fontId="4" fillId="0" borderId="20" xfId="18" applyFont="1" applyFill="1" applyBorder="1"/>
    <xf numFmtId="9" fontId="4" fillId="0" borderId="0" xfId="18" applyFont="1" applyFill="1" applyBorder="1" applyAlignment="1"/>
    <xf numFmtId="3" fontId="13" fillId="0" borderId="0" xfId="13" applyNumberFormat="1" applyFont="1"/>
    <xf numFmtId="0" fontId="4" fillId="0" borderId="0" xfId="20" applyFont="1"/>
    <xf numFmtId="0" fontId="5" fillId="0" borderId="0" xfId="20" applyFont="1"/>
    <xf numFmtId="0" fontId="15" fillId="0" borderId="0" xfId="20" applyFont="1"/>
    <xf numFmtId="0" fontId="7" fillId="0" borderId="0" xfId="20" applyFont="1"/>
    <xf numFmtId="0" fontId="7" fillId="2" borderId="0" xfId="20" applyFont="1" applyFill="1"/>
    <xf numFmtId="0" fontId="4" fillId="0" borderId="25" xfId="5" applyFont="1" applyBorder="1" applyAlignment="1">
      <alignment horizontal="left"/>
    </xf>
    <xf numFmtId="0" fontId="5" fillId="0" borderId="26" xfId="5" applyFont="1" applyBorder="1" applyAlignment="1">
      <alignment horizontal="center"/>
    </xf>
    <xf numFmtId="0" fontId="5" fillId="0" borderId="25" xfId="5" applyFont="1" applyBorder="1" applyAlignment="1">
      <alignment horizontal="center"/>
    </xf>
    <xf numFmtId="0" fontId="4" fillId="0" borderId="6" xfId="5" applyFont="1" applyBorder="1" applyAlignment="1">
      <alignment horizontal="left"/>
    </xf>
    <xf numFmtId="1" fontId="15" fillId="3" borderId="7" xfId="4" applyNumberFormat="1" applyFont="1" applyFill="1" applyBorder="1" applyAlignment="1">
      <alignment horizontal="right" wrapText="1"/>
    </xf>
    <xf numFmtId="165" fontId="4" fillId="0" borderId="27" xfId="4" applyNumberFormat="1" applyFont="1" applyFill="1" applyBorder="1" applyAlignment="1">
      <alignment horizontal="right" wrapText="1"/>
    </xf>
    <xf numFmtId="165" fontId="4" fillId="0" borderId="6" xfId="4" applyNumberFormat="1" applyFont="1" applyFill="1" applyBorder="1" applyAlignment="1">
      <alignment horizontal="right" wrapText="1"/>
    </xf>
    <xf numFmtId="165" fontId="5" fillId="0" borderId="0" xfId="4" applyNumberFormat="1" applyFont="1" applyFill="1" applyAlignment="1">
      <alignment horizontal="left"/>
    </xf>
    <xf numFmtId="1" fontId="5" fillId="0" borderId="0" xfId="4" applyNumberFormat="1" applyFont="1" applyFill="1" applyAlignment="1">
      <alignment horizontal="right"/>
    </xf>
    <xf numFmtId="1" fontId="5" fillId="0" borderId="28" xfId="4" quotePrefix="1" applyNumberFormat="1" applyFont="1" applyFill="1" applyBorder="1" applyAlignment="1">
      <alignment horizontal="right"/>
    </xf>
    <xf numFmtId="1" fontId="5" fillId="0" borderId="0" xfId="4" quotePrefix="1" applyNumberFormat="1" applyFont="1" applyFill="1" applyBorder="1" applyAlignment="1">
      <alignment horizontal="right"/>
    </xf>
    <xf numFmtId="1" fontId="5" fillId="0" borderId="0" xfId="4" applyNumberFormat="1" applyFont="1" applyFill="1" applyBorder="1" applyAlignment="1">
      <alignment horizontal="right"/>
    </xf>
    <xf numFmtId="1" fontId="5" fillId="0" borderId="28" xfId="4" applyNumberFormat="1" applyFont="1" applyFill="1" applyBorder="1" applyAlignment="1">
      <alignment horizontal="right"/>
    </xf>
    <xf numFmtId="1" fontId="5" fillId="0" borderId="29" xfId="4" applyNumberFormat="1" applyFont="1" applyFill="1" applyBorder="1" applyAlignment="1">
      <alignment horizontal="right"/>
    </xf>
    <xf numFmtId="165" fontId="4" fillId="0" borderId="2" xfId="4" applyNumberFormat="1" applyFont="1" applyFill="1" applyBorder="1" applyAlignment="1">
      <alignment horizontal="left"/>
    </xf>
    <xf numFmtId="1" fontId="4" fillId="0" borderId="2" xfId="4" applyNumberFormat="1" applyFont="1" applyFill="1" applyBorder="1" applyAlignment="1">
      <alignment horizontal="right"/>
    </xf>
    <xf numFmtId="1" fontId="4" fillId="0" borderId="29" xfId="4" applyNumberFormat="1" applyFont="1" applyFill="1" applyBorder="1" applyAlignment="1">
      <alignment horizontal="right"/>
    </xf>
    <xf numFmtId="1" fontId="4" fillId="0" borderId="20" xfId="4" applyNumberFormat="1" applyFont="1" applyFill="1" applyBorder="1" applyAlignment="1">
      <alignment horizontal="right"/>
    </xf>
    <xf numFmtId="0" fontId="4" fillId="0" borderId="0" xfId="20" applyFont="1" applyAlignment="1">
      <alignment horizontal="left"/>
    </xf>
    <xf numFmtId="0" fontId="4" fillId="0" borderId="3" xfId="21" applyFont="1" applyBorder="1" applyAlignment="1">
      <alignment horizontal="left"/>
    </xf>
    <xf numFmtId="0" fontId="4" fillId="0" borderId="31" xfId="5" applyFont="1" applyBorder="1" applyAlignment="1">
      <alignment horizontal="center" wrapText="1"/>
    </xf>
    <xf numFmtId="0" fontId="4" fillId="0" borderId="3" xfId="5" applyFont="1" applyBorder="1" applyAlignment="1">
      <alignment horizontal="center" wrapText="1"/>
    </xf>
    <xf numFmtId="0" fontId="16" fillId="0" borderId="0" xfId="20" applyFont="1"/>
    <xf numFmtId="0" fontId="4" fillId="0" borderId="6" xfId="21" applyFont="1" applyBorder="1" applyAlignment="1">
      <alignment horizontal="left"/>
    </xf>
    <xf numFmtId="0" fontId="5" fillId="0" borderId="0" xfId="21" applyFont="1"/>
    <xf numFmtId="0" fontId="5" fillId="0" borderId="0" xfId="21" applyFont="1" applyAlignment="1">
      <alignment horizontal="right"/>
    </xf>
    <xf numFmtId="0" fontId="5" fillId="0" borderId="28" xfId="21" applyFont="1" applyBorder="1" applyAlignment="1">
      <alignment horizontal="right"/>
    </xf>
    <xf numFmtId="0" fontId="5" fillId="0" borderId="0" xfId="21" applyFont="1" applyBorder="1" applyAlignment="1">
      <alignment horizontal="right"/>
    </xf>
    <xf numFmtId="0" fontId="5" fillId="0" borderId="0" xfId="21" applyFont="1" applyAlignment="1">
      <alignment horizontal="left" wrapText="1"/>
    </xf>
    <xf numFmtId="0" fontId="5" fillId="0" borderId="0" xfId="21" applyFont="1" applyAlignment="1">
      <alignment horizontal="right" vertical="center"/>
    </xf>
    <xf numFmtId="0" fontId="5" fillId="0" borderId="28" xfId="21" applyFont="1" applyBorder="1" applyAlignment="1">
      <alignment horizontal="right" vertical="center"/>
    </xf>
    <xf numFmtId="0" fontId="4" fillId="0" borderId="2" xfId="21" applyFont="1" applyBorder="1"/>
    <xf numFmtId="1" fontId="4" fillId="0" borderId="2" xfId="21" applyNumberFormat="1" applyFont="1" applyBorder="1" applyAlignment="1">
      <alignment horizontal="right"/>
    </xf>
    <xf numFmtId="1" fontId="4" fillId="0" borderId="32" xfId="21" applyNumberFormat="1" applyFont="1" applyBorder="1" applyAlignment="1">
      <alignment horizontal="right"/>
    </xf>
    <xf numFmtId="0" fontId="5" fillId="0" borderId="0" xfId="5" applyFont="1" applyAlignment="1">
      <alignment vertical="center"/>
    </xf>
    <xf numFmtId="1" fontId="4" fillId="0" borderId="0" xfId="20" applyNumberFormat="1" applyFont="1" applyAlignment="1">
      <alignment horizontal="left" wrapText="1"/>
    </xf>
    <xf numFmtId="0" fontId="4" fillId="0" borderId="0" xfId="20" applyFont="1" applyAlignment="1">
      <alignment horizontal="left" wrapText="1"/>
    </xf>
    <xf numFmtId="0" fontId="16" fillId="0" borderId="25" xfId="20" applyFont="1" applyBorder="1"/>
    <xf numFmtId="0" fontId="15" fillId="3" borderId="25" xfId="5" applyFont="1" applyFill="1" applyBorder="1" applyAlignment="1">
      <alignment horizontal="centerContinuous"/>
    </xf>
    <xf numFmtId="0" fontId="4" fillId="0" borderId="25" xfId="5" applyFont="1" applyBorder="1" applyAlignment="1">
      <alignment horizontal="centerContinuous"/>
    </xf>
    <xf numFmtId="165" fontId="5" fillId="0" borderId="7" xfId="4" applyNumberFormat="1" applyFont="1" applyFill="1" applyBorder="1" applyAlignment="1">
      <alignment horizontal="left"/>
    </xf>
    <xf numFmtId="1" fontId="5" fillId="0" borderId="7" xfId="4" applyNumberFormat="1" applyFont="1" applyFill="1" applyBorder="1" applyAlignment="1">
      <alignment horizontal="right" wrapText="1"/>
    </xf>
    <xf numFmtId="165" fontId="5" fillId="0" borderId="7" xfId="4" applyNumberFormat="1" applyFont="1" applyFill="1" applyBorder="1" applyAlignment="1">
      <alignment horizontal="right" wrapText="1"/>
    </xf>
    <xf numFmtId="165" fontId="4" fillId="0" borderId="20" xfId="4" applyNumberFormat="1" applyFont="1" applyFill="1" applyBorder="1" applyAlignment="1">
      <alignment horizontal="left"/>
    </xf>
    <xf numFmtId="0" fontId="5" fillId="0" borderId="0" xfId="5" applyFont="1" applyAlignment="1">
      <alignment horizontal="right"/>
    </xf>
    <xf numFmtId="0" fontId="18" fillId="0" borderId="0" xfId="22" applyFont="1"/>
    <xf numFmtId="0" fontId="19" fillId="0" borderId="0" xfId="22" applyFont="1" applyAlignment="1">
      <alignment horizontal="left" indent="1"/>
    </xf>
    <xf numFmtId="0" fontId="18" fillId="0" borderId="0" xfId="22" applyFont="1" applyAlignment="1">
      <alignment horizontal="left" indent="1"/>
    </xf>
    <xf numFmtId="0" fontId="20" fillId="0" borderId="0" xfId="22" applyFont="1" applyAlignment="1">
      <alignment horizontal="left" indent="1"/>
    </xf>
    <xf numFmtId="0" fontId="21" fillId="0" borderId="0" xfId="22" applyFont="1" applyAlignment="1">
      <alignment horizontal="left" indent="1"/>
    </xf>
    <xf numFmtId="0" fontId="21" fillId="0" borderId="0" xfId="22" applyFont="1" applyAlignment="1">
      <alignment horizontal="left" wrapText="1" indent="1"/>
    </xf>
    <xf numFmtId="0" fontId="22" fillId="3" borderId="0" xfId="22" applyFont="1" applyFill="1" applyAlignment="1">
      <alignment horizontal="left" indent="1"/>
    </xf>
    <xf numFmtId="0" fontId="17" fillId="3" borderId="0" xfId="22" applyFill="1"/>
    <xf numFmtId="0" fontId="18" fillId="0" borderId="0" xfId="22" applyFont="1" applyAlignment="1">
      <alignment horizontal="left" wrapText="1" indent="1"/>
    </xf>
    <xf numFmtId="0" fontId="21" fillId="0" borderId="0" xfId="22" applyFont="1"/>
    <xf numFmtId="0" fontId="23" fillId="0" borderId="0" xfId="23" applyFont="1" applyAlignment="1">
      <alignment horizontal="left" indent="1"/>
    </xf>
    <xf numFmtId="0" fontId="5" fillId="0" borderId="0" xfId="23" applyFont="1" applyAlignment="1">
      <alignment horizontal="left" indent="1"/>
    </xf>
    <xf numFmtId="0" fontId="24" fillId="3" borderId="0" xfId="22" applyFont="1" applyFill="1" applyAlignment="1">
      <alignment horizontal="left" indent="1"/>
    </xf>
    <xf numFmtId="0" fontId="5" fillId="0" borderId="0" xfId="23" applyFont="1"/>
    <xf numFmtId="169" fontId="5" fillId="0" borderId="0" xfId="23" applyNumberFormat="1" applyFont="1" applyAlignment="1">
      <alignment horizontal="right"/>
    </xf>
    <xf numFmtId="0" fontId="25" fillId="0" borderId="0" xfId="23" applyFont="1"/>
    <xf numFmtId="0" fontId="4" fillId="0" borderId="0" xfId="23" applyFont="1" applyAlignment="1">
      <alignment horizontal="left" indent="1"/>
    </xf>
    <xf numFmtId="0" fontId="4" fillId="0" borderId="0" xfId="1" applyFont="1" applyFill="1" applyBorder="1" applyAlignment="1">
      <alignment horizontal="left" wrapText="1"/>
    </xf>
    <xf numFmtId="0" fontId="25" fillId="0" borderId="0" xfId="24" applyFont="1"/>
    <xf numFmtId="3" fontId="4" fillId="0" borderId="0" xfId="2" applyNumberFormat="1" applyFont="1"/>
    <xf numFmtId="3" fontId="5" fillId="0" borderId="0" xfId="2" applyNumberFormat="1" applyFont="1"/>
    <xf numFmtId="3" fontId="4" fillId="0" borderId="7" xfId="2" applyNumberFormat="1" applyFont="1" applyBorder="1"/>
    <xf numFmtId="164" fontId="4" fillId="0" borderId="33" xfId="4" applyNumberFormat="1" applyFont="1" applyFill="1" applyBorder="1" applyAlignment="1">
      <alignment horizontal="right"/>
    </xf>
    <xf numFmtId="164" fontId="4" fillId="0" borderId="34" xfId="4" applyNumberFormat="1" applyFont="1" applyFill="1" applyBorder="1" applyAlignment="1">
      <alignment horizontal="right"/>
    </xf>
    <xf numFmtId="164" fontId="5" fillId="0" borderId="34" xfId="4" applyNumberFormat="1" applyFont="1" applyFill="1" applyBorder="1" applyAlignment="1">
      <alignment horizontal="right"/>
    </xf>
    <xf numFmtId="164" fontId="4" fillId="0" borderId="4" xfId="4" applyNumberFormat="1" applyFont="1" applyFill="1" applyBorder="1" applyAlignment="1">
      <alignment horizontal="right"/>
    </xf>
    <xf numFmtId="164" fontId="4" fillId="0" borderId="2" xfId="6" applyNumberFormat="1" applyFont="1" applyFill="1" applyBorder="1" applyAlignment="1">
      <alignment horizontal="right" wrapText="1"/>
    </xf>
    <xf numFmtId="0" fontId="4" fillId="0" borderId="3" xfId="2" applyFont="1" applyBorder="1"/>
    <xf numFmtId="0" fontId="4" fillId="0" borderId="0" xfId="2" applyFont="1"/>
    <xf numFmtId="0" fontId="4" fillId="0" borderId="0" xfId="2" applyFont="1" applyAlignment="1">
      <alignment wrapText="1"/>
    </xf>
    <xf numFmtId="0" fontId="4" fillId="0" borderId="6" xfId="2" applyFont="1" applyBorder="1" applyAlignment="1">
      <alignment wrapText="1"/>
    </xf>
    <xf numFmtId="0" fontId="4" fillId="0" borderId="2" xfId="2" applyFont="1" applyBorder="1"/>
    <xf numFmtId="0" fontId="4" fillId="0" borderId="6" xfId="2" applyFont="1" applyBorder="1"/>
    <xf numFmtId="0" fontId="15" fillId="2" borderId="2" xfId="2" applyFont="1" applyFill="1" applyBorder="1"/>
    <xf numFmtId="0" fontId="15" fillId="2" borderId="6" xfId="2" applyFont="1" applyFill="1" applyBorder="1"/>
    <xf numFmtId="0" fontId="5" fillId="2" borderId="0" xfId="0" applyFont="1" applyFill="1" applyAlignment="1"/>
    <xf numFmtId="0" fontId="4" fillId="3" borderId="9" xfId="2" applyFont="1" applyFill="1" applyBorder="1" applyAlignment="1">
      <alignment horizontal="right" wrapText="1"/>
    </xf>
    <xf numFmtId="0" fontId="4" fillId="3" borderId="2" xfId="2" applyFont="1" applyFill="1" applyBorder="1" applyAlignment="1">
      <alignment horizontal="right" wrapText="1"/>
    </xf>
    <xf numFmtId="0" fontId="4" fillId="3" borderId="2" xfId="11" applyFont="1" applyFill="1" applyBorder="1" applyAlignment="1" applyProtection="1">
      <alignment horizontal="right" wrapText="1"/>
    </xf>
    <xf numFmtId="0" fontId="4" fillId="3" borderId="2" xfId="12" applyFont="1" applyFill="1" applyBorder="1" applyAlignment="1">
      <alignment horizontal="right" wrapText="1"/>
    </xf>
    <xf numFmtId="0" fontId="7" fillId="3" borderId="10" xfId="2" applyFont="1" applyFill="1" applyBorder="1"/>
    <xf numFmtId="164" fontId="7" fillId="2" borderId="14" xfId="5" applyNumberFormat="1" applyFont="1" applyFill="1" applyBorder="1"/>
    <xf numFmtId="164" fontId="7" fillId="2" borderId="0" xfId="5" applyNumberFormat="1" applyFont="1" applyFill="1"/>
    <xf numFmtId="164" fontId="7" fillId="2" borderId="15" xfId="5" applyNumberFormat="1" applyFont="1" applyFill="1" applyBorder="1"/>
    <xf numFmtId="0" fontId="27" fillId="3" borderId="10" xfId="5" applyFont="1" applyFill="1" applyBorder="1"/>
    <xf numFmtId="164" fontId="7" fillId="3" borderId="14" xfId="4" applyNumberFormat="1" applyFont="1" applyFill="1" applyBorder="1"/>
    <xf numFmtId="164" fontId="7" fillId="3" borderId="0" xfId="4" applyNumberFormat="1" applyFont="1" applyFill="1" applyBorder="1"/>
    <xf numFmtId="164" fontId="7" fillId="3" borderId="16" xfId="4" applyNumberFormat="1" applyFont="1" applyFill="1" applyBorder="1"/>
    <xf numFmtId="0" fontId="15" fillId="3" borderId="17" xfId="2" applyFont="1" applyFill="1" applyBorder="1"/>
    <xf numFmtId="164" fontId="15" fillId="3" borderId="18" xfId="4" applyNumberFormat="1" applyFont="1" applyFill="1" applyBorder="1"/>
    <xf numFmtId="164" fontId="15" fillId="3" borderId="7" xfId="4" applyNumberFormat="1" applyFont="1" applyFill="1" applyBorder="1"/>
    <xf numFmtId="164" fontId="15" fillId="3" borderId="19" xfId="4" applyNumberFormat="1" applyFont="1" applyFill="1" applyBorder="1"/>
    <xf numFmtId="0" fontId="4" fillId="3" borderId="3" xfId="2" applyFont="1" applyFill="1" applyBorder="1" applyAlignment="1">
      <alignment horizontal="left"/>
    </xf>
    <xf numFmtId="0" fontId="4" fillId="3" borderId="3" xfId="2" applyFont="1" applyFill="1" applyBorder="1"/>
    <xf numFmtId="0" fontId="4" fillId="3" borderId="6" xfId="2" applyFont="1" applyFill="1" applyBorder="1" applyAlignment="1">
      <alignment horizontal="left"/>
    </xf>
    <xf numFmtId="0" fontId="4" fillId="3" borderId="6" xfId="2" applyFont="1" applyFill="1" applyBorder="1" applyAlignment="1">
      <alignment wrapText="1"/>
    </xf>
    <xf numFmtId="0" fontId="4" fillId="3" borderId="6" xfId="2" applyFont="1" applyFill="1" applyBorder="1"/>
    <xf numFmtId="0" fontId="4" fillId="3" borderId="2" xfId="2" applyFont="1" applyFill="1" applyBorder="1"/>
    <xf numFmtId="0" fontId="4" fillId="4" borderId="25" xfId="2" applyFont="1" applyFill="1" applyBorder="1" applyAlignment="1">
      <alignment horizontal="left"/>
    </xf>
    <xf numFmtId="0" fontId="4" fillId="4" borderId="25" xfId="2" applyFont="1" applyFill="1" applyBorder="1"/>
    <xf numFmtId="0" fontId="4" fillId="4" borderId="0" xfId="2" applyFont="1" applyFill="1" applyBorder="1" applyAlignment="1">
      <alignment horizontal="left"/>
    </xf>
    <xf numFmtId="0" fontId="4" fillId="4" borderId="0" xfId="2" applyFont="1" applyFill="1" applyBorder="1"/>
    <xf numFmtId="0" fontId="5" fillId="4" borderId="0" xfId="2" applyFont="1" applyFill="1" applyBorder="1" applyAlignment="1">
      <alignment horizontal="left"/>
    </xf>
    <xf numFmtId="0" fontId="4" fillId="4" borderId="0" xfId="2" applyFont="1" applyFill="1" applyBorder="1" applyAlignment="1">
      <alignment wrapText="1"/>
    </xf>
    <xf numFmtId="0" fontId="4" fillId="4" borderId="7" xfId="2" applyFont="1" applyFill="1" applyBorder="1" applyAlignment="1">
      <alignment horizontal="left"/>
    </xf>
    <xf numFmtId="0" fontId="4" fillId="4" borderId="7" xfId="2" applyFont="1" applyFill="1" applyBorder="1" applyAlignment="1">
      <alignment wrapText="1"/>
    </xf>
    <xf numFmtId="0" fontId="4" fillId="4" borderId="7" xfId="2" applyFont="1" applyFill="1" applyBorder="1"/>
    <xf numFmtId="164" fontId="4" fillId="4" borderId="20" xfId="6" applyNumberFormat="1" applyFont="1" applyFill="1" applyBorder="1" applyAlignment="1">
      <alignment horizontal="right" wrapText="1"/>
    </xf>
    <xf numFmtId="0" fontId="15" fillId="3" borderId="0" xfId="2" applyFont="1" applyFill="1"/>
    <xf numFmtId="167" fontId="15" fillId="3" borderId="2" xfId="15" applyNumberFormat="1" applyFont="1" applyFill="1" applyBorder="1" applyAlignment="1">
      <alignment horizontal="right" wrapText="1"/>
    </xf>
    <xf numFmtId="167" fontId="15" fillId="3" borderId="0" xfId="15" applyNumberFormat="1" applyFont="1" applyFill="1" applyAlignment="1"/>
    <xf numFmtId="164" fontId="15" fillId="3" borderId="0" xfId="4" applyNumberFormat="1" applyFont="1" applyFill="1" applyAlignment="1"/>
    <xf numFmtId="167" fontId="7" fillId="3" borderId="0" xfId="15" applyNumberFormat="1" applyFont="1" applyFill="1" applyAlignment="1"/>
    <xf numFmtId="164" fontId="7" fillId="3" borderId="0" xfId="4" applyNumberFormat="1" applyFont="1" applyFill="1" applyAlignment="1"/>
    <xf numFmtId="167" fontId="15" fillId="3" borderId="7" xfId="15" applyNumberFormat="1" applyFont="1" applyFill="1" applyBorder="1" applyAlignment="1"/>
    <xf numFmtId="164" fontId="15" fillId="3" borderId="7" xfId="4" applyNumberFormat="1" applyFont="1" applyFill="1" applyBorder="1" applyAlignment="1"/>
    <xf numFmtId="167" fontId="15" fillId="3" borderId="20" xfId="15" applyNumberFormat="1" applyFont="1" applyFill="1" applyBorder="1"/>
    <xf numFmtId="164" fontId="15" fillId="3" borderId="20" xfId="4" applyNumberFormat="1" applyFont="1" applyFill="1" applyBorder="1" applyAlignment="1"/>
    <xf numFmtId="167" fontId="15" fillId="3" borderId="4" xfId="15" applyNumberFormat="1" applyFont="1" applyFill="1" applyBorder="1" applyAlignment="1">
      <alignment horizontal="right" wrapText="1"/>
    </xf>
    <xf numFmtId="167" fontId="15" fillId="3" borderId="34" xfId="15" applyNumberFormat="1" applyFont="1" applyFill="1" applyBorder="1" applyAlignment="1"/>
    <xf numFmtId="167" fontId="7" fillId="3" borderId="34" xfId="15" applyNumberFormat="1" applyFont="1" applyFill="1" applyBorder="1" applyAlignment="1"/>
    <xf numFmtId="167" fontId="15" fillId="3" borderId="35" xfId="15" applyNumberFormat="1" applyFont="1" applyFill="1" applyBorder="1" applyAlignment="1"/>
    <xf numFmtId="167" fontId="15" fillId="3" borderId="36" xfId="15" applyNumberFormat="1" applyFont="1" applyFill="1" applyBorder="1"/>
    <xf numFmtId="3" fontId="4" fillId="0" borderId="37" xfId="12" applyNumberFormat="1" applyFont="1" applyBorder="1" applyAlignment="1">
      <alignment horizontal="right" wrapText="1"/>
    </xf>
    <xf numFmtId="0" fontId="4" fillId="0" borderId="25" xfId="12" applyFont="1" applyBorder="1" applyAlignment="1">
      <alignment horizontal="right" wrapText="1"/>
    </xf>
    <xf numFmtId="3" fontId="4" fillId="0" borderId="25" xfId="12" applyNumberFormat="1" applyFont="1" applyBorder="1" applyAlignment="1">
      <alignment horizontal="right" wrapText="1"/>
    </xf>
    <xf numFmtId="0" fontId="4" fillId="0" borderId="20" xfId="12" applyFont="1" applyBorder="1" applyAlignment="1">
      <alignment horizontal="right" wrapText="1"/>
    </xf>
    <xf numFmtId="0" fontId="4" fillId="0" borderId="20" xfId="12" applyFont="1" applyBorder="1" applyAlignment="1">
      <alignment vertical="center"/>
    </xf>
    <xf numFmtId="3" fontId="6" fillId="4" borderId="20" xfId="11" applyNumberFormat="1" applyFont="1" applyFill="1" applyBorder="1" applyAlignment="1" applyProtection="1">
      <alignment vertical="center"/>
    </xf>
    <xf numFmtId="164" fontId="6" fillId="4" borderId="38" xfId="4" applyNumberFormat="1" applyFont="1" applyFill="1" applyBorder="1" applyAlignment="1">
      <alignment vertical="center"/>
    </xf>
    <xf numFmtId="164" fontId="6" fillId="4" borderId="20" xfId="4" applyNumberFormat="1" applyFont="1" applyFill="1" applyBorder="1" applyAlignment="1">
      <alignment vertical="center"/>
    </xf>
    <xf numFmtId="3" fontId="6" fillId="4" borderId="39" xfId="11" applyNumberFormat="1" applyFont="1" applyFill="1" applyBorder="1" applyAlignment="1" applyProtection="1">
      <alignment vertical="center"/>
    </xf>
    <xf numFmtId="3" fontId="6" fillId="4" borderId="38" xfId="11" applyNumberFormat="1" applyFont="1" applyFill="1" applyBorder="1" applyAlignment="1" applyProtection="1">
      <alignment vertical="center"/>
    </xf>
    <xf numFmtId="164" fontId="4" fillId="0" borderId="4" xfId="6" applyNumberFormat="1" applyFont="1" applyFill="1" applyBorder="1" applyAlignment="1">
      <alignment horizontal="right" wrapText="1"/>
    </xf>
    <xf numFmtId="164" fontId="4" fillId="0" borderId="5" xfId="6" applyNumberFormat="1" applyFont="1" applyFill="1" applyBorder="1" applyAlignment="1">
      <alignment horizontal="right" wrapText="1"/>
    </xf>
    <xf numFmtId="3" fontId="15" fillId="2" borderId="3" xfId="6" applyNumberFormat="1" applyFont="1" applyFill="1" applyBorder="1" applyAlignment="1">
      <alignment horizontal="right"/>
    </xf>
    <xf numFmtId="164" fontId="15" fillId="2" borderId="0" xfId="4" applyNumberFormat="1" applyFont="1" applyFill="1" applyBorder="1" applyAlignment="1">
      <alignment horizontal="right"/>
    </xf>
    <xf numFmtId="3" fontId="15" fillId="2" borderId="0" xfId="6" applyNumberFormat="1" applyFont="1" applyFill="1" applyAlignment="1">
      <alignment horizontal="right"/>
    </xf>
    <xf numFmtId="3" fontId="7" fillId="2" borderId="0" xfId="6" applyNumberFormat="1" applyFont="1" applyFill="1" applyAlignment="1">
      <alignment horizontal="right"/>
    </xf>
    <xf numFmtId="164" fontId="7" fillId="2" borderId="0" xfId="4" applyNumberFormat="1" applyFont="1" applyFill="1" applyBorder="1" applyAlignment="1">
      <alignment horizontal="right"/>
    </xf>
    <xf numFmtId="3" fontId="15" fillId="2" borderId="8" xfId="4" applyNumberFormat="1" applyFont="1" applyFill="1" applyBorder="1" applyAlignment="1">
      <alignment horizontal="right"/>
    </xf>
    <xf numFmtId="3" fontId="15" fillId="2" borderId="6" xfId="4" applyNumberFormat="1" applyFont="1" applyFill="1" applyBorder="1" applyAlignment="1">
      <alignment horizontal="right"/>
    </xf>
    <xf numFmtId="164" fontId="15" fillId="2" borderId="3" xfId="4" applyNumberFormat="1" applyFont="1" applyFill="1" applyBorder="1" applyAlignment="1">
      <alignment horizontal="right"/>
    </xf>
    <xf numFmtId="3" fontId="15" fillId="2" borderId="2" xfId="6" applyNumberFormat="1" applyFont="1" applyFill="1" applyBorder="1" applyAlignment="1">
      <alignment horizontal="right"/>
    </xf>
    <xf numFmtId="3" fontId="15" fillId="2" borderId="2" xfId="7" applyNumberFormat="1" applyFont="1" applyFill="1" applyBorder="1" applyAlignment="1">
      <alignment vertical="center"/>
    </xf>
    <xf numFmtId="164" fontId="15" fillId="2" borderId="5" xfId="4" applyNumberFormat="1" applyFont="1" applyFill="1" applyBorder="1" applyAlignment="1">
      <alignment horizontal="right"/>
    </xf>
    <xf numFmtId="0" fontId="7" fillId="2" borderId="0" xfId="2" applyFont="1" applyFill="1"/>
    <xf numFmtId="0" fontId="8" fillId="3" borderId="0" xfId="2" quotePrefix="1" applyFont="1" applyFill="1"/>
    <xf numFmtId="1" fontId="13" fillId="0" borderId="7" xfId="4" applyNumberFormat="1" applyFont="1" applyFill="1" applyBorder="1" applyAlignment="1">
      <alignment horizontal="right" wrapText="1"/>
    </xf>
    <xf numFmtId="1" fontId="13" fillId="0" borderId="0" xfId="4" applyNumberFormat="1" applyFont="1" applyFill="1" applyAlignment="1">
      <alignment horizontal="right"/>
    </xf>
    <xf numFmtId="1" fontId="28" fillId="0" borderId="20" xfId="4" applyNumberFormat="1" applyFont="1" applyFill="1" applyBorder="1" applyAlignment="1">
      <alignment horizontal="right"/>
    </xf>
    <xf numFmtId="9" fontId="13" fillId="0" borderId="22" xfId="18" applyFont="1" applyFill="1" applyBorder="1"/>
    <xf numFmtId="9" fontId="13" fillId="0" borderId="0" xfId="18" applyFont="1" applyFill="1"/>
    <xf numFmtId="9" fontId="13" fillId="0" borderId="0" xfId="19" applyNumberFormat="1" applyFont="1"/>
    <xf numFmtId="0" fontId="13" fillId="0" borderId="0" xfId="19" applyFont="1"/>
    <xf numFmtId="165" fontId="13" fillId="0" borderId="0" xfId="4" applyNumberFormat="1" applyFont="1" applyFill="1" applyAlignment="1">
      <alignment horizontal="left"/>
    </xf>
    <xf numFmtId="1" fontId="13" fillId="0" borderId="28" xfId="4" applyNumberFormat="1" applyFont="1" applyFill="1" applyBorder="1" applyAlignment="1">
      <alignment horizontal="right"/>
    </xf>
    <xf numFmtId="1" fontId="13" fillId="0" borderId="0" xfId="4" quotePrefix="1" applyNumberFormat="1" applyFont="1" applyFill="1" applyBorder="1" applyAlignment="1">
      <alignment horizontal="right"/>
    </xf>
    <xf numFmtId="1" fontId="13" fillId="0" borderId="0" xfId="4" applyNumberFormat="1" applyFont="1" applyFill="1" applyBorder="1" applyAlignment="1">
      <alignment horizontal="right"/>
    </xf>
    <xf numFmtId="0" fontId="13" fillId="0" borderId="0" xfId="20" applyFont="1"/>
    <xf numFmtId="164" fontId="27" fillId="2" borderId="14" xfId="5" applyNumberFormat="1" applyFont="1" applyFill="1" applyBorder="1"/>
    <xf numFmtId="164" fontId="27" fillId="2" borderId="0" xfId="5" applyNumberFormat="1" applyFont="1" applyFill="1"/>
    <xf numFmtId="164" fontId="27" fillId="2" borderId="15" xfId="5" applyNumberFormat="1" applyFont="1" applyFill="1" applyBorder="1"/>
    <xf numFmtId="0" fontId="10" fillId="3" borderId="0" xfId="5" applyFont="1" applyFill="1"/>
    <xf numFmtId="0" fontId="15" fillId="0" borderId="0" xfId="25" applyFont="1" applyBorder="1"/>
    <xf numFmtId="0" fontId="15" fillId="0" borderId="0" xfId="25" applyFont="1" applyBorder="1" applyAlignment="1">
      <alignment wrapText="1"/>
    </xf>
    <xf numFmtId="0" fontId="29" fillId="2" borderId="20" xfId="5" applyFont="1" applyFill="1" applyBorder="1"/>
    <xf numFmtId="0" fontId="29" fillId="2" borderId="20" xfId="5" applyFont="1" applyFill="1" applyBorder="1" applyAlignment="1">
      <alignment horizontal="right"/>
    </xf>
    <xf numFmtId="0" fontId="7" fillId="2" borderId="0" xfId="5" applyFill="1" applyAlignment="1">
      <alignment horizontal="left" indent="1"/>
    </xf>
    <xf numFmtId="0" fontId="15" fillId="0" borderId="0" xfId="8" applyFont="1" applyBorder="1" applyAlignment="1">
      <alignment wrapText="1"/>
    </xf>
    <xf numFmtId="0" fontId="7" fillId="2" borderId="0" xfId="5" applyFill="1" applyAlignment="1">
      <alignment vertical="center"/>
    </xf>
    <xf numFmtId="0" fontId="15" fillId="2" borderId="0" xfId="8" applyFont="1" applyFill="1" applyBorder="1"/>
    <xf numFmtId="0" fontId="15" fillId="2" borderId="0" xfId="8" applyFont="1" applyFill="1" applyBorder="1" applyAlignment="1">
      <alignment horizontal="right"/>
    </xf>
    <xf numFmtId="0" fontId="7" fillId="2" borderId="0" xfId="5" applyFont="1" applyFill="1"/>
    <xf numFmtId="0" fontId="30" fillId="2" borderId="20" xfId="5" applyFont="1" applyFill="1" applyBorder="1"/>
    <xf numFmtId="0" fontId="30" fillId="2" borderId="20" xfId="5" applyFont="1" applyFill="1" applyBorder="1" applyAlignment="1">
      <alignment horizontal="right"/>
    </xf>
    <xf numFmtId="0" fontId="31" fillId="2" borderId="0" xfId="5" applyFont="1" applyFill="1"/>
    <xf numFmtId="0" fontId="31" fillId="2" borderId="0" xfId="5" quotePrefix="1" applyFont="1" applyFill="1" applyAlignment="1">
      <alignment horizontal="right"/>
    </xf>
    <xf numFmtId="0" fontId="32" fillId="2" borderId="0" xfId="5" applyFont="1" applyFill="1" applyAlignment="1">
      <alignment vertical="top"/>
    </xf>
    <xf numFmtId="0" fontId="31" fillId="2" borderId="0" xfId="5" applyFont="1" applyFill="1" applyAlignment="1">
      <alignment horizontal="right"/>
    </xf>
    <xf numFmtId="0" fontId="7" fillId="2" borderId="0" xfId="5" applyFont="1" applyFill="1" applyAlignment="1">
      <alignment horizontal="left" indent="1"/>
    </xf>
    <xf numFmtId="0" fontId="7" fillId="2" borderId="0" xfId="8" applyFont="1" applyFill="1" applyAlignment="1">
      <alignment horizontal="left" indent="1"/>
    </xf>
    <xf numFmtId="0" fontId="30" fillId="2" borderId="0" xfId="5" quotePrefix="1" applyFont="1" applyFill="1" applyAlignment="1">
      <alignment horizontal="right"/>
    </xf>
    <xf numFmtId="0" fontId="30" fillId="2" borderId="0" xfId="5" applyFont="1" applyFill="1" applyAlignment="1">
      <alignment horizontal="right"/>
    </xf>
    <xf numFmtId="0" fontId="32" fillId="2" borderId="0" xfId="5" applyFont="1" applyFill="1"/>
    <xf numFmtId="0" fontId="7" fillId="4" borderId="7" xfId="8" applyFont="1" applyFill="1" applyBorder="1" applyAlignment="1">
      <alignment horizontal="left" wrapText="1" indent="1"/>
    </xf>
    <xf numFmtId="0" fontId="30" fillId="2" borderId="7" xfId="5" applyFont="1" applyFill="1" applyBorder="1" applyAlignment="1">
      <alignment horizontal="right"/>
    </xf>
    <xf numFmtId="0" fontId="7" fillId="2" borderId="14" xfId="8" applyFont="1" applyFill="1" applyBorder="1" applyAlignment="1">
      <alignment horizontal="left" indent="1"/>
    </xf>
    <xf numFmtId="1" fontId="30" fillId="2" borderId="0" xfId="5" applyNumberFormat="1" applyFont="1" applyFill="1" applyAlignment="1">
      <alignment horizontal="right"/>
    </xf>
    <xf numFmtId="0" fontId="7" fillId="4" borderId="18" xfId="8" applyFont="1" applyFill="1" applyBorder="1" applyAlignment="1">
      <alignment horizontal="left" wrapText="1" indent="1"/>
    </xf>
    <xf numFmtId="0" fontId="31" fillId="0" borderId="0" xfId="5" applyFont="1" applyAlignment="1">
      <alignment horizontal="right"/>
    </xf>
    <xf numFmtId="0" fontId="30" fillId="2" borderId="0" xfId="0" applyFont="1" applyFill="1" applyAlignment="1">
      <alignment horizontal="right"/>
    </xf>
    <xf numFmtId="0" fontId="7" fillId="4" borderId="0" xfId="8" applyFont="1" applyFill="1" applyBorder="1" applyAlignment="1">
      <alignment horizontal="left" wrapText="1" indent="1"/>
    </xf>
    <xf numFmtId="0" fontId="7" fillId="2" borderId="0" xfId="5" applyFont="1" applyFill="1" applyAlignment="1">
      <alignment vertical="center"/>
    </xf>
    <xf numFmtId="0" fontId="27" fillId="2" borderId="0" xfId="8" quotePrefix="1" applyFont="1" applyFill="1" applyAlignment="1">
      <alignment horizontal="left" vertical="top"/>
    </xf>
    <xf numFmtId="0" fontId="27" fillId="2" borderId="0" xfId="8" applyFont="1" applyFill="1"/>
    <xf numFmtId="0" fontId="30" fillId="2" borderId="0" xfId="5" applyFont="1" applyFill="1"/>
    <xf numFmtId="0" fontId="7" fillId="4" borderId="7" xfId="8" applyFont="1" applyFill="1" applyBorder="1" applyAlignment="1">
      <alignment horizontal="left" vertical="center" wrapText="1" indent="1"/>
    </xf>
    <xf numFmtId="0" fontId="30" fillId="2" borderId="7" xfId="5" applyFont="1" applyFill="1" applyBorder="1"/>
    <xf numFmtId="1" fontId="7" fillId="2" borderId="0" xfId="5" applyNumberFormat="1" applyFont="1" applyFill="1"/>
    <xf numFmtId="1" fontId="30" fillId="2" borderId="0" xfId="5" applyNumberFormat="1" applyFont="1" applyFill="1"/>
    <xf numFmtId="0" fontId="7" fillId="4" borderId="0" xfId="8" applyFont="1" applyFill="1" applyAlignment="1">
      <alignment horizontal="left" vertical="center" wrapText="1" indent="1"/>
    </xf>
    <xf numFmtId="0" fontId="7" fillId="2" borderId="0" xfId="8" applyFont="1" applyFill="1" applyAlignment="1">
      <alignment horizontal="left"/>
    </xf>
    <xf numFmtId="0" fontId="7" fillId="2" borderId="0" xfId="8" applyFont="1" applyFill="1" applyAlignment="1">
      <alignment horizontal="left" wrapText="1" indent="1"/>
    </xf>
    <xf numFmtId="0" fontId="5" fillId="0" borderId="0" xfId="5" applyFont="1"/>
    <xf numFmtId="0" fontId="15" fillId="3" borderId="3" xfId="2" applyFont="1" applyFill="1" applyBorder="1" applyAlignment="1">
      <alignment wrapText="1"/>
    </xf>
    <xf numFmtId="0" fontId="15" fillId="3" borderId="3" xfId="2" applyFont="1" applyFill="1" applyBorder="1"/>
    <xf numFmtId="0" fontId="5" fillId="0" borderId="0" xfId="21" applyFont="1" applyBorder="1" applyAlignment="1">
      <alignment horizontal="right" vertical="center"/>
    </xf>
    <xf numFmtId="1" fontId="5" fillId="0" borderId="0" xfId="4" applyNumberFormat="1" applyFont="1" applyFill="1" applyBorder="1" applyAlignment="1">
      <alignment horizontal="right" vertical="center"/>
    </xf>
    <xf numFmtId="1" fontId="5" fillId="0" borderId="0" xfId="4" applyNumberFormat="1" applyFont="1" applyFill="1" applyAlignment="1">
      <alignment horizontal="right" vertical="center"/>
    </xf>
    <xf numFmtId="1" fontId="13" fillId="0" borderId="0" xfId="4" applyNumberFormat="1" applyFont="1" applyFill="1" applyAlignment="1">
      <alignment horizontal="right" vertical="center"/>
    </xf>
    <xf numFmtId="0" fontId="30" fillId="2" borderId="7" xfId="5" applyFont="1" applyFill="1" applyBorder="1" applyAlignment="1">
      <alignment horizontal="right" vertical="center"/>
    </xf>
    <xf numFmtId="1" fontId="30" fillId="2" borderId="7" xfId="5" applyNumberFormat="1" applyFont="1" applyFill="1" applyBorder="1" applyAlignment="1">
      <alignment horizontal="right" vertical="center"/>
    </xf>
    <xf numFmtId="0" fontId="5" fillId="0" borderId="0" xfId="3" applyFont="1"/>
    <xf numFmtId="0" fontId="5" fillId="0" borderId="21" xfId="13" applyFont="1" applyBorder="1" applyAlignment="1">
      <alignment horizontal="right" wrapText="1"/>
    </xf>
    <xf numFmtId="3" fontId="5" fillId="0" borderId="0" xfId="13" applyNumberFormat="1" applyFont="1" applyAlignment="1">
      <alignment horizontal="right"/>
    </xf>
    <xf numFmtId="3" fontId="5" fillId="0" borderId="0" xfId="13" quotePrefix="1" applyNumberFormat="1" applyFont="1" applyAlignment="1">
      <alignment horizontal="right"/>
    </xf>
    <xf numFmtId="3" fontId="5" fillId="0" borderId="7" xfId="13" quotePrefix="1" applyNumberFormat="1" applyFont="1" applyBorder="1" applyAlignment="1">
      <alignment horizontal="right"/>
    </xf>
    <xf numFmtId="3" fontId="5" fillId="0" borderId="23" xfId="13" applyNumberFormat="1" applyFont="1" applyBorder="1" applyAlignment="1">
      <alignment horizontal="right"/>
    </xf>
    <xf numFmtId="0" fontId="5" fillId="0" borderId="0" xfId="13" applyFont="1" applyAlignment="1">
      <alignment vertical="center"/>
    </xf>
    <xf numFmtId="3" fontId="5" fillId="0" borderId="20" xfId="13" applyNumberFormat="1" applyFont="1" applyBorder="1" applyAlignment="1">
      <alignment horizontal="left" vertical="center"/>
    </xf>
    <xf numFmtId="3" fontId="5" fillId="0" borderId="20" xfId="13" applyNumberFormat="1" applyFont="1" applyBorder="1" applyAlignment="1">
      <alignment horizontal="right" vertical="center" wrapText="1"/>
    </xf>
    <xf numFmtId="3" fontId="5" fillId="0" borderId="0" xfId="13" applyNumberFormat="1" applyFont="1" applyAlignment="1">
      <alignment horizontal="left"/>
    </xf>
    <xf numFmtId="0" fontId="13" fillId="0" borderId="0" xfId="17" applyFont="1"/>
    <xf numFmtId="3" fontId="5" fillId="0" borderId="7" xfId="13" applyNumberFormat="1" applyFont="1" applyBorder="1" applyAlignment="1">
      <alignment horizontal="left" vertical="top"/>
    </xf>
    <xf numFmtId="3" fontId="4" fillId="0" borderId="7" xfId="13" applyNumberFormat="1" applyFont="1" applyBorder="1" applyAlignment="1">
      <alignment horizontal="left"/>
    </xf>
    <xf numFmtId="3" fontId="13" fillId="0" borderId="0" xfId="13" applyNumberFormat="1" applyFont="1" applyAlignment="1">
      <alignment vertical="center"/>
    </xf>
    <xf numFmtId="0" fontId="5" fillId="0" borderId="0" xfId="13" applyFont="1"/>
    <xf numFmtId="0" fontId="5" fillId="2" borderId="0" xfId="2" applyFont="1" applyFill="1" applyAlignment="1">
      <alignment horizontal="left" wrapText="1"/>
    </xf>
    <xf numFmtId="0" fontId="4" fillId="2" borderId="0" xfId="2" applyFont="1" applyFill="1" applyAlignment="1">
      <alignment horizontal="left" wrapText="1"/>
    </xf>
    <xf numFmtId="164" fontId="4" fillId="0" borderId="3" xfId="4" applyNumberFormat="1" applyFont="1" applyFill="1" applyBorder="1" applyAlignment="1">
      <alignment horizontal="center" wrapText="1"/>
    </xf>
    <xf numFmtId="164" fontId="4" fillId="0" borderId="4" xfId="4" applyNumberFormat="1" applyFont="1" applyFill="1" applyBorder="1" applyAlignment="1">
      <alignment horizontal="center" wrapText="1"/>
    </xf>
    <xf numFmtId="164" fontId="4" fillId="0" borderId="2" xfId="4" applyNumberFormat="1" applyFont="1" applyFill="1" applyBorder="1" applyAlignment="1">
      <alignment horizontal="center" wrapText="1"/>
    </xf>
    <xf numFmtId="0" fontId="5" fillId="2" borderId="0" xfId="9" applyFont="1" applyFill="1" applyAlignment="1">
      <alignment horizontal="left" wrapText="1"/>
    </xf>
    <xf numFmtId="0" fontId="5" fillId="2" borderId="0" xfId="2" applyFont="1" applyFill="1" applyBorder="1" applyAlignment="1">
      <alignment horizontal="left" vertical="center" wrapText="1"/>
    </xf>
    <xf numFmtId="0" fontId="4" fillId="3" borderId="0" xfId="2" applyFont="1" applyFill="1" applyAlignment="1">
      <alignment horizontal="left" wrapText="1"/>
    </xf>
    <xf numFmtId="3" fontId="10" fillId="3" borderId="12" xfId="2" applyNumberFormat="1" applyFont="1" applyFill="1" applyBorder="1" applyAlignment="1">
      <alignment horizontal="right"/>
    </xf>
    <xf numFmtId="3" fontId="10" fillId="3" borderId="3" xfId="2" applyNumberFormat="1" applyFont="1" applyFill="1" applyBorder="1" applyAlignment="1">
      <alignment horizontal="right"/>
    </xf>
    <xf numFmtId="3" fontId="10" fillId="3" borderId="13" xfId="2" applyNumberFormat="1" applyFont="1" applyFill="1" applyBorder="1" applyAlignment="1">
      <alignment horizontal="right"/>
    </xf>
    <xf numFmtId="0" fontId="5" fillId="3" borderId="0" xfId="2" applyFont="1" applyFill="1" applyAlignment="1">
      <alignment wrapText="1"/>
    </xf>
    <xf numFmtId="0" fontId="5" fillId="3" borderId="0" xfId="2" applyFont="1" applyFill="1" applyAlignment="1">
      <alignment horizontal="left" wrapText="1"/>
    </xf>
    <xf numFmtId="0" fontId="5" fillId="4" borderId="0" xfId="2" applyFont="1" applyFill="1" applyBorder="1" applyAlignment="1">
      <alignment horizontal="left" wrapText="1"/>
    </xf>
    <xf numFmtId="0" fontId="5" fillId="4" borderId="0" xfId="2" applyFont="1" applyFill="1" applyBorder="1" applyAlignment="1">
      <alignment horizontal="left"/>
    </xf>
    <xf numFmtId="0" fontId="4" fillId="0" borderId="25" xfId="5" applyFont="1" applyBorder="1" applyAlignment="1">
      <alignment horizontal="center"/>
    </xf>
    <xf numFmtId="0" fontId="5" fillId="0" borderId="25" xfId="5" applyFont="1" applyBorder="1" applyAlignment="1">
      <alignment horizontal="center"/>
    </xf>
    <xf numFmtId="165" fontId="4" fillId="0" borderId="25" xfId="4" applyNumberFormat="1" applyFont="1" applyFill="1" applyBorder="1" applyAlignment="1">
      <alignment horizontal="right" wrapText="1"/>
    </xf>
    <xf numFmtId="165" fontId="4" fillId="0" borderId="6" xfId="4" applyNumberFormat="1" applyFont="1" applyFill="1" applyBorder="1" applyAlignment="1">
      <alignment horizontal="right" wrapText="1"/>
    </xf>
    <xf numFmtId="0" fontId="5" fillId="0" borderId="0" xfId="5" applyFont="1"/>
    <xf numFmtId="0" fontId="13" fillId="0" borderId="0" xfId="5" applyFont="1" applyAlignment="1">
      <alignment horizontal="left" wrapText="1"/>
    </xf>
    <xf numFmtId="0" fontId="4" fillId="0" borderId="3" xfId="5" applyFont="1" applyBorder="1" applyAlignment="1">
      <alignment horizontal="center" wrapText="1"/>
    </xf>
    <xf numFmtId="0" fontId="4" fillId="0" borderId="30" xfId="5" applyFont="1" applyBorder="1" applyAlignment="1">
      <alignment horizontal="center" wrapText="1"/>
    </xf>
    <xf numFmtId="1" fontId="15" fillId="3" borderId="25" xfId="4" applyNumberFormat="1" applyFont="1" applyFill="1" applyBorder="1" applyAlignment="1">
      <alignment horizontal="right" wrapText="1"/>
    </xf>
    <xf numFmtId="1" fontId="15" fillId="3" borderId="7" xfId="4" applyNumberFormat="1" applyFont="1" applyFill="1" applyBorder="1" applyAlignment="1">
      <alignment horizontal="right" wrapText="1"/>
    </xf>
    <xf numFmtId="0" fontId="30" fillId="2" borderId="0" xfId="5" applyFont="1" applyFill="1" applyAlignment="1">
      <alignment horizontal="left" vertical="top" wrapText="1"/>
    </xf>
    <xf numFmtId="0" fontId="30" fillId="2" borderId="0" xfId="5" applyFont="1" applyFill="1" applyAlignment="1">
      <alignment horizontal="left" vertical="center" wrapText="1"/>
    </xf>
    <xf numFmtId="0" fontId="30" fillId="2" borderId="25" xfId="5" applyFont="1" applyFill="1" applyBorder="1" applyAlignment="1">
      <alignment horizontal="left" vertical="center" wrapText="1"/>
    </xf>
    <xf numFmtId="0" fontId="15" fillId="0" borderId="0" xfId="8" applyFont="1" applyBorder="1" applyAlignment="1">
      <alignment horizontal="left" wrapText="1"/>
    </xf>
    <xf numFmtId="0" fontId="30" fillId="2" borderId="25" xfId="5" applyFont="1" applyFill="1" applyBorder="1" applyAlignment="1">
      <alignment horizontal="left" vertical="top" wrapText="1"/>
    </xf>
    <xf numFmtId="0" fontId="5" fillId="0" borderId="0" xfId="19" applyFont="1" applyAlignment="1">
      <alignment horizontal="left" vertical="center" wrapText="1"/>
    </xf>
    <xf numFmtId="0" fontId="5" fillId="0" borderId="0" xfId="13" applyFont="1" applyAlignment="1">
      <alignment horizontal="left" wrapText="1"/>
    </xf>
  </cellXfs>
  <cellStyles count="26">
    <cellStyle name="Comma 2" xfId="15" xr:uid="{38198B14-6F47-47B7-B570-1B95660996FD}"/>
    <cellStyle name="Comma 2 10" xfId="16" xr:uid="{341B2E15-51E0-4071-A298-53DBD4F0ECD7}"/>
    <cellStyle name="Heading 1" xfId="1" builtinId="16"/>
    <cellStyle name="Hyperlink 2" xfId="24" xr:uid="{54773872-EFC3-4B5B-87D3-2CFE7820D86A}"/>
    <cellStyle name="Normal" xfId="0" builtinId="0"/>
    <cellStyle name="Normal 10 2" xfId="11" xr:uid="{C26EFC50-FA73-4CEE-BB42-C9795F693011}"/>
    <cellStyle name="Normal 10 2 5" xfId="7" xr:uid="{A602CA05-B5D2-4A50-B33A-C52F51EDBA89}"/>
    <cellStyle name="Normal 10 2 8" xfId="12" xr:uid="{9F3C1484-E2F3-4A72-9A60-876118AC4C05}"/>
    <cellStyle name="Normal 13 10" xfId="13" xr:uid="{208F7439-86ED-4347-B5E2-2C4E5FDFB3E4}"/>
    <cellStyle name="Normal 2" xfId="5" xr:uid="{6B47B139-BA8C-426F-BCF5-E3E6F479EA6F}"/>
    <cellStyle name="Normal 2 2 2 2 3 3" xfId="3" xr:uid="{76830D17-48BA-4AC3-A3A6-30C26F6EDA31}"/>
    <cellStyle name="Normal 2 2 4" xfId="23" xr:uid="{040E4043-A74A-4B06-9027-49326DCF5162}"/>
    <cellStyle name="Normal 21" xfId="20" xr:uid="{FEE9D7B0-0C56-4618-B5C7-E5AAE9E0EBE3}"/>
    <cellStyle name="Normal 21 2" xfId="21" xr:uid="{ED84C49F-8543-45D7-803A-7B2DA223656C}"/>
    <cellStyle name="Normal 21 2 2" xfId="8" xr:uid="{886B8375-EB9D-495C-A46A-DACE489B9181}"/>
    <cellStyle name="Normal 21 3" xfId="25" xr:uid="{EE7BE1C1-4DE2-436D-B3FD-476910A4AA3F}"/>
    <cellStyle name="Normal 23" xfId="10" xr:uid="{9FB191BE-1172-41B2-88D0-3FD8CB16B0F2}"/>
    <cellStyle name="Normal 31 2 2" xfId="19" xr:uid="{583D6E33-83AA-40AD-96BC-CCF514E27983}"/>
    <cellStyle name="Normal 31 3" xfId="14" xr:uid="{1D50A024-06D4-4251-8C5C-B8B6CBB01062}"/>
    <cellStyle name="Normal 31 3 2" xfId="17" xr:uid="{4F253D74-F23F-4001-B415-70E57940BB7F}"/>
    <cellStyle name="Normal 34" xfId="22" xr:uid="{6B832916-52A7-4A88-8C3D-EB3A21BCBB44}"/>
    <cellStyle name="Normal 7 2" xfId="2" xr:uid="{994D21B5-1CF0-4E6A-A725-0578BEDA5A79}"/>
    <cellStyle name="Normal 7 3" xfId="9" xr:uid="{C9B1B0B1-3703-427D-859A-E5F1D1F17D27}"/>
    <cellStyle name="Percent 14 2" xfId="18" xr:uid="{AA45285D-57EC-4186-8C32-199E440E3CDB}"/>
    <cellStyle name="Percent 5" xfId="4" xr:uid="{A950BD57-197C-4458-9BFC-75AFA798FEA2}"/>
    <cellStyle name="Percent 5 2" xfId="6" xr:uid="{AB538275-E060-494A-9300-A5F0B13D41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123827</xdr:colOff>
      <xdr:row>0</xdr:row>
      <xdr:rowOff>38103</xdr:rowOff>
    </xdr:from>
    <xdr:ext cx="1508129" cy="682627"/>
    <xdr:pic>
      <xdr:nvPicPr>
        <xdr:cNvPr id="2" name="Picture 1" descr="Home Office Logo">
          <a:extLst>
            <a:ext uri="{FF2B5EF4-FFF2-40B4-BE49-F238E27FC236}">
              <a16:creationId xmlns:a16="http://schemas.microsoft.com/office/drawing/2014/main" id="{6567A106-E232-46DC-B31C-172DFE676634}"/>
            </a:ext>
          </a:extLst>
        </xdr:cNvPr>
        <xdr:cNvPicPr>
          <a:picLocks noChangeAspect="1"/>
        </xdr:cNvPicPr>
      </xdr:nvPicPr>
      <xdr:blipFill>
        <a:blip xmlns:r="http://schemas.openxmlformats.org/officeDocument/2006/relationships" r:embed="rId1"/>
        <a:srcRect/>
        <a:stretch>
          <a:fillRect/>
        </a:stretch>
      </xdr:blipFill>
      <xdr:spPr>
        <a:xfrm>
          <a:off x="120652" y="28578"/>
          <a:ext cx="1508129" cy="682627"/>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imeandPoliceStat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crime-outcomes-in-england-and-wales-2020-to-202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B469E-785E-43B8-A2B7-DBCF2E493485}">
  <dimension ref="A1:A21"/>
  <sheetViews>
    <sheetView showGridLines="0" tabSelected="1" workbookViewId="0"/>
  </sheetViews>
  <sheetFormatPr defaultColWidth="8.1796875" defaultRowHeight="14"/>
  <cols>
    <col min="1" max="1" width="145.36328125" style="184" customWidth="1"/>
    <col min="2" max="2" width="8.1796875" style="184" customWidth="1"/>
    <col min="3" max="16384" width="8.1796875" style="184"/>
  </cols>
  <sheetData>
    <row r="1" spans="1:1" ht="2" customHeight="1"/>
    <row r="2" spans="1:1" ht="12.65" customHeight="1"/>
    <row r="3" spans="1:1" ht="12.65" customHeight="1"/>
    <row r="4" spans="1:1" ht="12.65" customHeight="1"/>
    <row r="5" spans="1:1" ht="12.65" customHeight="1"/>
    <row r="6" spans="1:1" ht="12.65" customHeight="1"/>
    <row r="7" spans="1:1" ht="44.4" customHeight="1">
      <c r="A7" s="185" t="s">
        <v>192</v>
      </c>
    </row>
    <row r="8" spans="1:1" ht="15.65" customHeight="1">
      <c r="A8" s="186"/>
    </row>
    <row r="9" spans="1:1" ht="15.65" customHeight="1">
      <c r="A9" s="187"/>
    </row>
    <row r="10" spans="1:1" ht="15.65" customHeight="1">
      <c r="A10" s="188" t="s">
        <v>177</v>
      </c>
    </row>
    <row r="11" spans="1:1" ht="15.5">
      <c r="A11" s="189"/>
    </row>
    <row r="12" spans="1:1" ht="15.5">
      <c r="A12" s="189" t="s">
        <v>178</v>
      </c>
    </row>
    <row r="13" spans="1:1" s="191" customFormat="1" ht="15.5">
      <c r="A13" s="190" t="s">
        <v>179</v>
      </c>
    </row>
    <row r="14" spans="1:1" ht="15.65" customHeight="1">
      <c r="A14" s="188" t="s">
        <v>180</v>
      </c>
    </row>
    <row r="15" spans="1:1" s="192" customFormat="1" ht="15.5">
      <c r="A15" s="189"/>
    </row>
    <row r="16" spans="1:1" ht="15.65" customHeight="1">
      <c r="A16" s="188" t="s">
        <v>191</v>
      </c>
    </row>
    <row r="17" spans="1:1" ht="15.65" customHeight="1">
      <c r="A17" s="188" t="s">
        <v>193</v>
      </c>
    </row>
    <row r="18" spans="1:1" s="192" customFormat="1" ht="107.5" customHeight="1">
      <c r="A18" s="189" t="s">
        <v>181</v>
      </c>
    </row>
    <row r="19" spans="1:1" ht="15.5">
      <c r="A19" s="188"/>
    </row>
    <row r="20" spans="1:1" s="191" customFormat="1" ht="15.5">
      <c r="A20" s="190" t="s">
        <v>182</v>
      </c>
    </row>
    <row r="21" spans="1:1" ht="15.5">
      <c r="A21" s="193"/>
    </row>
  </sheetData>
  <hyperlinks>
    <hyperlink ref="A20" location="Content!Print_Area" display="Back to contents" xr:uid="{8964295F-5D42-498D-AD9E-CB7629F0DF11}"/>
    <hyperlink ref="A13" r:id="rId1" xr:uid="{D707C0B5-3E9A-419E-8C9A-C4AC009FBA06}"/>
  </hyperlinks>
  <pageMargins left="0.70000000000000007" right="0.70000000000000007" top="0.75" bottom="0.75" header="0.30000000000000004" footer="0.30000000000000004"/>
  <pageSetup paperSize="9" fitToWidth="0"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0C8E5-EC67-449E-959A-9B44B81EC88B}">
  <sheetPr>
    <pageSetUpPr fitToPage="1"/>
  </sheetPr>
  <dimension ref="A1:K20"/>
  <sheetViews>
    <sheetView showGridLines="0" zoomScaleNormal="100" workbookViewId="0"/>
  </sheetViews>
  <sheetFormatPr defaultColWidth="8.81640625" defaultRowHeight="12.5"/>
  <cols>
    <col min="1" max="1" width="56.1796875" style="108" customWidth="1"/>
    <col min="2" max="2" width="11.81640625" style="183" customWidth="1"/>
    <col min="3" max="3" width="8" style="183" customWidth="1"/>
    <col min="4" max="4" width="7.453125" style="183" customWidth="1"/>
    <col min="5" max="5" width="7.81640625" style="183" customWidth="1"/>
    <col min="6" max="6" width="9.453125" style="183" customWidth="1"/>
    <col min="7" max="7" width="8.54296875" style="183" customWidth="1"/>
    <col min="8" max="8" width="9.81640625" style="183" customWidth="1"/>
    <col min="9" max="9" width="14.08984375" style="183" customWidth="1"/>
    <col min="10" max="10" width="8.54296875" style="183" customWidth="1"/>
    <col min="11" max="11" width="10.1796875" style="108" customWidth="1"/>
    <col min="12" max="16384" width="8.81640625" style="108"/>
  </cols>
  <sheetData>
    <row r="1" spans="1:11" ht="13.4" customHeight="1">
      <c r="A1" s="157" t="s">
        <v>173</v>
      </c>
      <c r="B1" s="174"/>
      <c r="C1" s="174"/>
      <c r="D1" s="175"/>
      <c r="E1" s="174"/>
      <c r="F1" s="175"/>
      <c r="G1" s="175"/>
      <c r="H1" s="175"/>
      <c r="I1" s="175"/>
      <c r="J1" s="175"/>
    </row>
    <row r="2" spans="1:11" s="137" customFormat="1" ht="22" customHeight="1">
      <c r="A2" s="136" t="s">
        <v>44</v>
      </c>
      <c r="B2" s="136"/>
      <c r="C2" s="136"/>
      <c r="D2" s="136"/>
      <c r="E2" s="136"/>
      <c r="F2" s="136"/>
      <c r="G2" s="136"/>
      <c r="H2" s="136"/>
      <c r="I2" s="136"/>
    </row>
    <row r="3" spans="1:11" s="89" customFormat="1" ht="21" customHeight="1">
      <c r="A3" s="3" t="s">
        <v>2</v>
      </c>
      <c r="B3" s="28"/>
      <c r="C3" s="28"/>
      <c r="D3" s="28"/>
      <c r="E3" s="28"/>
      <c r="F3" s="28"/>
      <c r="G3" s="28"/>
    </row>
    <row r="4" spans="1:11" s="3" customFormat="1" ht="19" customHeight="1">
      <c r="A4" s="3" t="s">
        <v>174</v>
      </c>
    </row>
    <row r="5" spans="1:11" s="89" customFormat="1" ht="21" customHeight="1">
      <c r="A5" s="3" t="s">
        <v>3</v>
      </c>
      <c r="B5" s="28"/>
      <c r="C5" s="28"/>
      <c r="D5" s="28"/>
      <c r="E5" s="28"/>
      <c r="F5" s="28"/>
      <c r="G5" s="28"/>
    </row>
    <row r="6" spans="1:11" s="89" customFormat="1" ht="21" customHeight="1">
      <c r="A6" s="3" t="s">
        <v>4</v>
      </c>
      <c r="B6" s="28"/>
      <c r="C6" s="28"/>
      <c r="D6" s="28"/>
      <c r="E6" s="28"/>
      <c r="F6" s="28"/>
      <c r="G6" s="28"/>
    </row>
    <row r="7" spans="1:11" s="161" customFormat="1" ht="13.4" customHeight="1">
      <c r="A7" s="176"/>
      <c r="B7" s="177" t="s">
        <v>175</v>
      </c>
      <c r="C7" s="178"/>
      <c r="D7" s="178"/>
      <c r="E7" s="178"/>
      <c r="F7" s="178"/>
      <c r="G7" s="178"/>
      <c r="H7" s="178"/>
      <c r="I7" s="178"/>
      <c r="J7" s="178"/>
      <c r="K7" s="178"/>
    </row>
    <row r="8" spans="1:11" ht="39.75" customHeight="1">
      <c r="A8" s="179"/>
      <c r="B8" s="180" t="s">
        <v>47</v>
      </c>
      <c r="C8" s="180" t="s">
        <v>48</v>
      </c>
      <c r="D8" s="292" t="s">
        <v>161</v>
      </c>
      <c r="E8" s="180" t="s">
        <v>50</v>
      </c>
      <c r="F8" s="180" t="s">
        <v>51</v>
      </c>
      <c r="G8" s="181" t="s">
        <v>162</v>
      </c>
      <c r="H8" s="180" t="s">
        <v>53</v>
      </c>
      <c r="I8" s="180" t="s">
        <v>54</v>
      </c>
      <c r="J8" s="180" t="s">
        <v>55</v>
      </c>
      <c r="K8" s="180" t="s">
        <v>163</v>
      </c>
    </row>
    <row r="9" spans="1:11" ht="13">
      <c r="A9" s="163" t="s">
        <v>169</v>
      </c>
      <c r="B9" s="147">
        <v>58</v>
      </c>
      <c r="C9" s="147">
        <v>250</v>
      </c>
      <c r="D9" s="293">
        <v>432.5</v>
      </c>
      <c r="E9" s="147">
        <v>69</v>
      </c>
      <c r="F9" s="147">
        <v>32</v>
      </c>
      <c r="G9" s="147">
        <v>32</v>
      </c>
      <c r="H9" s="147">
        <v>66</v>
      </c>
      <c r="I9" s="147">
        <v>21</v>
      </c>
      <c r="J9" s="147">
        <v>38</v>
      </c>
      <c r="K9" s="147">
        <v>93</v>
      </c>
    </row>
    <row r="10" spans="1:11" ht="13">
      <c r="A10" s="163" t="s">
        <v>170</v>
      </c>
      <c r="B10" s="147" t="s">
        <v>176</v>
      </c>
      <c r="C10" s="147">
        <v>30</v>
      </c>
      <c r="D10" s="293" t="s">
        <v>176</v>
      </c>
      <c r="E10" s="147" t="s">
        <v>176</v>
      </c>
      <c r="F10" s="147">
        <v>84</v>
      </c>
      <c r="G10" s="147" t="s">
        <v>176</v>
      </c>
      <c r="H10" s="147" t="s">
        <v>176</v>
      </c>
      <c r="I10" s="147" t="s">
        <v>176</v>
      </c>
      <c r="J10" s="147" t="s">
        <v>176</v>
      </c>
      <c r="K10" s="147" t="s">
        <v>176</v>
      </c>
    </row>
    <row r="11" spans="1:11" ht="13">
      <c r="A11" s="163" t="s">
        <v>12</v>
      </c>
      <c r="B11" s="147">
        <v>37</v>
      </c>
      <c r="C11" s="147">
        <v>91</v>
      </c>
      <c r="D11" s="293" t="s">
        <v>176</v>
      </c>
      <c r="E11" s="147">
        <v>122.5</v>
      </c>
      <c r="F11" s="147">
        <v>41</v>
      </c>
      <c r="G11" s="147">
        <v>28</v>
      </c>
      <c r="H11" s="147">
        <v>17</v>
      </c>
      <c r="I11" s="147">
        <v>58</v>
      </c>
      <c r="J11" s="147">
        <v>35</v>
      </c>
      <c r="K11" s="147">
        <v>55.5</v>
      </c>
    </row>
    <row r="12" spans="1:11" ht="13">
      <c r="A12" s="163" t="s">
        <v>14</v>
      </c>
      <c r="B12" s="147">
        <v>34</v>
      </c>
      <c r="C12" s="147">
        <v>49</v>
      </c>
      <c r="D12" s="293" t="s">
        <v>176</v>
      </c>
      <c r="E12" s="147">
        <v>81</v>
      </c>
      <c r="F12" s="147">
        <v>19</v>
      </c>
      <c r="G12" s="147">
        <v>37</v>
      </c>
      <c r="H12" s="147">
        <v>8</v>
      </c>
      <c r="I12" s="147">
        <v>31</v>
      </c>
      <c r="J12" s="147">
        <v>28</v>
      </c>
      <c r="K12" s="147">
        <v>7</v>
      </c>
    </row>
    <row r="13" spans="1:11" ht="13">
      <c r="A13" s="163" t="s">
        <v>17</v>
      </c>
      <c r="B13" s="147">
        <v>27</v>
      </c>
      <c r="C13" s="147">
        <v>42</v>
      </c>
      <c r="D13" s="293">
        <v>101</v>
      </c>
      <c r="E13" s="147">
        <v>72</v>
      </c>
      <c r="F13" s="147">
        <v>62</v>
      </c>
      <c r="G13" s="147">
        <v>24</v>
      </c>
      <c r="H13" s="147">
        <v>54</v>
      </c>
      <c r="I13" s="147">
        <v>28</v>
      </c>
      <c r="J13" s="147">
        <v>42</v>
      </c>
      <c r="K13" s="147">
        <v>51</v>
      </c>
    </row>
    <row r="14" spans="1:11" ht="13">
      <c r="A14" s="163" t="s">
        <v>25</v>
      </c>
      <c r="B14" s="147">
        <v>46</v>
      </c>
      <c r="C14" s="147">
        <v>138</v>
      </c>
      <c r="D14" s="293">
        <v>202</v>
      </c>
      <c r="E14" s="147">
        <v>137</v>
      </c>
      <c r="F14" s="147">
        <v>58</v>
      </c>
      <c r="G14" s="147">
        <v>45</v>
      </c>
      <c r="H14" s="147">
        <v>99</v>
      </c>
      <c r="I14" s="147">
        <v>49</v>
      </c>
      <c r="J14" s="147">
        <v>33</v>
      </c>
      <c r="K14" s="147">
        <v>65</v>
      </c>
    </row>
    <row r="15" spans="1:11" ht="13">
      <c r="A15" s="163" t="s">
        <v>26</v>
      </c>
      <c r="B15" s="147">
        <v>19</v>
      </c>
      <c r="C15" s="147">
        <v>53</v>
      </c>
      <c r="D15" s="293">
        <v>70</v>
      </c>
      <c r="E15" s="147">
        <v>39</v>
      </c>
      <c r="F15" s="147">
        <v>19</v>
      </c>
      <c r="G15" s="147">
        <v>16</v>
      </c>
      <c r="H15" s="147">
        <v>76</v>
      </c>
      <c r="I15" s="147">
        <v>23</v>
      </c>
      <c r="J15" s="147">
        <v>13</v>
      </c>
      <c r="K15" s="147">
        <v>16</v>
      </c>
    </row>
    <row r="16" spans="1:11" ht="13">
      <c r="A16" s="163" t="s">
        <v>29</v>
      </c>
      <c r="B16" s="147">
        <v>14</v>
      </c>
      <c r="C16" s="147">
        <v>41</v>
      </c>
      <c r="D16" s="293">
        <v>70</v>
      </c>
      <c r="E16" s="147">
        <v>63</v>
      </c>
      <c r="F16" s="147">
        <v>2</v>
      </c>
      <c r="G16" s="147">
        <v>2</v>
      </c>
      <c r="H16" s="147">
        <v>45</v>
      </c>
      <c r="I16" s="147">
        <v>17</v>
      </c>
      <c r="J16" s="147">
        <v>6</v>
      </c>
      <c r="K16" s="147">
        <v>15</v>
      </c>
    </row>
    <row r="17" spans="1:11" ht="13.75" customHeight="1">
      <c r="A17" s="163" t="s">
        <v>30</v>
      </c>
      <c r="B17" s="147">
        <v>21</v>
      </c>
      <c r="C17" s="147">
        <v>28</v>
      </c>
      <c r="D17" s="293">
        <v>35</v>
      </c>
      <c r="E17" s="147">
        <v>39</v>
      </c>
      <c r="F17" s="147">
        <v>18</v>
      </c>
      <c r="G17" s="147">
        <v>22</v>
      </c>
      <c r="H17" s="147">
        <v>34.5</v>
      </c>
      <c r="I17" s="147">
        <v>36.5</v>
      </c>
      <c r="J17" s="147">
        <v>29</v>
      </c>
      <c r="K17" s="147">
        <v>26</v>
      </c>
    </row>
    <row r="18" spans="1:11" ht="16.75" customHeight="1">
      <c r="A18" s="163" t="s">
        <v>171</v>
      </c>
      <c r="B18" s="147">
        <v>22</v>
      </c>
      <c r="C18" s="147">
        <v>37</v>
      </c>
      <c r="D18" s="293">
        <v>40</v>
      </c>
      <c r="E18" s="147" t="s">
        <v>176</v>
      </c>
      <c r="F18" s="147">
        <v>24</v>
      </c>
      <c r="G18" s="147">
        <v>27</v>
      </c>
      <c r="H18" s="147">
        <v>52</v>
      </c>
      <c r="I18" s="147">
        <v>30</v>
      </c>
      <c r="J18" s="147">
        <v>15</v>
      </c>
      <c r="K18" s="147">
        <v>30</v>
      </c>
    </row>
    <row r="19" spans="1:11" ht="40" customHeight="1">
      <c r="A19" s="167" t="s">
        <v>172</v>
      </c>
      <c r="B19" s="353">
        <v>21</v>
      </c>
      <c r="C19" s="353">
        <v>38</v>
      </c>
      <c r="D19" s="354" t="s">
        <v>176</v>
      </c>
      <c r="E19" s="353">
        <v>58</v>
      </c>
      <c r="F19" s="353">
        <v>48</v>
      </c>
      <c r="G19" s="353">
        <v>42</v>
      </c>
      <c r="H19" s="353">
        <v>33</v>
      </c>
      <c r="I19" s="353">
        <v>56</v>
      </c>
      <c r="J19" s="353">
        <v>31</v>
      </c>
      <c r="K19" s="353">
        <v>24</v>
      </c>
    </row>
    <row r="20" spans="1:11" ht="13">
      <c r="A20" s="182" t="s">
        <v>164</v>
      </c>
      <c r="B20" s="156">
        <v>24</v>
      </c>
      <c r="C20" s="156">
        <v>68</v>
      </c>
      <c r="D20" s="294">
        <v>99</v>
      </c>
      <c r="E20" s="156">
        <v>63</v>
      </c>
      <c r="F20" s="156">
        <v>4</v>
      </c>
      <c r="G20" s="156">
        <v>6</v>
      </c>
      <c r="H20" s="156">
        <v>24</v>
      </c>
      <c r="I20" s="156">
        <v>30</v>
      </c>
      <c r="J20" s="156">
        <v>15</v>
      </c>
      <c r="K20" s="156">
        <v>31</v>
      </c>
    </row>
  </sheetData>
  <pageMargins left="0.7" right="0.7" top="0.75" bottom="0.75" header="0.3" footer="0.3"/>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A014-561C-483D-B213-D9B69A4996A0}">
  <dimension ref="A1:G35"/>
  <sheetViews>
    <sheetView showGridLines="0" zoomScaleNormal="100" workbookViewId="0"/>
  </sheetViews>
  <sheetFormatPr defaultColWidth="9.26953125" defaultRowHeight="12.5"/>
  <cols>
    <col min="1" max="1" width="52" style="7" customWidth="1"/>
    <col min="2" max="2" width="21.08984375" style="7" customWidth="1"/>
    <col min="3" max="3" width="21.26953125" style="7" customWidth="1"/>
    <col min="4" max="4" width="22.1796875" style="7" customWidth="1"/>
    <col min="5" max="16384" width="9.26953125" style="7"/>
  </cols>
  <sheetData>
    <row r="1" spans="1:7" ht="12.4" customHeight="1">
      <c r="A1" s="308" t="s">
        <v>205</v>
      </c>
      <c r="B1" s="308"/>
      <c r="C1" s="308"/>
      <c r="D1" s="308"/>
      <c r="E1" s="309"/>
      <c r="F1" s="309"/>
      <c r="G1" s="309"/>
    </row>
    <row r="2" spans="1:7" ht="12.4" customHeight="1">
      <c r="A2" s="309"/>
      <c r="B2" s="309"/>
      <c r="C2" s="309"/>
      <c r="D2" s="309"/>
      <c r="E2" s="317"/>
    </row>
    <row r="3" spans="1:7">
      <c r="A3" s="318" t="s">
        <v>70</v>
      </c>
      <c r="B3" s="319" t="s">
        <v>241</v>
      </c>
      <c r="C3" s="319" t="s">
        <v>242</v>
      </c>
      <c r="D3" s="319" t="s">
        <v>243</v>
      </c>
      <c r="E3" s="317"/>
    </row>
    <row r="4" spans="1:7" ht="13">
      <c r="A4" s="320" t="s">
        <v>244</v>
      </c>
      <c r="B4" s="321">
        <v>9</v>
      </c>
      <c r="C4" s="321">
        <v>11</v>
      </c>
      <c r="D4" s="321">
        <v>13</v>
      </c>
      <c r="E4" s="317"/>
    </row>
    <row r="5" spans="1:7" s="312" customFormat="1" ht="11.65" customHeight="1">
      <c r="A5" s="322" t="s">
        <v>245</v>
      </c>
      <c r="B5" s="323">
        <v>30</v>
      </c>
      <c r="C5" s="323">
        <v>39</v>
      </c>
      <c r="D5" s="321">
        <v>41</v>
      </c>
      <c r="E5" s="324"/>
    </row>
    <row r="6" spans="1:7">
      <c r="A6" s="325" t="s">
        <v>169</v>
      </c>
      <c r="B6" s="326">
        <v>29</v>
      </c>
      <c r="C6" s="327">
        <v>45</v>
      </c>
      <c r="D6" s="326">
        <v>47</v>
      </c>
      <c r="E6" s="317"/>
    </row>
    <row r="7" spans="1:7">
      <c r="A7" s="325" t="s">
        <v>170</v>
      </c>
      <c r="B7" s="326">
        <v>60</v>
      </c>
      <c r="C7" s="327">
        <v>92</v>
      </c>
      <c r="D7" s="327">
        <v>80</v>
      </c>
      <c r="E7" s="317"/>
    </row>
    <row r="8" spans="1:7">
      <c r="A8" s="325" t="s">
        <v>12</v>
      </c>
      <c r="B8" s="326">
        <v>27</v>
      </c>
      <c r="C8" s="327">
        <v>32</v>
      </c>
      <c r="D8" s="327">
        <v>36</v>
      </c>
      <c r="E8" s="317"/>
    </row>
    <row r="9" spans="1:7">
      <c r="A9" s="325" t="s">
        <v>14</v>
      </c>
      <c r="B9" s="326">
        <v>30</v>
      </c>
      <c r="C9" s="327">
        <v>28</v>
      </c>
      <c r="D9" s="327">
        <v>31</v>
      </c>
      <c r="E9" s="317"/>
    </row>
    <row r="10" spans="1:7" s="312" customFormat="1" ht="11.65" customHeight="1">
      <c r="A10" s="328" t="s">
        <v>246</v>
      </c>
      <c r="B10" s="323">
        <v>8</v>
      </c>
      <c r="C10" s="323">
        <v>9</v>
      </c>
      <c r="D10" s="323">
        <v>12</v>
      </c>
      <c r="E10" s="324"/>
    </row>
    <row r="11" spans="1:7">
      <c r="A11" s="325" t="s">
        <v>17</v>
      </c>
      <c r="B11" s="327">
        <v>28</v>
      </c>
      <c r="C11" s="327">
        <v>22</v>
      </c>
      <c r="D11" s="327">
        <v>30</v>
      </c>
      <c r="E11" s="317"/>
    </row>
    <row r="12" spans="1:7">
      <c r="A12" s="325" t="s">
        <v>25</v>
      </c>
      <c r="B12" s="327">
        <v>46</v>
      </c>
      <c r="C12" s="327">
        <v>40</v>
      </c>
      <c r="D12" s="327">
        <v>52</v>
      </c>
      <c r="E12" s="317"/>
    </row>
    <row r="13" spans="1:7">
      <c r="A13" s="325" t="s">
        <v>26</v>
      </c>
      <c r="B13" s="327">
        <v>16</v>
      </c>
      <c r="C13" s="327">
        <v>17</v>
      </c>
      <c r="D13" s="327">
        <v>20</v>
      </c>
      <c r="E13" s="317"/>
    </row>
    <row r="14" spans="1:7">
      <c r="A14" s="325" t="s">
        <v>29</v>
      </c>
      <c r="B14" s="327">
        <v>2</v>
      </c>
      <c r="C14" s="327">
        <v>2</v>
      </c>
      <c r="D14" s="327">
        <v>3</v>
      </c>
      <c r="E14" s="317"/>
    </row>
    <row r="15" spans="1:7">
      <c r="A15" s="325" t="s">
        <v>30</v>
      </c>
      <c r="B15" s="327">
        <v>19</v>
      </c>
      <c r="C15" s="327">
        <v>19</v>
      </c>
      <c r="D15" s="327">
        <v>22</v>
      </c>
      <c r="E15" s="317"/>
    </row>
    <row r="16" spans="1:7">
      <c r="A16" s="325" t="s">
        <v>171</v>
      </c>
      <c r="B16" s="327">
        <v>20</v>
      </c>
      <c r="C16" s="327">
        <v>22</v>
      </c>
      <c r="D16" s="327">
        <v>24</v>
      </c>
      <c r="E16" s="317"/>
    </row>
    <row r="17" spans="1:5" ht="22.5" customHeight="1">
      <c r="A17" s="329" t="s">
        <v>172</v>
      </c>
      <c r="B17" s="330">
        <v>30</v>
      </c>
      <c r="C17" s="330">
        <v>23</v>
      </c>
      <c r="D17" s="330">
        <v>24</v>
      </c>
      <c r="E17" s="317"/>
    </row>
    <row r="18" spans="1:5" ht="13">
      <c r="A18" s="320" t="s">
        <v>247</v>
      </c>
      <c r="B18" s="321">
        <v>16</v>
      </c>
      <c r="C18" s="321">
        <v>16</v>
      </c>
      <c r="D18" s="321">
        <v>18</v>
      </c>
      <c r="E18" s="317"/>
    </row>
    <row r="19" spans="1:5" ht="13">
      <c r="A19" s="322" t="s">
        <v>245</v>
      </c>
      <c r="B19" s="323">
        <v>20</v>
      </c>
      <c r="C19" s="323">
        <v>21</v>
      </c>
      <c r="D19" s="321">
        <v>22</v>
      </c>
      <c r="E19" s="317"/>
    </row>
    <row r="20" spans="1:5">
      <c r="A20" s="331" t="s">
        <v>169</v>
      </c>
      <c r="B20" s="326">
        <v>28</v>
      </c>
      <c r="C20" s="327">
        <v>44</v>
      </c>
      <c r="D20" s="326">
        <v>46</v>
      </c>
      <c r="E20" s="317"/>
    </row>
    <row r="21" spans="1:5">
      <c r="A21" s="331" t="s">
        <v>170</v>
      </c>
      <c r="B21" s="326">
        <v>55.5</v>
      </c>
      <c r="C21" s="327">
        <v>73</v>
      </c>
      <c r="D21" s="326">
        <v>98</v>
      </c>
      <c r="E21" s="317"/>
    </row>
    <row r="22" spans="1:5">
      <c r="A22" s="331" t="s">
        <v>12</v>
      </c>
      <c r="B22" s="326">
        <v>16</v>
      </c>
      <c r="C22" s="327">
        <v>23</v>
      </c>
      <c r="D22" s="326">
        <v>24</v>
      </c>
      <c r="E22" s="317"/>
    </row>
    <row r="23" spans="1:5" ht="11.65" customHeight="1">
      <c r="A23" s="331" t="s">
        <v>14</v>
      </c>
      <c r="B23" s="326">
        <v>13</v>
      </c>
      <c r="C23" s="327">
        <v>8</v>
      </c>
      <c r="D23" s="326">
        <v>10</v>
      </c>
      <c r="E23" s="317"/>
    </row>
    <row r="24" spans="1:5" ht="13">
      <c r="A24" s="328" t="s">
        <v>246</v>
      </c>
      <c r="B24" s="323">
        <v>15</v>
      </c>
      <c r="C24" s="323">
        <v>15</v>
      </c>
      <c r="D24" s="321">
        <v>16</v>
      </c>
      <c r="E24" s="317"/>
    </row>
    <row r="25" spans="1:5">
      <c r="A25" s="331" t="s">
        <v>17</v>
      </c>
      <c r="B25" s="327">
        <v>34</v>
      </c>
      <c r="C25" s="332">
        <v>32</v>
      </c>
      <c r="D25" s="327">
        <v>41</v>
      </c>
      <c r="E25" s="317"/>
    </row>
    <row r="26" spans="1:5">
      <c r="A26" s="331" t="s">
        <v>25</v>
      </c>
      <c r="B26" s="327">
        <v>40</v>
      </c>
      <c r="C26" s="332">
        <v>35</v>
      </c>
      <c r="D26" s="327">
        <v>41</v>
      </c>
      <c r="E26" s="317"/>
    </row>
    <row r="27" spans="1:5">
      <c r="A27" s="331" t="s">
        <v>26</v>
      </c>
      <c r="B27" s="327">
        <v>12</v>
      </c>
      <c r="C27" s="332">
        <v>12</v>
      </c>
      <c r="D27" s="327">
        <v>14</v>
      </c>
      <c r="E27" s="317"/>
    </row>
    <row r="28" spans="1:5">
      <c r="A28" s="331" t="s">
        <v>29</v>
      </c>
      <c r="B28" s="327">
        <v>5</v>
      </c>
      <c r="C28" s="332">
        <v>5</v>
      </c>
      <c r="D28" s="327">
        <v>6</v>
      </c>
      <c r="E28" s="317"/>
    </row>
    <row r="29" spans="1:5">
      <c r="A29" s="331" t="s">
        <v>30</v>
      </c>
      <c r="B29" s="327">
        <v>20</v>
      </c>
      <c r="C29" s="332">
        <v>21</v>
      </c>
      <c r="D29" s="327">
        <v>28</v>
      </c>
      <c r="E29" s="317"/>
    </row>
    <row r="30" spans="1:5">
      <c r="A30" s="331" t="s">
        <v>171</v>
      </c>
      <c r="B30" s="327">
        <v>27</v>
      </c>
      <c r="C30" s="332">
        <v>26</v>
      </c>
      <c r="D30" s="327">
        <v>27</v>
      </c>
      <c r="E30" s="317"/>
    </row>
    <row r="31" spans="1:5" ht="42" customHeight="1">
      <c r="A31" s="333" t="s">
        <v>172</v>
      </c>
      <c r="B31" s="355">
        <v>43</v>
      </c>
      <c r="C31" s="356">
        <v>35</v>
      </c>
      <c r="D31" s="355">
        <v>32</v>
      </c>
      <c r="E31" s="317"/>
    </row>
    <row r="32" spans="1:5" ht="32" customHeight="1">
      <c r="A32" s="397" t="s">
        <v>248</v>
      </c>
      <c r="B32" s="397"/>
      <c r="C32" s="397"/>
      <c r="D32" s="397"/>
    </row>
    <row r="33" spans="1:4" ht="55" customHeight="1">
      <c r="A33" s="398" t="s">
        <v>249</v>
      </c>
      <c r="B33" s="398"/>
      <c r="C33" s="398"/>
      <c r="D33" s="398"/>
    </row>
    <row r="34" spans="1:4" ht="40.5" customHeight="1">
      <c r="A34" s="397" t="s">
        <v>250</v>
      </c>
      <c r="B34" s="397"/>
      <c r="C34" s="397"/>
      <c r="D34" s="397"/>
    </row>
    <row r="35" spans="1:4" ht="21.4" customHeight="1">
      <c r="A35" s="39" t="s">
        <v>251</v>
      </c>
    </row>
  </sheetData>
  <mergeCells count="3">
    <mergeCell ref="A32:D32"/>
    <mergeCell ref="A33:D33"/>
    <mergeCell ref="A34:D3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28DD0-0B29-4034-AAFF-A68BF619FC02}">
  <dimension ref="A1:O31"/>
  <sheetViews>
    <sheetView showGridLines="0" zoomScaleNormal="100" workbookViewId="0">
      <selection sqref="A1:D1"/>
    </sheetView>
  </sheetViews>
  <sheetFormatPr defaultColWidth="9.26953125" defaultRowHeight="12.5"/>
  <cols>
    <col min="1" max="1" width="41.81640625" style="7" customWidth="1"/>
    <col min="2" max="2" width="17.54296875" style="7" customWidth="1"/>
    <col min="3" max="3" width="19.36328125" style="7" customWidth="1"/>
    <col min="4" max="4" width="20.08984375" style="7" customWidth="1"/>
    <col min="5" max="16384" width="9.26953125" style="7"/>
  </cols>
  <sheetData>
    <row r="1" spans="1:15" ht="31" customHeight="1">
      <c r="A1" s="400" t="s">
        <v>207</v>
      </c>
      <c r="B1" s="400"/>
      <c r="C1" s="400"/>
      <c r="D1" s="400"/>
      <c r="E1" s="313"/>
      <c r="F1" s="313"/>
      <c r="G1" s="313"/>
      <c r="H1" s="313"/>
      <c r="I1" s="313"/>
      <c r="J1" s="313"/>
      <c r="K1" s="313"/>
      <c r="L1" s="313"/>
      <c r="M1" s="313"/>
      <c r="N1" s="313"/>
      <c r="O1" s="313"/>
    </row>
    <row r="2" spans="1:15" ht="12.4" customHeight="1">
      <c r="A2" s="313"/>
      <c r="B2" s="313"/>
      <c r="C2" s="313"/>
      <c r="D2" s="313"/>
    </row>
    <row r="3" spans="1:15">
      <c r="A3" s="310" t="s">
        <v>70</v>
      </c>
      <c r="B3" s="311" t="s">
        <v>241</v>
      </c>
      <c r="C3" s="311" t="s">
        <v>242</v>
      </c>
      <c r="D3" s="311" t="s">
        <v>243</v>
      </c>
    </row>
    <row r="4" spans="1:15" ht="13">
      <c r="A4" s="320" t="s">
        <v>252</v>
      </c>
      <c r="B4" s="323">
        <v>99</v>
      </c>
      <c r="C4" s="323">
        <v>84</v>
      </c>
      <c r="D4" s="323">
        <v>92</v>
      </c>
      <c r="E4" s="317"/>
    </row>
    <row r="5" spans="1:15" ht="11.65" customHeight="1">
      <c r="A5" s="328" t="s">
        <v>245</v>
      </c>
      <c r="B5" s="323">
        <v>284</v>
      </c>
      <c r="C5" s="334">
        <v>403</v>
      </c>
      <c r="D5" s="323">
        <v>341</v>
      </c>
      <c r="E5" s="317"/>
    </row>
    <row r="6" spans="1:15" ht="13">
      <c r="A6" s="328" t="s">
        <v>253</v>
      </c>
      <c r="B6" s="323">
        <v>97</v>
      </c>
      <c r="C6" s="323">
        <v>81</v>
      </c>
      <c r="D6" s="323">
        <v>90</v>
      </c>
      <c r="E6" s="317"/>
    </row>
    <row r="7" spans="1:15">
      <c r="A7" s="325" t="s">
        <v>169</v>
      </c>
      <c r="B7" s="327">
        <v>286</v>
      </c>
      <c r="C7" s="335">
        <v>403</v>
      </c>
      <c r="D7" s="327">
        <v>343</v>
      </c>
      <c r="E7" s="317"/>
    </row>
    <row r="8" spans="1:15">
      <c r="A8" s="325" t="s">
        <v>170</v>
      </c>
      <c r="B8" s="327" t="s">
        <v>176</v>
      </c>
      <c r="C8" s="327" t="s">
        <v>176</v>
      </c>
      <c r="D8" s="327" t="s">
        <v>176</v>
      </c>
      <c r="E8" s="317"/>
    </row>
    <row r="9" spans="1:15">
      <c r="A9" s="325" t="s">
        <v>12</v>
      </c>
      <c r="B9" s="327" t="s">
        <v>176</v>
      </c>
      <c r="C9" s="327" t="s">
        <v>176</v>
      </c>
      <c r="D9" s="327" t="s">
        <v>176</v>
      </c>
      <c r="E9" s="317"/>
    </row>
    <row r="10" spans="1:15">
      <c r="A10" s="325" t="s">
        <v>14</v>
      </c>
      <c r="B10" s="327" t="s">
        <v>176</v>
      </c>
      <c r="C10" s="327" t="s">
        <v>176</v>
      </c>
      <c r="D10" s="327" t="s">
        <v>176</v>
      </c>
      <c r="E10" s="317"/>
    </row>
    <row r="11" spans="1:15">
      <c r="A11" s="325" t="s">
        <v>17</v>
      </c>
      <c r="B11" s="327">
        <v>97</v>
      </c>
      <c r="C11" s="327">
        <v>102</v>
      </c>
      <c r="D11" s="327">
        <v>131.5</v>
      </c>
      <c r="E11" s="317"/>
    </row>
    <row r="12" spans="1:15">
      <c r="A12" s="325" t="s">
        <v>25</v>
      </c>
      <c r="B12" s="327">
        <v>185</v>
      </c>
      <c r="C12" s="327">
        <v>167</v>
      </c>
      <c r="D12" s="327">
        <v>190</v>
      </c>
      <c r="E12" s="317"/>
    </row>
    <row r="13" spans="1:15">
      <c r="A13" s="325" t="s">
        <v>26</v>
      </c>
      <c r="B13" s="327">
        <v>73</v>
      </c>
      <c r="C13" s="327">
        <v>58</v>
      </c>
      <c r="D13" s="327">
        <v>66</v>
      </c>
      <c r="E13" s="317"/>
    </row>
    <row r="14" spans="1:15">
      <c r="A14" s="325" t="s">
        <v>29</v>
      </c>
      <c r="B14" s="327">
        <v>78</v>
      </c>
      <c r="C14" s="327">
        <v>63</v>
      </c>
      <c r="D14" s="327">
        <v>64</v>
      </c>
      <c r="E14" s="317"/>
    </row>
    <row r="15" spans="1:15">
      <c r="A15" s="325" t="s">
        <v>30</v>
      </c>
      <c r="B15" s="327">
        <v>39</v>
      </c>
      <c r="C15" s="327">
        <v>33</v>
      </c>
      <c r="D15" s="327">
        <v>29.5</v>
      </c>
      <c r="E15" s="317"/>
    </row>
    <row r="16" spans="1:15" ht="26.15" customHeight="1">
      <c r="A16" s="336" t="s">
        <v>171</v>
      </c>
      <c r="B16" s="327">
        <v>168</v>
      </c>
      <c r="C16" s="327" t="s">
        <v>176</v>
      </c>
      <c r="D16" s="327" t="s">
        <v>176</v>
      </c>
      <c r="E16" s="317"/>
    </row>
    <row r="17" spans="1:5" ht="34" customHeight="1">
      <c r="A17" s="329" t="s">
        <v>172</v>
      </c>
      <c r="B17" s="330" t="s">
        <v>176</v>
      </c>
      <c r="C17" s="330" t="s">
        <v>176</v>
      </c>
      <c r="D17" s="330" t="s">
        <v>176</v>
      </c>
      <c r="E17" s="317"/>
    </row>
    <row r="18" spans="1:5" ht="31.5" customHeight="1">
      <c r="A18" s="399" t="s">
        <v>254</v>
      </c>
      <c r="B18" s="399"/>
      <c r="C18" s="399"/>
      <c r="D18" s="399"/>
      <c r="E18" s="317"/>
    </row>
    <row r="19" spans="1:5" s="314" customFormat="1">
      <c r="A19" s="397" t="s">
        <v>255</v>
      </c>
      <c r="B19" s="397"/>
      <c r="C19" s="397"/>
      <c r="D19" s="397"/>
      <c r="E19" s="337"/>
    </row>
    <row r="20" spans="1:5" ht="21" customHeight="1">
      <c r="A20" s="338" t="s">
        <v>256</v>
      </c>
      <c r="B20" s="317"/>
      <c r="C20" s="317"/>
      <c r="D20" s="317"/>
      <c r="E20" s="317"/>
    </row>
    <row r="21" spans="1:5" ht="13">
      <c r="A21" s="339" t="s">
        <v>251</v>
      </c>
      <c r="B21" s="317"/>
      <c r="C21" s="317"/>
      <c r="D21" s="317"/>
      <c r="E21" s="317"/>
    </row>
    <row r="22" spans="1:5">
      <c r="A22" s="317"/>
      <c r="B22" s="317"/>
      <c r="C22" s="317"/>
      <c r="D22" s="317"/>
      <c r="E22" s="317"/>
    </row>
    <row r="23" spans="1:5">
      <c r="A23" s="317"/>
      <c r="B23" s="317"/>
      <c r="C23" s="317"/>
      <c r="D23" s="317"/>
      <c r="E23" s="317"/>
    </row>
    <row r="24" spans="1:5">
      <c r="A24" s="317"/>
      <c r="B24" s="317"/>
      <c r="C24" s="317"/>
      <c r="D24" s="317"/>
      <c r="E24" s="317"/>
    </row>
    <row r="25" spans="1:5">
      <c r="A25" s="317"/>
      <c r="B25" s="317"/>
      <c r="C25" s="317"/>
      <c r="D25" s="317"/>
      <c r="E25" s="317"/>
    </row>
    <row r="26" spans="1:5">
      <c r="A26" s="317"/>
      <c r="B26" s="317"/>
      <c r="C26" s="317"/>
      <c r="D26" s="317"/>
      <c r="E26" s="317"/>
    </row>
    <row r="27" spans="1:5">
      <c r="A27" s="317"/>
      <c r="B27" s="317"/>
      <c r="C27" s="317"/>
      <c r="D27" s="317"/>
      <c r="E27" s="317"/>
    </row>
    <row r="28" spans="1:5">
      <c r="A28" s="317"/>
      <c r="B28" s="317"/>
      <c r="C28" s="317"/>
      <c r="D28" s="317"/>
      <c r="E28" s="317"/>
    </row>
    <row r="29" spans="1:5">
      <c r="A29" s="317"/>
      <c r="B29" s="317"/>
      <c r="C29" s="317"/>
      <c r="D29" s="317"/>
      <c r="E29" s="317"/>
    </row>
    <row r="30" spans="1:5">
      <c r="A30" s="317"/>
      <c r="B30" s="317"/>
      <c r="C30" s="317"/>
      <c r="D30" s="317"/>
      <c r="E30" s="317"/>
    </row>
    <row r="31" spans="1:5">
      <c r="A31" s="317"/>
      <c r="B31" s="317"/>
      <c r="C31" s="317"/>
      <c r="D31" s="317"/>
      <c r="E31" s="317"/>
    </row>
  </sheetData>
  <mergeCells count="3">
    <mergeCell ref="A18:D18"/>
    <mergeCell ref="A19:D19"/>
    <mergeCell ref="A1:D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11DB-B298-4A88-8346-8A98B9D19D81}">
  <dimension ref="A1:E36"/>
  <sheetViews>
    <sheetView zoomScaleNormal="100" workbookViewId="0"/>
  </sheetViews>
  <sheetFormatPr defaultColWidth="9.26953125" defaultRowHeight="12.5"/>
  <cols>
    <col min="1" max="1" width="45.26953125" style="7" customWidth="1"/>
    <col min="2" max="2" width="12.453125" style="7" customWidth="1"/>
    <col min="3" max="3" width="14.36328125" style="7" customWidth="1"/>
    <col min="4" max="4" width="13.81640625" style="7" customWidth="1"/>
    <col min="5" max="5" width="14" style="7" customWidth="1"/>
    <col min="6" max="16384" width="9.26953125" style="7"/>
  </cols>
  <sheetData>
    <row r="1" spans="1:5" ht="13">
      <c r="A1" s="315" t="s">
        <v>208</v>
      </c>
      <c r="B1" s="317"/>
      <c r="C1" s="317"/>
      <c r="D1" s="317"/>
      <c r="E1" s="317"/>
    </row>
    <row r="2" spans="1:5" ht="13">
      <c r="A2" s="315"/>
      <c r="B2" s="316"/>
      <c r="C2" s="316"/>
      <c r="D2" s="316"/>
      <c r="E2" s="317"/>
    </row>
    <row r="3" spans="1:5">
      <c r="A3" s="318" t="s">
        <v>70</v>
      </c>
      <c r="B3" s="319" t="s">
        <v>257</v>
      </c>
      <c r="C3" s="319" t="s">
        <v>258</v>
      </c>
      <c r="D3" s="319" t="s">
        <v>259</v>
      </c>
      <c r="E3" s="319" t="s">
        <v>260</v>
      </c>
    </row>
    <row r="4" spans="1:5" ht="13">
      <c r="A4" s="320" t="s">
        <v>244</v>
      </c>
      <c r="B4" s="320">
        <v>10</v>
      </c>
      <c r="C4" s="320">
        <v>20</v>
      </c>
      <c r="D4" s="320">
        <v>12</v>
      </c>
      <c r="E4" s="320">
        <v>14</v>
      </c>
    </row>
    <row r="5" spans="1:5" ht="13">
      <c r="A5" s="328" t="s">
        <v>245</v>
      </c>
      <c r="B5" s="320">
        <v>42</v>
      </c>
      <c r="C5" s="320">
        <v>45</v>
      </c>
      <c r="D5" s="320">
        <v>37</v>
      </c>
      <c r="E5" s="320">
        <v>41</v>
      </c>
    </row>
    <row r="6" spans="1:5">
      <c r="A6" s="325" t="s">
        <v>169</v>
      </c>
      <c r="B6" s="340">
        <v>48</v>
      </c>
      <c r="C6" s="340">
        <v>52</v>
      </c>
      <c r="D6" s="340">
        <v>43</v>
      </c>
      <c r="E6" s="340">
        <v>45</v>
      </c>
    </row>
    <row r="7" spans="1:5">
      <c r="A7" s="325" t="s">
        <v>170</v>
      </c>
      <c r="B7" s="340">
        <v>97</v>
      </c>
      <c r="C7" s="340">
        <v>117</v>
      </c>
      <c r="D7" s="340">
        <v>67</v>
      </c>
      <c r="E7" s="340">
        <v>67.5</v>
      </c>
    </row>
    <row r="8" spans="1:5">
      <c r="A8" s="325" t="s">
        <v>12</v>
      </c>
      <c r="B8" s="340">
        <v>35</v>
      </c>
      <c r="C8" s="340">
        <v>37</v>
      </c>
      <c r="D8" s="340">
        <v>35</v>
      </c>
      <c r="E8" s="340">
        <v>37</v>
      </c>
    </row>
    <row r="9" spans="1:5" ht="12.4" customHeight="1">
      <c r="A9" s="325" t="s">
        <v>14</v>
      </c>
      <c r="B9" s="340">
        <v>31</v>
      </c>
      <c r="C9" s="340">
        <v>33</v>
      </c>
      <c r="D9" s="340">
        <v>27</v>
      </c>
      <c r="E9" s="340">
        <v>33</v>
      </c>
    </row>
    <row r="10" spans="1:5" ht="13">
      <c r="A10" s="328" t="s">
        <v>261</v>
      </c>
      <c r="B10" s="320">
        <v>8</v>
      </c>
      <c r="C10" s="320">
        <v>18</v>
      </c>
      <c r="D10" s="320">
        <v>11</v>
      </c>
      <c r="E10" s="320">
        <v>12</v>
      </c>
    </row>
    <row r="11" spans="1:5" ht="12.4" customHeight="1">
      <c r="A11" s="325" t="s">
        <v>17</v>
      </c>
      <c r="B11" s="340">
        <v>28</v>
      </c>
      <c r="C11" s="340">
        <v>32</v>
      </c>
      <c r="D11" s="340">
        <v>27</v>
      </c>
      <c r="E11" s="340">
        <v>32</v>
      </c>
    </row>
    <row r="12" spans="1:5">
      <c r="A12" s="325" t="s">
        <v>25</v>
      </c>
      <c r="B12" s="340">
        <v>43</v>
      </c>
      <c r="C12" s="340">
        <v>68</v>
      </c>
      <c r="D12" s="340">
        <v>47</v>
      </c>
      <c r="E12" s="340">
        <v>52</v>
      </c>
    </row>
    <row r="13" spans="1:5">
      <c r="A13" s="325" t="s">
        <v>26</v>
      </c>
      <c r="B13" s="340">
        <v>16</v>
      </c>
      <c r="C13" s="340">
        <v>26</v>
      </c>
      <c r="D13" s="340">
        <v>19</v>
      </c>
      <c r="E13" s="340">
        <v>20</v>
      </c>
    </row>
    <row r="14" spans="1:5" ht="12.4" customHeight="1">
      <c r="A14" s="325" t="s">
        <v>29</v>
      </c>
      <c r="B14" s="340">
        <v>2</v>
      </c>
      <c r="C14" s="340">
        <v>4</v>
      </c>
      <c r="D14" s="340">
        <v>2</v>
      </c>
      <c r="E14" s="340">
        <v>3</v>
      </c>
    </row>
    <row r="15" spans="1:5" ht="12.4" customHeight="1">
      <c r="A15" s="325" t="s">
        <v>30</v>
      </c>
      <c r="B15" s="340">
        <v>19</v>
      </c>
      <c r="C15" s="340">
        <v>20</v>
      </c>
      <c r="D15" s="340">
        <v>21</v>
      </c>
      <c r="E15" s="340">
        <v>30</v>
      </c>
    </row>
    <row r="16" spans="1:5">
      <c r="A16" s="325" t="s">
        <v>171</v>
      </c>
      <c r="B16" s="340">
        <v>26</v>
      </c>
      <c r="C16" s="340">
        <v>28</v>
      </c>
      <c r="D16" s="340">
        <v>20</v>
      </c>
      <c r="E16" s="340">
        <v>22</v>
      </c>
    </row>
    <row r="17" spans="1:5" ht="57.5" customHeight="1">
      <c r="A17" s="341" t="s">
        <v>172</v>
      </c>
      <c r="B17" s="342">
        <v>23</v>
      </c>
      <c r="C17" s="342">
        <v>22</v>
      </c>
      <c r="D17" s="342">
        <v>21</v>
      </c>
      <c r="E17" s="342">
        <v>32</v>
      </c>
    </row>
    <row r="18" spans="1:5" ht="13">
      <c r="A18" s="320" t="s">
        <v>247</v>
      </c>
      <c r="B18" s="320">
        <v>16</v>
      </c>
      <c r="C18" s="320">
        <v>25</v>
      </c>
      <c r="D18" s="320">
        <v>16</v>
      </c>
      <c r="E18" s="320">
        <v>16</v>
      </c>
    </row>
    <row r="19" spans="1:5" ht="13">
      <c r="A19" s="328" t="s">
        <v>245</v>
      </c>
      <c r="B19" s="320">
        <v>23</v>
      </c>
      <c r="C19" s="320">
        <v>24</v>
      </c>
      <c r="D19" s="320">
        <v>21</v>
      </c>
      <c r="E19" s="320">
        <v>22</v>
      </c>
    </row>
    <row r="20" spans="1:5">
      <c r="A20" s="325" t="s">
        <v>169</v>
      </c>
      <c r="B20" s="340">
        <v>49</v>
      </c>
      <c r="C20" s="340">
        <v>52</v>
      </c>
      <c r="D20" s="340">
        <v>42</v>
      </c>
      <c r="E20" s="340">
        <v>41</v>
      </c>
    </row>
    <row r="21" spans="1:5">
      <c r="A21" s="325" t="s">
        <v>170</v>
      </c>
      <c r="B21" s="327" t="s">
        <v>176</v>
      </c>
      <c r="C21" s="327" t="s">
        <v>176</v>
      </c>
      <c r="D21" s="327" t="s">
        <v>176</v>
      </c>
      <c r="E21" s="327" t="s">
        <v>176</v>
      </c>
    </row>
    <row r="22" spans="1:5">
      <c r="A22" s="325" t="s">
        <v>12</v>
      </c>
      <c r="B22" s="327">
        <v>23</v>
      </c>
      <c r="C22" s="327">
        <v>26.5</v>
      </c>
      <c r="D22" s="327">
        <v>23</v>
      </c>
      <c r="E22" s="327">
        <v>25</v>
      </c>
    </row>
    <row r="23" spans="1:5">
      <c r="A23" s="325" t="s">
        <v>14</v>
      </c>
      <c r="B23" s="327">
        <v>9</v>
      </c>
      <c r="C23" s="327">
        <v>10</v>
      </c>
      <c r="D23" s="327">
        <v>10</v>
      </c>
      <c r="E23" s="327">
        <v>11</v>
      </c>
    </row>
    <row r="24" spans="1:5" ht="13">
      <c r="A24" s="328" t="s">
        <v>261</v>
      </c>
      <c r="B24" s="320">
        <v>14</v>
      </c>
      <c r="C24" s="320">
        <v>25</v>
      </c>
      <c r="D24" s="320">
        <v>14</v>
      </c>
      <c r="E24" s="320">
        <v>15</v>
      </c>
    </row>
    <row r="25" spans="1:5">
      <c r="A25" s="325" t="s">
        <v>17</v>
      </c>
      <c r="B25" s="343">
        <v>34</v>
      </c>
      <c r="C25" s="343">
        <v>55</v>
      </c>
      <c r="D25" s="344">
        <v>36</v>
      </c>
      <c r="E25" s="344">
        <v>42</v>
      </c>
    </row>
    <row r="26" spans="1:5">
      <c r="A26" s="325" t="s">
        <v>25</v>
      </c>
      <c r="B26" s="343">
        <v>38</v>
      </c>
      <c r="C26" s="343">
        <v>61</v>
      </c>
      <c r="D26" s="344">
        <v>35</v>
      </c>
      <c r="E26" s="344">
        <v>37</v>
      </c>
    </row>
    <row r="27" spans="1:5">
      <c r="A27" s="325" t="s">
        <v>26</v>
      </c>
      <c r="B27" s="343">
        <v>11</v>
      </c>
      <c r="C27" s="343">
        <v>20</v>
      </c>
      <c r="D27" s="344">
        <v>12</v>
      </c>
      <c r="E27" s="344">
        <v>13</v>
      </c>
    </row>
    <row r="28" spans="1:5">
      <c r="A28" s="325" t="s">
        <v>29</v>
      </c>
      <c r="B28" s="343">
        <v>5</v>
      </c>
      <c r="C28" s="343">
        <v>10</v>
      </c>
      <c r="D28" s="344">
        <v>6</v>
      </c>
      <c r="E28" s="344">
        <v>6</v>
      </c>
    </row>
    <row r="29" spans="1:5">
      <c r="A29" s="325" t="s">
        <v>30</v>
      </c>
      <c r="B29" s="343">
        <v>21</v>
      </c>
      <c r="C29" s="343">
        <v>30</v>
      </c>
      <c r="D29" s="344">
        <v>26</v>
      </c>
      <c r="E29" s="344">
        <v>35</v>
      </c>
    </row>
    <row r="30" spans="1:5">
      <c r="A30" s="325" t="s">
        <v>171</v>
      </c>
      <c r="B30" s="343">
        <v>28</v>
      </c>
      <c r="C30" s="343">
        <v>28</v>
      </c>
      <c r="D30" s="344">
        <v>22</v>
      </c>
      <c r="E30" s="344">
        <v>29</v>
      </c>
    </row>
    <row r="31" spans="1:5" ht="53.5" customHeight="1">
      <c r="A31" s="345" t="s">
        <v>172</v>
      </c>
      <c r="B31" s="344">
        <v>30</v>
      </c>
      <c r="C31" s="344">
        <v>25</v>
      </c>
      <c r="D31" s="344">
        <v>35</v>
      </c>
      <c r="E31" s="344">
        <v>39</v>
      </c>
    </row>
    <row r="32" spans="1:5" ht="28.9" customHeight="1">
      <c r="A32" s="401" t="s">
        <v>248</v>
      </c>
      <c r="B32" s="401"/>
      <c r="C32" s="401"/>
      <c r="D32" s="401"/>
      <c r="E32" s="401"/>
    </row>
    <row r="33" spans="1:5" ht="67.5" customHeight="1">
      <c r="A33" s="397" t="s">
        <v>249</v>
      </c>
      <c r="B33" s="397"/>
      <c r="C33" s="397"/>
      <c r="D33" s="397"/>
      <c r="E33" s="397"/>
    </row>
    <row r="34" spans="1:5" ht="27" customHeight="1">
      <c r="A34" s="397" t="s">
        <v>250</v>
      </c>
      <c r="B34" s="397"/>
      <c r="C34" s="397"/>
      <c r="D34" s="397"/>
      <c r="E34" s="397"/>
    </row>
    <row r="35" spans="1:5" ht="13">
      <c r="A35" s="338" t="s">
        <v>256</v>
      </c>
      <c r="B35" s="317"/>
      <c r="C35" s="317"/>
      <c r="D35" s="317"/>
      <c r="E35" s="317"/>
    </row>
    <row r="36" spans="1:5" ht="16.899999999999999" customHeight="1">
      <c r="A36" s="339" t="s">
        <v>251</v>
      </c>
      <c r="B36" s="317"/>
      <c r="C36" s="317"/>
      <c r="D36" s="317"/>
      <c r="E36" s="317"/>
    </row>
  </sheetData>
  <mergeCells count="3">
    <mergeCell ref="A32:E32"/>
    <mergeCell ref="A33:E33"/>
    <mergeCell ref="A34:E3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44171-AB9C-491B-9CAC-EC900F3E7838}">
  <dimension ref="A1:E21"/>
  <sheetViews>
    <sheetView zoomScaleNormal="100" workbookViewId="0"/>
  </sheetViews>
  <sheetFormatPr defaultColWidth="9.26953125" defaultRowHeight="12.5"/>
  <cols>
    <col min="1" max="1" width="59.1796875" style="317" customWidth="1"/>
    <col min="2" max="5" width="12.453125" style="317" customWidth="1"/>
    <col min="6" max="16384" width="9.26953125" style="317"/>
  </cols>
  <sheetData>
    <row r="1" spans="1:5" ht="13">
      <c r="A1" s="315" t="s">
        <v>209</v>
      </c>
      <c r="B1" s="315"/>
      <c r="C1" s="315"/>
      <c r="D1" s="315"/>
      <c r="E1" s="315"/>
    </row>
    <row r="2" spans="1:5" ht="12.4" customHeight="1">
      <c r="A2" s="315"/>
      <c r="B2" s="316"/>
      <c r="C2" s="316"/>
      <c r="D2" s="316"/>
    </row>
    <row r="3" spans="1:5">
      <c r="A3" s="318" t="s">
        <v>70</v>
      </c>
      <c r="B3" s="319" t="s">
        <v>257</v>
      </c>
      <c r="C3" s="319" t="s">
        <v>258</v>
      </c>
      <c r="D3" s="319" t="s">
        <v>259</v>
      </c>
      <c r="E3" s="319" t="s">
        <v>260</v>
      </c>
    </row>
    <row r="4" spans="1:5" ht="13">
      <c r="A4" s="320" t="s">
        <v>252</v>
      </c>
      <c r="B4" s="323">
        <v>93</v>
      </c>
      <c r="C4" s="323">
        <v>97</v>
      </c>
      <c r="D4" s="323">
        <v>88</v>
      </c>
      <c r="E4" s="323">
        <v>89</v>
      </c>
    </row>
    <row r="5" spans="1:5" ht="13">
      <c r="A5" s="328" t="s">
        <v>245</v>
      </c>
      <c r="B5" s="323">
        <v>313</v>
      </c>
      <c r="C5" s="323">
        <v>354.5</v>
      </c>
      <c r="D5" s="323">
        <v>347.5</v>
      </c>
      <c r="E5" s="323">
        <v>345</v>
      </c>
    </row>
    <row r="6" spans="1:5" ht="13">
      <c r="A6" s="328" t="s">
        <v>253</v>
      </c>
      <c r="B6" s="323">
        <v>91</v>
      </c>
      <c r="C6" s="323">
        <v>94</v>
      </c>
      <c r="D6" s="323">
        <v>85</v>
      </c>
      <c r="E6" s="323">
        <v>86</v>
      </c>
    </row>
    <row r="7" spans="1:5">
      <c r="A7" s="346" t="s">
        <v>262</v>
      </c>
      <c r="B7" s="343">
        <v>313</v>
      </c>
      <c r="C7" s="343">
        <v>354.5</v>
      </c>
      <c r="D7" s="343">
        <v>345</v>
      </c>
      <c r="E7" s="343">
        <v>346</v>
      </c>
    </row>
    <row r="8" spans="1:5">
      <c r="A8" s="325" t="s">
        <v>170</v>
      </c>
      <c r="B8" s="327" t="s">
        <v>176</v>
      </c>
      <c r="C8" s="327" t="s">
        <v>176</v>
      </c>
      <c r="D8" s="327" t="s">
        <v>176</v>
      </c>
      <c r="E8" s="327" t="s">
        <v>176</v>
      </c>
    </row>
    <row r="9" spans="1:5" ht="12.4" customHeight="1">
      <c r="A9" s="325" t="s">
        <v>12</v>
      </c>
      <c r="B9" s="327" t="s">
        <v>176</v>
      </c>
      <c r="C9" s="327" t="s">
        <v>176</v>
      </c>
      <c r="D9" s="327" t="s">
        <v>176</v>
      </c>
      <c r="E9" s="327" t="s">
        <v>176</v>
      </c>
    </row>
    <row r="10" spans="1:5">
      <c r="A10" s="325" t="s">
        <v>14</v>
      </c>
      <c r="B10" s="327" t="s">
        <v>176</v>
      </c>
      <c r="C10" s="327" t="s">
        <v>176</v>
      </c>
      <c r="D10" s="327" t="s">
        <v>176</v>
      </c>
      <c r="E10" s="327" t="s">
        <v>176</v>
      </c>
    </row>
    <row r="11" spans="1:5" ht="12.4" customHeight="1">
      <c r="A11" s="325" t="s">
        <v>17</v>
      </c>
      <c r="B11" s="327">
        <v>153</v>
      </c>
      <c r="C11" s="332">
        <v>132</v>
      </c>
      <c r="D11" s="332">
        <v>157</v>
      </c>
      <c r="E11" s="332">
        <v>99</v>
      </c>
    </row>
    <row r="12" spans="1:5">
      <c r="A12" s="325" t="s">
        <v>25</v>
      </c>
      <c r="B12" s="317">
        <v>179</v>
      </c>
      <c r="C12" s="317">
        <v>187</v>
      </c>
      <c r="D12" s="327">
        <v>199</v>
      </c>
      <c r="E12" s="327">
        <v>198</v>
      </c>
    </row>
    <row r="13" spans="1:5">
      <c r="A13" s="325" t="s">
        <v>26</v>
      </c>
      <c r="B13" s="317">
        <v>67</v>
      </c>
      <c r="C13" s="317">
        <v>71</v>
      </c>
      <c r="D13" s="327">
        <v>63</v>
      </c>
      <c r="E13" s="327">
        <v>64</v>
      </c>
    </row>
    <row r="14" spans="1:5" ht="12.4" customHeight="1">
      <c r="A14" s="325" t="s">
        <v>29</v>
      </c>
      <c r="B14" s="343">
        <v>58</v>
      </c>
      <c r="C14" s="343">
        <v>82.5</v>
      </c>
      <c r="D14" s="332">
        <v>59</v>
      </c>
      <c r="E14" s="332">
        <v>60</v>
      </c>
    </row>
    <row r="15" spans="1:5" ht="12.4" customHeight="1">
      <c r="A15" s="325" t="s">
        <v>30</v>
      </c>
      <c r="B15" s="327" t="s">
        <v>176</v>
      </c>
      <c r="C15" s="327" t="s">
        <v>176</v>
      </c>
      <c r="D15" s="327" t="s">
        <v>176</v>
      </c>
      <c r="E15" s="327" t="s">
        <v>176</v>
      </c>
    </row>
    <row r="16" spans="1:5">
      <c r="A16" s="347" t="s">
        <v>171</v>
      </c>
      <c r="B16" s="327" t="s">
        <v>176</v>
      </c>
      <c r="C16" s="327" t="s">
        <v>176</v>
      </c>
      <c r="D16" s="327" t="s">
        <v>176</v>
      </c>
      <c r="E16" s="327" t="s">
        <v>176</v>
      </c>
    </row>
    <row r="17" spans="1:5" ht="39" customHeight="1">
      <c r="A17" s="329" t="s">
        <v>172</v>
      </c>
      <c r="B17" s="330" t="s">
        <v>176</v>
      </c>
      <c r="C17" s="330" t="s">
        <v>176</v>
      </c>
      <c r="D17" s="330" t="s">
        <v>176</v>
      </c>
      <c r="E17" s="330" t="s">
        <v>176</v>
      </c>
    </row>
    <row r="18" spans="1:5" ht="37" customHeight="1">
      <c r="A18" s="398" t="s">
        <v>254</v>
      </c>
      <c r="B18" s="398"/>
      <c r="C18" s="398"/>
      <c r="D18" s="398"/>
      <c r="E18" s="398"/>
    </row>
    <row r="19" spans="1:5" s="337" customFormat="1" ht="27.5" customHeight="1">
      <c r="A19" s="397" t="s">
        <v>255</v>
      </c>
      <c r="B19" s="397"/>
      <c r="C19" s="397"/>
      <c r="D19" s="397"/>
    </row>
    <row r="20" spans="1:5" ht="20.65" customHeight="1">
      <c r="A20" s="338" t="s">
        <v>256</v>
      </c>
    </row>
    <row r="21" spans="1:5" ht="13">
      <c r="A21" s="339" t="s">
        <v>251</v>
      </c>
    </row>
  </sheetData>
  <mergeCells count="2">
    <mergeCell ref="A18:E18"/>
    <mergeCell ref="A19:D1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BFA4D-D5C7-4616-8A13-23872371BF05}">
  <dimension ref="A1:G21"/>
  <sheetViews>
    <sheetView showGridLines="0" zoomScaleNormal="100" workbookViewId="0"/>
  </sheetViews>
  <sheetFormatPr defaultColWidth="8.81640625" defaultRowHeight="12.5"/>
  <cols>
    <col min="1" max="1" width="26.1796875" style="124" customWidth="1"/>
    <col min="2" max="5" width="19" style="124" customWidth="1"/>
    <col min="6" max="16384" width="8.81640625" style="124"/>
  </cols>
  <sheetData>
    <row r="1" spans="1:7" ht="14.5" customHeight="1">
      <c r="A1" s="73" t="s">
        <v>128</v>
      </c>
      <c r="B1" s="73"/>
      <c r="C1" s="73"/>
      <c r="D1" s="73"/>
      <c r="E1" s="73"/>
    </row>
    <row r="2" spans="1:7" ht="14.5" customHeight="1">
      <c r="A2" s="73" t="s">
        <v>129</v>
      </c>
      <c r="B2" s="73"/>
      <c r="C2" s="73"/>
      <c r="D2" s="73"/>
      <c r="E2" s="73"/>
    </row>
    <row r="3" spans="1:7" s="348" customFormat="1" ht="21" customHeight="1">
      <c r="A3" s="357" t="s">
        <v>2</v>
      </c>
      <c r="B3" s="107"/>
      <c r="C3" s="107"/>
      <c r="D3" s="107"/>
      <c r="E3" s="107"/>
      <c r="F3" s="107"/>
      <c r="G3" s="107"/>
    </row>
    <row r="4" spans="1:7" s="348" customFormat="1" ht="21" customHeight="1">
      <c r="A4" s="357" t="s">
        <v>3</v>
      </c>
      <c r="B4" s="107"/>
      <c r="C4" s="107"/>
      <c r="D4" s="107"/>
      <c r="E4" s="107"/>
      <c r="F4" s="107"/>
      <c r="G4" s="107"/>
    </row>
    <row r="5" spans="1:7" s="348" customFormat="1" ht="21" customHeight="1">
      <c r="A5" s="357" t="s">
        <v>130</v>
      </c>
      <c r="B5" s="107"/>
      <c r="C5" s="107"/>
      <c r="D5" s="107"/>
      <c r="E5" s="107"/>
      <c r="F5" s="107"/>
      <c r="G5" s="107"/>
    </row>
    <row r="6" spans="1:7" ht="54" customHeight="1">
      <c r="A6" s="364"/>
      <c r="B6" s="365" t="s">
        <v>131</v>
      </c>
      <c r="C6" s="365" t="s">
        <v>132</v>
      </c>
      <c r="D6" s="365" t="s">
        <v>133</v>
      </c>
      <c r="E6" s="358" t="s">
        <v>134</v>
      </c>
    </row>
    <row r="7" spans="1:7">
      <c r="A7" s="366" t="s">
        <v>47</v>
      </c>
      <c r="B7" s="359">
        <f>C7+D7</f>
        <v>2231445</v>
      </c>
      <c r="C7" s="360">
        <v>95953</v>
      </c>
      <c r="D7" s="359">
        <v>2135492</v>
      </c>
      <c r="E7" s="109">
        <f>C7/B7</f>
        <v>4.3000387641192142E-2</v>
      </c>
    </row>
    <row r="8" spans="1:7">
      <c r="A8" s="366" t="s">
        <v>48</v>
      </c>
      <c r="B8" s="359">
        <f t="shared" ref="B8:B16" si="0">C8+D8</f>
        <v>214225</v>
      </c>
      <c r="C8" s="360">
        <v>15204</v>
      </c>
      <c r="D8" s="359">
        <v>199021</v>
      </c>
      <c r="E8" s="109">
        <f t="shared" ref="E8:E15" si="1">C8/B8</f>
        <v>7.0972108764149847E-2</v>
      </c>
    </row>
    <row r="9" spans="1:7" ht="13">
      <c r="A9" s="127" t="s">
        <v>49</v>
      </c>
      <c r="B9" s="111">
        <f t="shared" si="0"/>
        <v>77103</v>
      </c>
      <c r="C9" s="110">
        <v>6470</v>
      </c>
      <c r="D9" s="111">
        <v>70633</v>
      </c>
      <c r="E9" s="295">
        <f t="shared" si="1"/>
        <v>8.3913725795364644E-2</v>
      </c>
      <c r="F9" s="367"/>
    </row>
    <row r="10" spans="1:7">
      <c r="A10" s="366" t="s">
        <v>50</v>
      </c>
      <c r="B10" s="359">
        <f t="shared" si="0"/>
        <v>72794</v>
      </c>
      <c r="C10" s="360">
        <v>1913</v>
      </c>
      <c r="D10" s="359">
        <v>70881</v>
      </c>
      <c r="E10" s="109">
        <f t="shared" si="1"/>
        <v>2.6279638431738878E-2</v>
      </c>
    </row>
    <row r="11" spans="1:7">
      <c r="A11" s="366" t="s">
        <v>51</v>
      </c>
      <c r="B11" s="359">
        <f t="shared" si="0"/>
        <v>1680329</v>
      </c>
      <c r="C11" s="360">
        <v>45059</v>
      </c>
      <c r="D11" s="359">
        <v>1635270</v>
      </c>
      <c r="E11" s="109">
        <f t="shared" si="1"/>
        <v>2.6815581948535078E-2</v>
      </c>
    </row>
    <row r="12" spans="1:7">
      <c r="A12" s="366" t="s">
        <v>52</v>
      </c>
      <c r="B12" s="359">
        <f t="shared" si="0"/>
        <v>558340</v>
      </c>
      <c r="C12" s="360">
        <v>14750</v>
      </c>
      <c r="D12" s="359">
        <v>543590</v>
      </c>
      <c r="E12" s="109">
        <f t="shared" si="1"/>
        <v>2.641759501379088E-2</v>
      </c>
    </row>
    <row r="13" spans="1:7">
      <c r="A13" s="366" t="s">
        <v>53</v>
      </c>
      <c r="B13" s="359">
        <f t="shared" si="0"/>
        <v>182282</v>
      </c>
      <c r="C13" s="360">
        <v>5177</v>
      </c>
      <c r="D13" s="359">
        <v>177105</v>
      </c>
      <c r="E13" s="109">
        <f t="shared" si="1"/>
        <v>2.8401048924194379E-2</v>
      </c>
    </row>
    <row r="14" spans="1:7">
      <c r="A14" s="366" t="s">
        <v>54</v>
      </c>
      <c r="B14" s="359">
        <f t="shared" si="0"/>
        <v>58512</v>
      </c>
      <c r="C14" s="360">
        <v>4082</v>
      </c>
      <c r="D14" s="359">
        <v>54430</v>
      </c>
      <c r="E14" s="109">
        <f t="shared" si="1"/>
        <v>6.9763467322942307E-2</v>
      </c>
    </row>
    <row r="15" spans="1:7">
      <c r="A15" s="366" t="s">
        <v>55</v>
      </c>
      <c r="B15" s="359">
        <f t="shared" si="0"/>
        <v>618503</v>
      </c>
      <c r="C15" s="360">
        <v>18564</v>
      </c>
      <c r="D15" s="359">
        <v>599939</v>
      </c>
      <c r="E15" s="109">
        <f t="shared" si="1"/>
        <v>3.0014405750659254E-2</v>
      </c>
    </row>
    <row r="16" spans="1:7" ht="16.5" customHeight="1">
      <c r="A16" s="368" t="s">
        <v>135</v>
      </c>
      <c r="B16" s="359">
        <f t="shared" si="0"/>
        <v>122690</v>
      </c>
      <c r="C16" s="361">
        <v>6808</v>
      </c>
      <c r="D16" s="362">
        <v>115882</v>
      </c>
      <c r="E16" s="109">
        <f>C16/B16</f>
        <v>5.5489444942538102E-2</v>
      </c>
    </row>
    <row r="17" spans="1:5" ht="13">
      <c r="A17" s="369" t="s">
        <v>136</v>
      </c>
      <c r="B17" s="112">
        <f>C17+D17</f>
        <v>5739120</v>
      </c>
      <c r="C17" s="113">
        <v>207510</v>
      </c>
      <c r="D17" s="114">
        <v>5531610</v>
      </c>
      <c r="E17" s="115">
        <f>C17/B17</f>
        <v>3.6157111194747626E-2</v>
      </c>
    </row>
    <row r="18" spans="1:5" s="370" customFormat="1" ht="20.5" customHeight="1">
      <c r="A18" s="363" t="s">
        <v>137</v>
      </c>
      <c r="B18" s="116"/>
      <c r="C18" s="116"/>
      <c r="D18" s="116"/>
      <c r="E18" s="117"/>
    </row>
    <row r="19" spans="1:5" ht="27.5" customHeight="1">
      <c r="A19" s="402" t="s">
        <v>138</v>
      </c>
      <c r="B19" s="402"/>
      <c r="C19" s="402"/>
      <c r="D19" s="402"/>
      <c r="E19" s="402"/>
    </row>
    <row r="20" spans="1:5" ht="20.5" customHeight="1">
      <c r="A20" s="118" t="s">
        <v>139</v>
      </c>
      <c r="B20" s="119"/>
      <c r="C20" s="119"/>
      <c r="D20" s="119"/>
      <c r="E20" s="119"/>
    </row>
    <row r="21" spans="1:5">
      <c r="A21" s="120"/>
      <c r="B21" s="120"/>
      <c r="C21" s="120"/>
      <c r="D21" s="120"/>
      <c r="E21" s="120"/>
    </row>
  </sheetData>
  <mergeCells count="1">
    <mergeCell ref="A19:E1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6D7E3-FC31-4691-B495-3ECC24982D7E}">
  <sheetPr>
    <pageSetUpPr fitToPage="1"/>
  </sheetPr>
  <dimension ref="A1:G21"/>
  <sheetViews>
    <sheetView showGridLines="0" zoomScaleNormal="100" workbookViewId="0"/>
  </sheetViews>
  <sheetFormatPr defaultColWidth="8.81640625" defaultRowHeight="12.5"/>
  <cols>
    <col min="1" max="1" width="24.54296875" style="123" customWidth="1"/>
    <col min="2" max="2" width="18.1796875" style="123" customWidth="1"/>
    <col min="3" max="3" width="20.453125" style="123" customWidth="1"/>
    <col min="4" max="4" width="14.54296875" style="123" bestFit="1" customWidth="1"/>
    <col min="5" max="5" width="17.81640625" style="123" bestFit="1" customWidth="1"/>
    <col min="6" max="6" width="21.1796875" style="123" customWidth="1"/>
    <col min="7" max="16384" width="8.81640625" style="123"/>
  </cols>
  <sheetData>
    <row r="1" spans="1:7" ht="14.5" customHeight="1">
      <c r="A1" s="121" t="s">
        <v>140</v>
      </c>
      <c r="B1" s="122"/>
      <c r="C1" s="122"/>
      <c r="D1" s="122"/>
      <c r="E1" s="122"/>
      <c r="F1" s="122"/>
    </row>
    <row r="2" spans="1:7" s="124" customFormat="1" ht="17.149999999999999" customHeight="1">
      <c r="A2" s="73" t="s">
        <v>141</v>
      </c>
      <c r="B2" s="73"/>
      <c r="C2" s="73"/>
      <c r="D2" s="73"/>
      <c r="E2" s="73"/>
    </row>
    <row r="3" spans="1:7" s="348" customFormat="1" ht="21" customHeight="1">
      <c r="A3" s="357" t="s">
        <v>2</v>
      </c>
      <c r="B3" s="107"/>
      <c r="C3" s="107"/>
      <c r="D3" s="107"/>
      <c r="E3" s="107"/>
      <c r="F3" s="107"/>
      <c r="G3" s="107"/>
    </row>
    <row r="4" spans="1:7" s="348" customFormat="1" ht="21" customHeight="1">
      <c r="A4" s="357" t="s">
        <v>3</v>
      </c>
      <c r="B4" s="107"/>
      <c r="C4" s="107"/>
      <c r="D4" s="107"/>
      <c r="E4" s="107"/>
      <c r="F4" s="107"/>
      <c r="G4" s="107"/>
    </row>
    <row r="5" spans="1:7" s="348" customFormat="1" ht="21" customHeight="1">
      <c r="A5" s="357" t="s">
        <v>130</v>
      </c>
      <c r="B5" s="107"/>
      <c r="C5" s="107"/>
      <c r="D5" s="107"/>
      <c r="E5" s="107"/>
      <c r="F5" s="107"/>
      <c r="G5" s="107"/>
    </row>
    <row r="6" spans="1:7" ht="62.5">
      <c r="A6" s="364"/>
      <c r="B6" s="365" t="s">
        <v>142</v>
      </c>
      <c r="C6" s="365" t="s">
        <v>143</v>
      </c>
      <c r="D6" s="365" t="s">
        <v>144</v>
      </c>
      <c r="E6" s="365" t="s">
        <v>145</v>
      </c>
      <c r="F6" s="365" t="s">
        <v>146</v>
      </c>
    </row>
    <row r="7" spans="1:7">
      <c r="A7" s="366" t="s">
        <v>47</v>
      </c>
      <c r="B7" s="125">
        <v>0.27138286452742488</v>
      </c>
      <c r="C7" s="125">
        <v>0.14995883401248528</v>
      </c>
      <c r="D7" s="125">
        <v>0.39674632372098839</v>
      </c>
      <c r="E7" s="125">
        <v>0.18115118860275342</v>
      </c>
      <c r="F7" s="125">
        <v>7.6078913634800374E-4</v>
      </c>
      <c r="G7" s="126"/>
    </row>
    <row r="8" spans="1:7">
      <c r="A8" s="366" t="s">
        <v>48</v>
      </c>
      <c r="B8" s="125">
        <v>0.38239936858721391</v>
      </c>
      <c r="C8" s="125">
        <v>0.14857932123125495</v>
      </c>
      <c r="D8" s="125">
        <v>0.34793475401210205</v>
      </c>
      <c r="E8" s="125">
        <v>0.12108655616942909</v>
      </c>
      <c r="F8" s="125">
        <v>0</v>
      </c>
      <c r="G8" s="126"/>
    </row>
    <row r="9" spans="1:7" s="298" customFormat="1" ht="13">
      <c r="A9" s="127" t="s">
        <v>49</v>
      </c>
      <c r="B9" s="296">
        <v>0.38052550231839261</v>
      </c>
      <c r="C9" s="296">
        <v>0.14744976816074187</v>
      </c>
      <c r="D9" s="296">
        <v>0.380370942812983</v>
      </c>
      <c r="E9" s="296">
        <v>9.1653786707882531E-2</v>
      </c>
      <c r="F9" s="296">
        <v>0</v>
      </c>
      <c r="G9" s="297"/>
    </row>
    <row r="10" spans="1:7">
      <c r="A10" s="366" t="s">
        <v>50</v>
      </c>
      <c r="B10" s="128">
        <v>0.28750653423941452</v>
      </c>
      <c r="C10" s="128">
        <v>0.1913225300575013</v>
      </c>
      <c r="D10" s="128">
        <v>0.43962362780972297</v>
      </c>
      <c r="E10" s="128">
        <v>8.1547307893361218E-2</v>
      </c>
      <c r="F10" s="128">
        <v>0</v>
      </c>
      <c r="G10" s="126"/>
    </row>
    <row r="11" spans="1:7">
      <c r="A11" s="366" t="s">
        <v>51</v>
      </c>
      <c r="B11" s="128">
        <v>0.15253334516966643</v>
      </c>
      <c r="C11" s="128">
        <v>0.39601411482722654</v>
      </c>
      <c r="D11" s="128">
        <v>0.31694001198428728</v>
      </c>
      <c r="E11" s="128">
        <v>0.13451252801881977</v>
      </c>
      <c r="F11" s="128">
        <v>0</v>
      </c>
      <c r="G11" s="126"/>
    </row>
    <row r="12" spans="1:7">
      <c r="A12" s="366" t="s">
        <v>52</v>
      </c>
      <c r="B12" s="128">
        <v>4.5898305084745759E-2</v>
      </c>
      <c r="C12" s="128">
        <v>0.19722033898305086</v>
      </c>
      <c r="D12" s="128">
        <v>0.51742372881355936</v>
      </c>
      <c r="E12" s="128">
        <v>0.23945762711864407</v>
      </c>
      <c r="F12" s="128">
        <v>0</v>
      </c>
    </row>
    <row r="13" spans="1:7">
      <c r="A13" s="366" t="s">
        <v>53</v>
      </c>
      <c r="B13" s="128">
        <v>8.2287038825574657E-2</v>
      </c>
      <c r="C13" s="128">
        <v>7.3208421865945533E-2</v>
      </c>
      <c r="D13" s="128">
        <v>0.40274290129418583</v>
      </c>
      <c r="E13" s="128">
        <v>0.44156847595132315</v>
      </c>
      <c r="F13" s="128">
        <v>1.9316206297083252E-4</v>
      </c>
    </row>
    <row r="14" spans="1:7">
      <c r="A14" s="366" t="s">
        <v>54</v>
      </c>
      <c r="B14" s="128">
        <v>3.5276825085742286E-2</v>
      </c>
      <c r="C14" s="128">
        <v>0.10117589416952474</v>
      </c>
      <c r="D14" s="128">
        <v>0.27756001959823617</v>
      </c>
      <c r="E14" s="128">
        <v>0.5859872611464968</v>
      </c>
      <c r="F14" s="128">
        <v>0</v>
      </c>
    </row>
    <row r="15" spans="1:7">
      <c r="A15" s="366" t="s">
        <v>55</v>
      </c>
      <c r="B15" s="128">
        <v>0.11112906701141995</v>
      </c>
      <c r="C15" s="128">
        <v>0.20141133376427495</v>
      </c>
      <c r="D15" s="128">
        <v>0.330424477483301</v>
      </c>
      <c r="E15" s="128">
        <v>0.35698125404007758</v>
      </c>
      <c r="F15" s="128">
        <v>5.3867700926524454E-5</v>
      </c>
    </row>
    <row r="16" spans="1:7" ht="22" customHeight="1">
      <c r="A16" s="368" t="s">
        <v>56</v>
      </c>
      <c r="B16" s="129">
        <v>0.19227379553466509</v>
      </c>
      <c r="C16" s="129">
        <v>0.12602820211515864</v>
      </c>
      <c r="D16" s="129">
        <v>0.2865746180963572</v>
      </c>
      <c r="E16" s="129">
        <v>0.39512338425381904</v>
      </c>
      <c r="F16" s="129">
        <v>0</v>
      </c>
    </row>
    <row r="17" spans="1:7" ht="13">
      <c r="A17" s="130" t="s">
        <v>147</v>
      </c>
      <c r="B17" s="131">
        <v>0.21153679340754664</v>
      </c>
      <c r="C17" s="131">
        <v>0.20797070020721892</v>
      </c>
      <c r="D17" s="131">
        <v>0.37307117729266059</v>
      </c>
      <c r="E17" s="131">
        <v>0.20705990072767577</v>
      </c>
      <c r="F17" s="131">
        <v>3.614283648980772E-4</v>
      </c>
    </row>
    <row r="18" spans="1:7" s="133" customFormat="1" ht="22.5" customHeight="1">
      <c r="A18" s="371" t="s">
        <v>137</v>
      </c>
      <c r="B18" s="132"/>
      <c r="C18" s="132"/>
      <c r="D18" s="132"/>
      <c r="E18" s="132"/>
      <c r="F18" s="132"/>
      <c r="G18" s="123"/>
    </row>
    <row r="19" spans="1:7" ht="22.5" customHeight="1">
      <c r="A19" s="371" t="s">
        <v>138</v>
      </c>
      <c r="B19" s="371"/>
      <c r="C19" s="371"/>
      <c r="D19" s="371"/>
      <c r="E19" s="371"/>
      <c r="F19" s="371"/>
    </row>
    <row r="20" spans="1:7" ht="29.5" customHeight="1">
      <c r="A20" s="403" t="s">
        <v>148</v>
      </c>
      <c r="B20" s="403"/>
      <c r="C20" s="403"/>
      <c r="D20" s="403"/>
      <c r="E20" s="403"/>
      <c r="F20" s="403"/>
    </row>
    <row r="21" spans="1:7" ht="20.149999999999999" customHeight="1">
      <c r="A21" s="371" t="s">
        <v>149</v>
      </c>
    </row>
  </sheetData>
  <mergeCells count="1">
    <mergeCell ref="A20:F20"/>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7887-E5C9-4766-B4B7-89BF8C8ADF08}">
  <dimension ref="A1:E22"/>
  <sheetViews>
    <sheetView showGridLines="0" zoomScaleNormal="100" workbookViewId="0"/>
  </sheetViews>
  <sheetFormatPr defaultColWidth="8.81640625" defaultRowHeight="12.5"/>
  <cols>
    <col min="1" max="1" width="140.81640625" style="108" customWidth="1"/>
    <col min="2" max="2" width="50.1796875" style="108" bestFit="1" customWidth="1"/>
    <col min="3" max="3" width="16.90625" style="108" customWidth="1"/>
    <col min="4" max="16384" width="8.81640625" style="108"/>
  </cols>
  <sheetData>
    <row r="1" spans="1:5" ht="15.5">
      <c r="A1" s="194" t="s">
        <v>211</v>
      </c>
    </row>
    <row r="2" spans="1:5" ht="15.5">
      <c r="A2" s="194" t="s">
        <v>183</v>
      </c>
    </row>
    <row r="3" spans="1:5" ht="24" customHeight="1">
      <c r="A3" s="195" t="s">
        <v>184</v>
      </c>
    </row>
    <row r="4" spans="1:5">
      <c r="A4" s="195" t="s">
        <v>212</v>
      </c>
    </row>
    <row r="5" spans="1:5" s="199" customFormat="1">
      <c r="A5" s="196" t="s">
        <v>185</v>
      </c>
      <c r="B5" s="197"/>
      <c r="C5" s="198"/>
    </row>
    <row r="6" spans="1:5" ht="17.5" customHeight="1">
      <c r="A6" s="195" t="s">
        <v>186</v>
      </c>
    </row>
    <row r="7" spans="1:5" ht="17.5" customHeight="1">
      <c r="A7" s="195" t="s">
        <v>187</v>
      </c>
    </row>
    <row r="8" spans="1:5" ht="26" customHeight="1">
      <c r="A8" s="200" t="s">
        <v>188</v>
      </c>
      <c r="B8" s="201" t="s">
        <v>189</v>
      </c>
      <c r="C8" s="201" t="s">
        <v>190</v>
      </c>
    </row>
    <row r="9" spans="1:5" s="199" customFormat="1" ht="25" customHeight="1">
      <c r="A9" s="196" t="s">
        <v>194</v>
      </c>
      <c r="B9" s="197" t="s">
        <v>195</v>
      </c>
      <c r="C9" s="198">
        <v>44952</v>
      </c>
    </row>
    <row r="10" spans="1:5" s="202" customFormat="1" ht="17.5" customHeight="1">
      <c r="A10" s="196" t="s">
        <v>196</v>
      </c>
      <c r="B10" s="197" t="s">
        <v>160</v>
      </c>
      <c r="C10" s="198">
        <v>44952</v>
      </c>
      <c r="D10" s="199"/>
      <c r="E10" s="199"/>
    </row>
    <row r="11" spans="1:5" ht="17.5" customHeight="1">
      <c r="A11" s="196" t="s">
        <v>66</v>
      </c>
      <c r="B11" s="197" t="s">
        <v>197</v>
      </c>
      <c r="C11" s="198">
        <v>44952</v>
      </c>
      <c r="D11" s="199"/>
      <c r="E11" s="199"/>
    </row>
    <row r="12" spans="1:5" ht="17.5" customHeight="1">
      <c r="A12" s="196" t="s">
        <v>198</v>
      </c>
      <c r="B12" s="197" t="s">
        <v>199</v>
      </c>
      <c r="C12" s="198">
        <v>44952</v>
      </c>
    </row>
    <row r="13" spans="1:5" ht="17.5" customHeight="1">
      <c r="A13" s="196" t="s">
        <v>200</v>
      </c>
      <c r="B13" s="197" t="s">
        <v>201</v>
      </c>
      <c r="C13" s="198">
        <v>44952</v>
      </c>
    </row>
    <row r="14" spans="1:5" ht="17.5" customHeight="1">
      <c r="A14" s="196" t="s">
        <v>202</v>
      </c>
      <c r="B14" s="197" t="s">
        <v>203</v>
      </c>
      <c r="C14" s="198">
        <v>44952</v>
      </c>
      <c r="D14" s="199"/>
      <c r="E14" s="199"/>
    </row>
    <row r="15" spans="1:5" ht="17.5" customHeight="1">
      <c r="A15" s="196" t="s">
        <v>204</v>
      </c>
      <c r="B15" s="197" t="s">
        <v>203</v>
      </c>
      <c r="C15" s="198">
        <v>44952</v>
      </c>
      <c r="D15" s="199"/>
      <c r="E15" s="199"/>
    </row>
    <row r="16" spans="1:5" ht="17.5" customHeight="1">
      <c r="A16" s="196" t="s">
        <v>173</v>
      </c>
      <c r="B16" s="197" t="s">
        <v>160</v>
      </c>
      <c r="C16" s="198">
        <v>44952</v>
      </c>
      <c r="D16" s="199"/>
      <c r="E16" s="199"/>
    </row>
    <row r="17" spans="1:5" ht="17.5" customHeight="1">
      <c r="A17" s="196" t="s">
        <v>205</v>
      </c>
      <c r="B17" s="197" t="s">
        <v>206</v>
      </c>
      <c r="C17" s="198">
        <v>44952</v>
      </c>
      <c r="D17" s="199"/>
      <c r="E17" s="199"/>
    </row>
    <row r="18" spans="1:5" ht="17.5" customHeight="1">
      <c r="A18" s="196" t="s">
        <v>207</v>
      </c>
      <c r="B18" s="197" t="s">
        <v>206</v>
      </c>
      <c r="C18" s="198">
        <v>44952</v>
      </c>
      <c r="D18" s="199"/>
      <c r="E18" s="199"/>
    </row>
    <row r="19" spans="1:5" ht="17.5" customHeight="1">
      <c r="A19" s="196" t="s">
        <v>208</v>
      </c>
      <c r="B19" s="197" t="s">
        <v>160</v>
      </c>
      <c r="C19" s="198">
        <v>44952</v>
      </c>
      <c r="D19" s="199"/>
      <c r="E19" s="199"/>
    </row>
    <row r="20" spans="1:5" ht="17.5" customHeight="1">
      <c r="A20" s="196" t="s">
        <v>209</v>
      </c>
      <c r="B20" s="197" t="s">
        <v>160</v>
      </c>
      <c r="C20" s="198">
        <v>44952</v>
      </c>
      <c r="D20" s="199"/>
      <c r="E20" s="199"/>
    </row>
    <row r="21" spans="1:5" ht="17.5" customHeight="1">
      <c r="A21" s="196" t="s">
        <v>210</v>
      </c>
      <c r="B21" s="197" t="s">
        <v>160</v>
      </c>
      <c r="C21" s="198">
        <v>44952</v>
      </c>
      <c r="D21" s="199"/>
      <c r="E21" s="199"/>
    </row>
    <row r="22" spans="1:5" ht="17.5" customHeight="1">
      <c r="A22" s="196" t="s">
        <v>140</v>
      </c>
      <c r="B22" s="197" t="s">
        <v>160</v>
      </c>
      <c r="C22" s="198">
        <v>44952</v>
      </c>
      <c r="D22" s="199"/>
      <c r="E22" s="199"/>
    </row>
  </sheetData>
  <hyperlinks>
    <hyperlink ref="A5" r:id="rId1" display="https://www.gov.uk/government/statistics/crime-outcomes-in-england-and-wales-2020-to-2021" xr:uid="{465D815E-C13F-4653-A6AD-4BBB3F36438C}"/>
    <hyperlink ref="A14" location="Table_4_1!Print_Area" display="Table 4.1: Median number of days for an outcome to be assigned by offence type: year ending March 2016 to year ending June 2022" xr:uid="{700A478F-CBCE-4C99-AAAE-3E84BBCE3439}"/>
    <hyperlink ref="A15" location="Table_4_2!Print_Area" display="Table 4.2: Median number of days for an outcome to be assigned by outcome group: year ending March 2016 to year ending June 2022" xr:uid="{373AF863-7E86-4F13-9AB3-BA1CE3DCCD95}"/>
    <hyperlink ref="A21" location="Table_5_1!Print_Area" display="Table 5.1: Number and proportion of transferred or cancelled records, by offence group, year ending June 2022" xr:uid="{CFD7F300-5533-4107-A111-C494911391FE}"/>
    <hyperlink ref="A12" location="Table_3_1!Print_Area" display="Table 3.1: Outcomes recorded in the year ending June 2022 , by outcome type and group " xr:uid="{39342484-4E3D-490D-812C-CE12FE149A52}"/>
    <hyperlink ref="A16" location="Table_4_3!Print_Area" display="Table 4.3: Median number of days for an outcome to be assigned by offence and outcome group for year ending June 2022" xr:uid="{8CC3C9C2-AAA0-43D7-B2C7-18FD27645C36}"/>
    <hyperlink ref="A13" location="Table_3_2!Print_Area" display="Table 3.2: Outcomes recorded in the year ending June 2022, by outcome group and offence group" xr:uid="{4C906C97-9F26-41E9-A5CB-47D1BDDE59E8}"/>
    <hyperlink ref="A11" location="'Table 2.3'!A1" display="Table 2.3: Outcomes assigned to offences recorded in year to March 2015 to year to March 2020, by outcome type and group" xr:uid="{61A6E21D-6E18-4EC1-AD86-55C6E53D8EDE}"/>
    <hyperlink ref="A10" location="'Table 2.2'!A1" display="Table 2.2: Outcomes assigned to crimes recorded in year to March 2020, by outcome group and offence group" xr:uid="{73DA5C1F-E4EE-4476-9667-0A28B20F9D83}"/>
    <hyperlink ref="A9" location="'Table 2.1'!A1" display="Table 2.1: Outcomes assigned to offences recorded in year to March 2019 and year to March 2020, by outcome type and group" xr:uid="{ABA7DD4F-260D-483D-A701-F4C7753D2106}"/>
    <hyperlink ref="A22" location="Table_5_2!Print_Area" display="Table 5.2: Transferred or cancelled records by type broken down by offence group, year ending June 2022" xr:uid="{ACDB73F2-F933-4014-A9F1-461DB13D2790}"/>
    <hyperlink ref="A17" location="'Table_4_4 (A)'!A1" display="Table 4.4 (A): Median number of days for an outcome to be assigned for all crimes by outcome group: year ending December 2019 to year ending March 2022" xr:uid="{760DEF0F-F25F-4DDC-BD03-6859BF4A9379}"/>
    <hyperlink ref="A18" location="'Table_4_4 (B)'!A1" display="Table 4.4 (B): Median number of days for an outcome to be assigned for adult rape offences by outcome group: year ending December 2019 to year ending March 2022" xr:uid="{196ECFCC-80AD-4AE3-87B2-2895763DA90F}"/>
    <hyperlink ref="A19" location="'Table_4_5 (A)'!A1" display="Table 4.5 (A): Median number of days for an outcome to be assigned for all crimes:  year ending March 2022, by quarterly breakdown and outcome group" xr:uid="{ED153283-8F2A-4957-90A1-E05DC5C1AE38}"/>
    <hyperlink ref="A20" location="'Table_4_5 (B)'!A1" display="Table 4.5 (B): Median number of days for an outcome to be assigned for adult rape offences:  year ending March 2022, by quarterly breakdown and outcome group" xr:uid="{EE005661-58AD-4546-A047-DD30403BD3E5}"/>
  </hyperlinks>
  <pageMargins left="0.70000000000000007" right="0.70000000000000007" top="0.75" bottom="0.75" header="0.30000000000000004" footer="0.30000000000000004"/>
  <pageSetup fitToWidth="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6794F-608E-492D-A069-9EB53B98609C}">
  <dimension ref="A1:M45"/>
  <sheetViews>
    <sheetView showGridLines="0" zoomScaleNormal="100" workbookViewId="0"/>
  </sheetViews>
  <sheetFormatPr defaultColWidth="9.26953125" defaultRowHeight="15.5"/>
  <cols>
    <col min="1" max="1" width="9.26953125" style="21" customWidth="1"/>
    <col min="2" max="2" width="58.26953125" style="20" customWidth="1"/>
    <col min="3" max="3" width="21.08984375" style="290" customWidth="1"/>
    <col min="4" max="4" width="14.81640625" style="290" customWidth="1"/>
    <col min="5" max="5" width="15.81640625" style="290" customWidth="1"/>
    <col min="6" max="6" width="14.90625" style="290" customWidth="1"/>
    <col min="7" max="7" width="9.26953125" style="20" customWidth="1"/>
    <col min="8" max="8" width="19.54296875" style="20" customWidth="1"/>
    <col min="9" max="16384" width="9.26953125" style="20"/>
  </cols>
  <sheetData>
    <row r="1" spans="1:6" s="2" customFormat="1" ht="17.5" customHeight="1">
      <c r="A1" s="1" t="s">
        <v>0</v>
      </c>
      <c r="B1" s="1"/>
      <c r="C1" s="1"/>
      <c r="D1" s="1"/>
      <c r="E1" s="1"/>
      <c r="F1" s="1"/>
    </row>
    <row r="2" spans="1:6" s="2" customFormat="1" ht="21" customHeight="1">
      <c r="A2" s="373" t="s">
        <v>1</v>
      </c>
      <c r="B2" s="373"/>
      <c r="C2" s="373"/>
      <c r="D2" s="373"/>
      <c r="E2" s="373"/>
      <c r="F2" s="373"/>
    </row>
    <row r="3" spans="1:6" s="2" customFormat="1" ht="18.5" customHeight="1">
      <c r="A3" s="3" t="s">
        <v>2</v>
      </c>
      <c r="B3" s="4"/>
      <c r="C3" s="4"/>
      <c r="D3" s="4"/>
      <c r="E3" s="4"/>
      <c r="F3" s="4"/>
    </row>
    <row r="4" spans="1:6" s="2" customFormat="1" ht="16.5" customHeight="1">
      <c r="A4" s="3" t="s">
        <v>3</v>
      </c>
      <c r="B4" s="4"/>
      <c r="C4" s="4"/>
      <c r="D4" s="4"/>
      <c r="E4" s="4"/>
      <c r="F4" s="4"/>
    </row>
    <row r="5" spans="1:6" s="2" customFormat="1" ht="21" customHeight="1">
      <c r="A5" s="3" t="s">
        <v>4</v>
      </c>
      <c r="B5" s="4"/>
      <c r="C5" s="4"/>
      <c r="D5" s="4"/>
      <c r="E5" s="4"/>
      <c r="F5" s="4"/>
    </row>
    <row r="6" spans="1:6" s="7" customFormat="1" ht="32.5" customHeight="1">
      <c r="A6" s="5" t="s">
        <v>5</v>
      </c>
      <c r="B6" s="6" t="s">
        <v>6</v>
      </c>
      <c r="C6" s="374" t="s">
        <v>7</v>
      </c>
      <c r="D6" s="374"/>
      <c r="E6" s="375" t="s">
        <v>213</v>
      </c>
      <c r="F6" s="376"/>
    </row>
    <row r="7" spans="1:6" s="7" customFormat="1" ht="88.5" customHeight="1">
      <c r="A7" s="8"/>
      <c r="B7" s="6"/>
      <c r="C7" s="210" t="s">
        <v>263</v>
      </c>
      <c r="D7" s="210" t="s">
        <v>9</v>
      </c>
      <c r="E7" s="277" t="s">
        <v>8</v>
      </c>
      <c r="F7" s="278" t="s">
        <v>10</v>
      </c>
    </row>
    <row r="8" spans="1:6" s="7" customFormat="1" ht="20.25" customHeight="1">
      <c r="A8" s="9">
        <v>1</v>
      </c>
      <c r="B8" s="211" t="s">
        <v>11</v>
      </c>
      <c r="C8" s="279">
        <v>287357</v>
      </c>
      <c r="D8" s="203">
        <v>302534</v>
      </c>
      <c r="E8" s="206">
        <f>C8/$C$35</f>
        <v>5.8382648047251108E-2</v>
      </c>
      <c r="F8" s="280">
        <f>D8/$D$35</f>
        <v>5.4691852824042188E-2</v>
      </c>
    </row>
    <row r="9" spans="1:6" s="7" customFormat="1" ht="20.25" customHeight="1">
      <c r="A9" s="10">
        <v>4</v>
      </c>
      <c r="B9" s="212" t="s">
        <v>214</v>
      </c>
      <c r="C9" s="281">
        <v>1883</v>
      </c>
      <c r="D9" s="203">
        <v>1864</v>
      </c>
      <c r="E9" s="207">
        <f t="shared" ref="E9:E35" si="0">C9/$C$35</f>
        <v>3.8257124856180233E-4</v>
      </c>
      <c r="F9" s="280">
        <f t="shared" ref="F9:F35" si="1">D9/$D$35</f>
        <v>3.3697241851829754E-4</v>
      </c>
    </row>
    <row r="10" spans="1:6" s="7" customFormat="1" ht="20.25" customHeight="1">
      <c r="A10" s="10"/>
      <c r="B10" s="212" t="s">
        <v>12</v>
      </c>
      <c r="C10" s="281">
        <v>58684</v>
      </c>
      <c r="D10" s="203">
        <v>55922</v>
      </c>
      <c r="E10" s="207">
        <f t="shared" si="0"/>
        <v>1.1922894928624965E-2</v>
      </c>
      <c r="F10" s="280">
        <f t="shared" si="1"/>
        <v>1.0109534113937895E-2</v>
      </c>
    </row>
    <row r="11" spans="1:6" s="7" customFormat="1" ht="12.5">
      <c r="A11" s="11">
        <v>2</v>
      </c>
      <c r="B11" s="106" t="s">
        <v>215</v>
      </c>
      <c r="C11" s="282">
        <v>5518</v>
      </c>
      <c r="D11" s="204">
        <v>5666</v>
      </c>
      <c r="E11" s="208">
        <f t="shared" si="0"/>
        <v>1.1210983269060145E-3</v>
      </c>
      <c r="F11" s="283">
        <f t="shared" si="1"/>
        <v>1.0242949159467135E-3</v>
      </c>
    </row>
    <row r="12" spans="1:6" s="7" customFormat="1" ht="12.5">
      <c r="A12" s="11">
        <v>3</v>
      </c>
      <c r="B12" s="106" t="s">
        <v>216</v>
      </c>
      <c r="C12" s="282">
        <v>42774</v>
      </c>
      <c r="D12" s="204">
        <v>42746</v>
      </c>
      <c r="E12" s="208">
        <f t="shared" si="0"/>
        <v>8.6904421593109581E-3</v>
      </c>
      <c r="F12" s="283">
        <f t="shared" si="1"/>
        <v>7.7275874474158519E-3</v>
      </c>
    </row>
    <row r="13" spans="1:6" s="7" customFormat="1" ht="12.5">
      <c r="A13" s="11">
        <v>6</v>
      </c>
      <c r="B13" s="106" t="s">
        <v>13</v>
      </c>
      <c r="C13" s="282">
        <v>10392</v>
      </c>
      <c r="D13" s="204">
        <v>7510</v>
      </c>
      <c r="E13" s="208">
        <f t="shared" si="0"/>
        <v>2.1113544424079924E-3</v>
      </c>
      <c r="F13" s="283">
        <f t="shared" si="1"/>
        <v>1.3576517505753298E-3</v>
      </c>
    </row>
    <row r="14" spans="1:6" s="7" customFormat="1" ht="20.25" customHeight="1">
      <c r="A14" s="10"/>
      <c r="B14" s="212" t="s">
        <v>14</v>
      </c>
      <c r="C14" s="281">
        <v>134232</v>
      </c>
      <c r="D14" s="203">
        <v>135092</v>
      </c>
      <c r="E14" s="207">
        <f t="shared" si="0"/>
        <v>2.7272067890041343E-2</v>
      </c>
      <c r="F14" s="280">
        <f t="shared" si="1"/>
        <v>2.4421822941241338E-2</v>
      </c>
    </row>
    <row r="15" spans="1:6" s="7" customFormat="1" ht="12.5">
      <c r="A15" s="11">
        <v>7</v>
      </c>
      <c r="B15" s="106" t="s">
        <v>15</v>
      </c>
      <c r="C15" s="282">
        <v>11731</v>
      </c>
      <c r="D15" s="204">
        <v>4967</v>
      </c>
      <c r="E15" s="208">
        <f t="shared" si="0"/>
        <v>2.3834005931378135E-3</v>
      </c>
      <c r="F15" s="283">
        <f t="shared" si="1"/>
        <v>8.9793025900235192E-4</v>
      </c>
    </row>
    <row r="16" spans="1:6" s="7" customFormat="1" ht="12.5">
      <c r="A16" s="11">
        <v>8</v>
      </c>
      <c r="B16" s="106" t="s">
        <v>16</v>
      </c>
      <c r="C16" s="282">
        <v>122501</v>
      </c>
      <c r="D16" s="204">
        <v>130125</v>
      </c>
      <c r="E16" s="208">
        <f t="shared" si="0"/>
        <v>2.4888667296903529E-2</v>
      </c>
      <c r="F16" s="283">
        <f t="shared" si="1"/>
        <v>2.3523892682238985E-2</v>
      </c>
    </row>
    <row r="17" spans="1:6" s="7" customFormat="1" ht="20.25" customHeight="1">
      <c r="A17" s="10"/>
      <c r="B17" s="212" t="s">
        <v>17</v>
      </c>
      <c r="C17" s="281">
        <v>68218</v>
      </c>
      <c r="D17" s="203">
        <v>70569</v>
      </c>
      <c r="E17" s="207">
        <f t="shared" si="0"/>
        <v>1.3859928536584722E-2</v>
      </c>
      <c r="F17" s="280">
        <f t="shared" si="1"/>
        <v>1.2757406975545999E-2</v>
      </c>
    </row>
    <row r="18" spans="1:6" s="7" customFormat="1" ht="12.5">
      <c r="A18" s="11">
        <v>5</v>
      </c>
      <c r="B18" s="106" t="s">
        <v>18</v>
      </c>
      <c r="C18" s="282">
        <v>1233</v>
      </c>
      <c r="D18" s="204">
        <v>1334</v>
      </c>
      <c r="E18" s="208">
        <f t="shared" si="0"/>
        <v>2.5051001034344253E-4</v>
      </c>
      <c r="F18" s="283">
        <f t="shared" si="1"/>
        <v>2.4115944544174299E-4</v>
      </c>
    </row>
    <row r="19" spans="1:6" s="7" customFormat="1" ht="12.5">
      <c r="A19" s="11">
        <v>9</v>
      </c>
      <c r="B19" s="106" t="s">
        <v>19</v>
      </c>
      <c r="C19" s="282">
        <v>1810</v>
      </c>
      <c r="D19" s="204">
        <v>1407</v>
      </c>
      <c r="E19" s="208">
        <f t="shared" si="0"/>
        <v>3.6773975565420193E-4</v>
      </c>
      <c r="F19" s="283">
        <f t="shared" si="1"/>
        <v>2.5435632663907979E-4</v>
      </c>
    </row>
    <row r="20" spans="1:6" s="7" customFormat="1" ht="12.5">
      <c r="A20" s="11">
        <v>10</v>
      </c>
      <c r="B20" s="106" t="s">
        <v>20</v>
      </c>
      <c r="C20" s="282">
        <v>26438</v>
      </c>
      <c r="D20" s="204">
        <v>25837</v>
      </c>
      <c r="E20" s="208">
        <f t="shared" si="0"/>
        <v>5.3714384861799948E-3</v>
      </c>
      <c r="F20" s="283">
        <f t="shared" si="1"/>
        <v>4.6707920478847934E-3</v>
      </c>
    </row>
    <row r="21" spans="1:6" s="7" customFormat="1" ht="12.5">
      <c r="A21" s="11">
        <v>11</v>
      </c>
      <c r="B21" s="106" t="s">
        <v>21</v>
      </c>
      <c r="C21" s="282">
        <v>7165</v>
      </c>
      <c r="D21" s="204">
        <v>8790</v>
      </c>
      <c r="E21" s="208">
        <f t="shared" si="0"/>
        <v>1.4557211874377661E-3</v>
      </c>
      <c r="F21" s="283">
        <f t="shared" si="1"/>
        <v>1.5890491195149333E-3</v>
      </c>
    </row>
    <row r="22" spans="1:6" s="7" customFormat="1" ht="12.5">
      <c r="A22" s="11">
        <v>12</v>
      </c>
      <c r="B22" s="106" t="s">
        <v>22</v>
      </c>
      <c r="C22" s="282">
        <v>15860</v>
      </c>
      <c r="D22" s="204">
        <v>16247</v>
      </c>
      <c r="E22" s="208">
        <f t="shared" si="0"/>
        <v>3.2222942125279793E-3</v>
      </c>
      <c r="F22" s="283">
        <f t="shared" si="1"/>
        <v>2.9371195727826076E-3</v>
      </c>
    </row>
    <row r="23" spans="1:6" s="7" customFormat="1" ht="12.5">
      <c r="A23" s="11">
        <v>13</v>
      </c>
      <c r="B23" s="106" t="s">
        <v>23</v>
      </c>
      <c r="C23" s="282">
        <v>2528</v>
      </c>
      <c r="D23" s="204">
        <v>2369</v>
      </c>
      <c r="E23" s="208">
        <f t="shared" si="0"/>
        <v>5.1361663110155941E-4</v>
      </c>
      <c r="F23" s="283">
        <f t="shared" si="1"/>
        <v>4.2826591173275049E-4</v>
      </c>
    </row>
    <row r="24" spans="1:6" s="7" customFormat="1" ht="12.5">
      <c r="A24" s="11">
        <v>17</v>
      </c>
      <c r="B24" s="106" t="s">
        <v>24</v>
      </c>
      <c r="C24" s="282">
        <v>13184</v>
      </c>
      <c r="D24" s="204">
        <v>14585</v>
      </c>
      <c r="E24" s="208">
        <f t="shared" si="0"/>
        <v>2.6786082533397778E-3</v>
      </c>
      <c r="F24" s="283">
        <f t="shared" si="1"/>
        <v>2.6366645515500911E-3</v>
      </c>
    </row>
    <row r="25" spans="1:6" s="7" customFormat="1" ht="20.25" customHeight="1">
      <c r="A25" s="10">
        <v>15</v>
      </c>
      <c r="B25" s="212" t="s">
        <v>25</v>
      </c>
      <c r="C25" s="281">
        <v>604241</v>
      </c>
      <c r="D25" s="203">
        <v>640061</v>
      </c>
      <c r="E25" s="207">
        <f t="shared" si="0"/>
        <v>0.122764330218923</v>
      </c>
      <c r="F25" s="280">
        <f t="shared" si="1"/>
        <v>0.11570971200066527</v>
      </c>
    </row>
    <row r="26" spans="1:6" s="7" customFormat="1" ht="20.25" customHeight="1">
      <c r="A26" s="10"/>
      <c r="B26" s="212" t="s">
        <v>26</v>
      </c>
      <c r="C26" s="281">
        <v>1275999</v>
      </c>
      <c r="D26" s="203">
        <v>1410016</v>
      </c>
      <c r="E26" s="207">
        <f t="shared" si="0"/>
        <v>0.25924616600829059</v>
      </c>
      <c r="F26" s="280">
        <f t="shared" si="1"/>
        <v>0.2549015566896437</v>
      </c>
    </row>
    <row r="27" spans="1:6" s="7" customFormat="1" ht="12.5">
      <c r="A27" s="11">
        <v>14</v>
      </c>
      <c r="B27" s="106" t="s">
        <v>27</v>
      </c>
      <c r="C27" s="282">
        <v>239802</v>
      </c>
      <c r="D27" s="204">
        <v>297616</v>
      </c>
      <c r="E27" s="208">
        <f t="shared" si="0"/>
        <v>4.8720844688060178E-2</v>
      </c>
      <c r="F27" s="283">
        <f t="shared" si="1"/>
        <v>5.3802780745569552E-2</v>
      </c>
    </row>
    <row r="28" spans="1:6" s="7" customFormat="1" ht="12.5">
      <c r="A28" s="11">
        <v>16</v>
      </c>
      <c r="B28" s="106" t="s">
        <v>28</v>
      </c>
      <c r="C28" s="282">
        <v>1036197</v>
      </c>
      <c r="D28" s="204">
        <v>1112400</v>
      </c>
      <c r="E28" s="208">
        <f t="shared" si="0"/>
        <v>0.21052532132023041</v>
      </c>
      <c r="F28" s="283">
        <f t="shared" si="1"/>
        <v>0.20109877594407416</v>
      </c>
    </row>
    <row r="29" spans="1:6" s="7" customFormat="1" ht="20.25" customHeight="1">
      <c r="A29" s="10">
        <v>18</v>
      </c>
      <c r="B29" s="212" t="s">
        <v>29</v>
      </c>
      <c r="C29" s="281">
        <v>1768507</v>
      </c>
      <c r="D29" s="203">
        <v>2010822</v>
      </c>
      <c r="E29" s="207">
        <f t="shared" si="0"/>
        <v>0.35930957571974897</v>
      </c>
      <c r="F29" s="280">
        <f t="shared" si="1"/>
        <v>0.36351478141083698</v>
      </c>
    </row>
    <row r="30" spans="1:6" s="7" customFormat="1" ht="20.25" customHeight="1">
      <c r="A30" s="10">
        <v>20</v>
      </c>
      <c r="B30" s="212" t="s">
        <v>30</v>
      </c>
      <c r="C30" s="281">
        <v>55773</v>
      </c>
      <c r="D30" s="203">
        <v>67877</v>
      </c>
      <c r="E30" s="207">
        <f t="shared" si="0"/>
        <v>1.1331463752542433E-2</v>
      </c>
      <c r="F30" s="280">
        <f t="shared" si="1"/>
        <v>1.2270749383994894E-2</v>
      </c>
    </row>
    <row r="31" spans="1:6" s="7" customFormat="1" ht="30.5" customHeight="1">
      <c r="A31" s="10">
        <v>21</v>
      </c>
      <c r="B31" s="213" t="s">
        <v>217</v>
      </c>
      <c r="C31" s="281">
        <v>56640</v>
      </c>
      <c r="D31" s="203">
        <v>46679</v>
      </c>
      <c r="E31" s="207">
        <f t="shared" si="0"/>
        <v>1.1507613127212152E-2</v>
      </c>
      <c r="F31" s="280">
        <f t="shared" si="1"/>
        <v>8.4385920193216796E-3</v>
      </c>
    </row>
    <row r="32" spans="1:6" s="7" customFormat="1" ht="45" customHeight="1">
      <c r="A32" s="12">
        <v>22</v>
      </c>
      <c r="B32" s="214" t="s">
        <v>218</v>
      </c>
      <c r="C32" s="281">
        <v>24599</v>
      </c>
      <c r="D32" s="205">
        <v>31069</v>
      </c>
      <c r="E32" s="207">
        <f t="shared" si="0"/>
        <v>4.9978067675898966E-3</v>
      </c>
      <c r="F32" s="280">
        <f t="shared" si="1"/>
        <v>5.616628793425422E-3</v>
      </c>
    </row>
    <row r="33" spans="1:13" s="7" customFormat="1" ht="24.75" customHeight="1">
      <c r="A33" s="217" t="s">
        <v>31</v>
      </c>
      <c r="B33" s="215"/>
      <c r="C33" s="284">
        <f>C35-C34</f>
        <v>4336133</v>
      </c>
      <c r="D33" s="285">
        <f>D35-D34</f>
        <v>4772505</v>
      </c>
      <c r="E33" s="206">
        <f t="shared" si="0"/>
        <v>0.88097706624537098</v>
      </c>
      <c r="F33" s="286">
        <f t="shared" si="1"/>
        <v>0.86276960957117366</v>
      </c>
    </row>
    <row r="34" spans="1:13" s="7" customFormat="1" ht="25.5" customHeight="1">
      <c r="A34" s="218" t="s">
        <v>32</v>
      </c>
      <c r="B34" s="216"/>
      <c r="C34" s="287">
        <v>585826</v>
      </c>
      <c r="D34" s="285">
        <v>759105</v>
      </c>
      <c r="E34" s="209">
        <f>C34/$C$35</f>
        <v>0.119022933754629</v>
      </c>
      <c r="F34" s="286">
        <f>D34/$D$35</f>
        <v>0.13723039042882632</v>
      </c>
    </row>
    <row r="35" spans="1:13" s="7" customFormat="1" ht="13">
      <c r="A35" s="217" t="s">
        <v>33</v>
      </c>
      <c r="B35" s="13"/>
      <c r="C35" s="288">
        <v>4921959</v>
      </c>
      <c r="D35" s="288">
        <v>5531610</v>
      </c>
      <c r="E35" s="209">
        <f t="shared" si="0"/>
        <v>1</v>
      </c>
      <c r="F35" s="289">
        <f t="shared" si="1"/>
        <v>1</v>
      </c>
    </row>
    <row r="36" spans="1:13" s="7" customFormat="1" ht="34" customHeight="1">
      <c r="A36" s="378" t="s">
        <v>34</v>
      </c>
      <c r="B36" s="378"/>
      <c r="C36" s="378"/>
      <c r="D36" s="378"/>
      <c r="E36" s="378"/>
      <c r="F36" s="378"/>
      <c r="G36" s="378"/>
      <c r="H36" s="378"/>
      <c r="I36" s="14"/>
      <c r="J36" s="14"/>
      <c r="K36" s="14"/>
      <c r="L36" s="14"/>
      <c r="M36" s="14"/>
    </row>
    <row r="37" spans="1:13" s="7" customFormat="1" ht="18.5" customHeight="1">
      <c r="A37" s="372" t="s">
        <v>35</v>
      </c>
      <c r="B37" s="372"/>
      <c r="C37" s="372"/>
      <c r="D37" s="372"/>
      <c r="E37" s="372"/>
      <c r="F37" s="15"/>
      <c r="G37" s="16"/>
      <c r="H37" s="16"/>
      <c r="I37" s="16"/>
      <c r="J37" s="16"/>
      <c r="K37" s="16"/>
      <c r="L37" s="16"/>
      <c r="M37" s="17"/>
    </row>
    <row r="38" spans="1:13" s="7" customFormat="1" ht="14" customHeight="1">
      <c r="A38" s="377" t="s">
        <v>36</v>
      </c>
      <c r="B38" s="377"/>
      <c r="C38" s="377"/>
      <c r="D38" s="377"/>
      <c r="E38" s="377"/>
      <c r="F38" s="15"/>
      <c r="G38" s="16"/>
      <c r="H38" s="16"/>
      <c r="I38" s="16"/>
      <c r="J38" s="16"/>
      <c r="K38" s="16"/>
      <c r="L38" s="16"/>
      <c r="M38" s="18"/>
    </row>
    <row r="39" spans="1:13" s="7" customFormat="1" ht="13" customHeight="1">
      <c r="A39" s="16" t="s">
        <v>37</v>
      </c>
      <c r="B39" s="19"/>
      <c r="C39" s="19"/>
      <c r="D39" s="19"/>
      <c r="E39" s="19"/>
      <c r="F39" s="15"/>
      <c r="G39" s="16"/>
      <c r="H39" s="16"/>
      <c r="I39" s="16"/>
      <c r="J39" s="16"/>
      <c r="K39" s="16"/>
      <c r="L39" s="16"/>
      <c r="M39" s="18"/>
    </row>
    <row r="40" spans="1:13" s="7" customFormat="1" ht="18.5" customHeight="1">
      <c r="A40" s="372" t="s">
        <v>38</v>
      </c>
      <c r="B40" s="372"/>
      <c r="C40" s="372"/>
      <c r="D40" s="372"/>
      <c r="E40" s="372"/>
      <c r="F40" s="372"/>
      <c r="G40" s="16"/>
      <c r="H40" s="16"/>
      <c r="I40" s="16"/>
      <c r="J40" s="16"/>
      <c r="K40" s="16"/>
      <c r="L40" s="16"/>
      <c r="M40" s="18"/>
    </row>
    <row r="41" spans="1:13" ht="16.5" customHeight="1">
      <c r="A41" s="372" t="s">
        <v>39</v>
      </c>
      <c r="B41" s="372"/>
      <c r="C41" s="372"/>
      <c r="D41" s="372"/>
      <c r="E41" s="372"/>
      <c r="F41" s="15"/>
      <c r="G41" s="16"/>
      <c r="H41" s="16"/>
      <c r="I41" s="16"/>
      <c r="J41" s="16"/>
      <c r="K41" s="16"/>
      <c r="L41" s="16"/>
      <c r="M41" s="18"/>
    </row>
    <row r="42" spans="1:13" ht="12.75" customHeight="1">
      <c r="A42" s="372" t="s">
        <v>40</v>
      </c>
      <c r="B42" s="372"/>
      <c r="C42" s="372"/>
      <c r="D42" s="14"/>
      <c r="E42" s="14"/>
      <c r="F42" s="14"/>
      <c r="G42" s="16"/>
      <c r="H42" s="16"/>
      <c r="I42" s="16"/>
      <c r="J42" s="16"/>
      <c r="K42" s="16"/>
      <c r="L42" s="16"/>
      <c r="M42" s="18"/>
    </row>
    <row r="43" spans="1:13" ht="20" customHeight="1">
      <c r="A43" s="372" t="s">
        <v>41</v>
      </c>
      <c r="B43" s="372"/>
      <c r="C43" s="372"/>
      <c r="D43" s="372"/>
      <c r="E43" s="372"/>
      <c r="F43" s="15"/>
      <c r="G43" s="16"/>
      <c r="H43" s="16"/>
      <c r="I43" s="16"/>
      <c r="J43" s="16"/>
      <c r="K43" s="16"/>
      <c r="L43" s="16"/>
      <c r="M43" s="18"/>
    </row>
    <row r="44" spans="1:13" ht="14.5" customHeight="1">
      <c r="A44" s="219" t="s">
        <v>42</v>
      </c>
      <c r="B44" s="219"/>
      <c r="C44" s="219"/>
      <c r="D44" s="219"/>
      <c r="E44" s="219"/>
      <c r="F44" s="219"/>
      <c r="G44" s="16"/>
      <c r="H44" s="16"/>
      <c r="I44" s="16"/>
      <c r="J44" s="16"/>
      <c r="K44" s="16"/>
      <c r="L44" s="16"/>
      <c r="M44" s="16"/>
    </row>
    <row r="45" spans="1:13">
      <c r="A45" s="372"/>
      <c r="B45" s="372"/>
      <c r="C45" s="372"/>
      <c r="D45" s="372"/>
      <c r="E45" s="372"/>
      <c r="F45" s="372"/>
      <c r="G45" s="372"/>
      <c r="H45" s="372"/>
      <c r="I45" s="372"/>
      <c r="J45" s="372"/>
      <c r="K45" s="372"/>
      <c r="L45" s="372"/>
      <c r="M45" s="372"/>
    </row>
  </sheetData>
  <mergeCells count="11">
    <mergeCell ref="A2:F2"/>
    <mergeCell ref="C6:D6"/>
    <mergeCell ref="E6:F6"/>
    <mergeCell ref="A37:E37"/>
    <mergeCell ref="A38:E38"/>
    <mergeCell ref="A36:H36"/>
    <mergeCell ref="A40:F40"/>
    <mergeCell ref="A41:E41"/>
    <mergeCell ref="A42:C42"/>
    <mergeCell ref="A43:E43"/>
    <mergeCell ref="A45:M45"/>
  </mergeCells>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A22C-6599-457E-B15E-0C911220009B}">
  <dimension ref="A1:X58"/>
  <sheetViews>
    <sheetView workbookViewId="0"/>
  </sheetViews>
  <sheetFormatPr defaultColWidth="9.26953125" defaultRowHeight="10"/>
  <cols>
    <col min="1" max="1" width="27.7265625" style="34" customWidth="1"/>
    <col min="2" max="2" width="15.453125" style="34" bestFit="1" customWidth="1"/>
    <col min="3" max="3" width="11.54296875" style="34" bestFit="1" customWidth="1"/>
    <col min="4" max="4" width="7.54296875" style="34" bestFit="1" customWidth="1"/>
    <col min="5" max="5" width="9.26953125" style="34" bestFit="1" customWidth="1"/>
    <col min="6" max="6" width="11" style="34" bestFit="1" customWidth="1"/>
    <col min="7" max="7" width="19.26953125" style="34" bestFit="1" customWidth="1"/>
    <col min="8" max="8" width="13.54296875" style="34" bestFit="1" customWidth="1"/>
    <col min="9" max="9" width="11.54296875" style="34" bestFit="1" customWidth="1"/>
    <col min="10" max="10" width="12.26953125" style="34" bestFit="1" customWidth="1"/>
    <col min="11" max="11" width="13.90625" style="34" customWidth="1"/>
    <col min="12" max="12" width="20.26953125" style="34" customWidth="1"/>
    <col min="13" max="13" width="14.81640625" style="34" customWidth="1"/>
    <col min="14" max="14" width="9.26953125" style="34" customWidth="1"/>
    <col min="15" max="16384" width="9.26953125" style="34"/>
  </cols>
  <sheetData>
    <row r="1" spans="1:24" s="26" customFormat="1" ht="12.5" customHeight="1">
      <c r="A1" s="22" t="s">
        <v>43</v>
      </c>
      <c r="B1" s="23"/>
      <c r="C1" s="23"/>
      <c r="D1" s="23"/>
      <c r="E1" s="23"/>
      <c r="F1" s="23"/>
      <c r="G1" s="23"/>
      <c r="H1" s="23"/>
      <c r="I1" s="23"/>
      <c r="J1" s="23"/>
      <c r="K1" s="24"/>
      <c r="L1" s="24"/>
      <c r="M1" s="24"/>
      <c r="N1" s="24"/>
      <c r="O1" s="24"/>
      <c r="P1" s="23"/>
      <c r="Q1" s="23"/>
      <c r="R1" s="23"/>
      <c r="S1" s="24"/>
      <c r="T1" s="24"/>
      <c r="U1" s="25"/>
      <c r="V1" s="25"/>
      <c r="W1" s="25"/>
      <c r="X1" s="25"/>
    </row>
    <row r="2" spans="1:24" s="26" customFormat="1" ht="14.5" customHeight="1">
      <c r="A2" s="379" t="s">
        <v>44</v>
      </c>
      <c r="B2" s="379"/>
      <c r="C2" s="379"/>
      <c r="D2" s="379"/>
      <c r="E2" s="379"/>
      <c r="F2" s="379"/>
      <c r="G2" s="379"/>
      <c r="H2" s="379"/>
      <c r="I2" s="379"/>
      <c r="J2" s="379"/>
      <c r="K2" s="379"/>
      <c r="L2" s="379"/>
      <c r="M2" s="379"/>
      <c r="N2" s="27"/>
    </row>
    <row r="3" spans="1:24" s="29" customFormat="1" ht="15.5" customHeight="1">
      <c r="A3" s="3" t="s">
        <v>2</v>
      </c>
      <c r="B3" s="28"/>
      <c r="C3" s="28"/>
      <c r="D3" s="28"/>
      <c r="E3" s="28"/>
      <c r="F3" s="28"/>
      <c r="G3" s="28"/>
    </row>
    <row r="4" spans="1:24" s="29" customFormat="1" ht="15.5" customHeight="1">
      <c r="A4" s="3" t="s">
        <v>3</v>
      </c>
      <c r="B4" s="28"/>
      <c r="C4" s="28"/>
      <c r="D4" s="28"/>
      <c r="E4" s="28"/>
      <c r="F4" s="28"/>
      <c r="G4" s="28"/>
    </row>
    <row r="5" spans="1:24" s="29" customFormat="1" ht="16.5" customHeight="1">
      <c r="A5" s="3" t="s">
        <v>4</v>
      </c>
      <c r="B5" s="28"/>
      <c r="C5" s="28"/>
      <c r="D5" s="28"/>
      <c r="E5" s="28"/>
      <c r="F5" s="28"/>
      <c r="G5" s="28"/>
    </row>
    <row r="6" spans="1:24" s="32" customFormat="1" ht="76" customHeight="1">
      <c r="A6" s="30" t="s">
        <v>45</v>
      </c>
      <c r="B6" s="220" t="s">
        <v>219</v>
      </c>
      <c r="C6" s="221" t="s">
        <v>220</v>
      </c>
      <c r="D6" s="221" t="s">
        <v>221</v>
      </c>
      <c r="E6" s="221" t="s">
        <v>222</v>
      </c>
      <c r="F6" s="221" t="s">
        <v>223</v>
      </c>
      <c r="G6" s="221" t="s">
        <v>224</v>
      </c>
      <c r="H6" s="221" t="s">
        <v>225</v>
      </c>
      <c r="I6" s="221" t="s">
        <v>29</v>
      </c>
      <c r="J6" s="221" t="s">
        <v>30</v>
      </c>
      <c r="K6" s="222" t="s">
        <v>217</v>
      </c>
      <c r="L6" s="223" t="s">
        <v>218</v>
      </c>
      <c r="M6" s="221" t="s">
        <v>32</v>
      </c>
      <c r="N6" s="31"/>
    </row>
    <row r="7" spans="1:24" s="32" customFormat="1" ht="17.649999999999999" customHeight="1">
      <c r="A7" s="33"/>
      <c r="B7" s="380" t="s">
        <v>46</v>
      </c>
      <c r="C7" s="381"/>
      <c r="D7" s="381"/>
      <c r="E7" s="381"/>
      <c r="F7" s="381"/>
      <c r="G7" s="381"/>
      <c r="H7" s="381"/>
      <c r="I7" s="381"/>
      <c r="J7" s="381"/>
      <c r="K7" s="381"/>
      <c r="L7" s="381"/>
      <c r="M7" s="382"/>
    </row>
    <row r="8" spans="1:24" s="32" customFormat="1" ht="15.65" customHeight="1">
      <c r="A8" s="224" t="s">
        <v>47</v>
      </c>
      <c r="B8" s="225">
        <v>5.0325170967627134E-2</v>
      </c>
      <c r="C8" s="226">
        <v>1.8731046522300248E-5</v>
      </c>
      <c r="D8" s="226">
        <v>1.0073088543530015E-2</v>
      </c>
      <c r="E8" s="226">
        <v>1.7510250565209329E-2</v>
      </c>
      <c r="F8" s="226">
        <v>1.8525941562881058E-2</v>
      </c>
      <c r="G8" s="226">
        <v>0.16402215508182658</v>
      </c>
      <c r="H8" s="226">
        <v>0.41356464927051939</v>
      </c>
      <c r="I8" s="226">
        <v>0.13835031927068797</v>
      </c>
      <c r="J8" s="226">
        <v>2.3908776057227094E-2</v>
      </c>
      <c r="K8" s="226">
        <v>7.523324835681894E-3</v>
      </c>
      <c r="L8" s="226">
        <v>7.7982029433966505E-3</v>
      </c>
      <c r="M8" s="227">
        <v>0.14837938985489058</v>
      </c>
    </row>
    <row r="9" spans="1:24" s="32" customFormat="1" ht="12.5">
      <c r="A9" s="224" t="s">
        <v>48</v>
      </c>
      <c r="B9" s="225">
        <v>3.2272976218589995E-2</v>
      </c>
      <c r="C9" s="226">
        <v>2.1103300656714617E-4</v>
      </c>
      <c r="D9" s="226">
        <v>2.3716090261831665E-3</v>
      </c>
      <c r="E9" s="226">
        <v>2.7735766577396356E-3</v>
      </c>
      <c r="F9" s="226">
        <v>2.0078283196245623E-2</v>
      </c>
      <c r="G9" s="226">
        <v>0.12983554499273947</v>
      </c>
      <c r="H9" s="226">
        <v>0.33378889664909733</v>
      </c>
      <c r="I9" s="226">
        <v>0.12830806799282488</v>
      </c>
      <c r="J9" s="226">
        <v>2.7690545218846254E-2</v>
      </c>
      <c r="K9" s="226">
        <v>1.0270272986267781E-2</v>
      </c>
      <c r="L9" s="226">
        <v>5.200456233261817E-3</v>
      </c>
      <c r="M9" s="227">
        <v>0.30719873782163692</v>
      </c>
    </row>
    <row r="10" spans="1:24" s="307" customFormat="1" ht="13">
      <c r="A10" s="228" t="s">
        <v>49</v>
      </c>
      <c r="B10" s="304">
        <v>1.6309656959211698E-2</v>
      </c>
      <c r="C10" s="305">
        <v>0</v>
      </c>
      <c r="D10" s="305">
        <v>9.9103818328543318E-5</v>
      </c>
      <c r="E10" s="305">
        <v>2.8315376665298089E-5</v>
      </c>
      <c r="F10" s="305">
        <v>1.0306797106168504E-2</v>
      </c>
      <c r="G10" s="305">
        <v>0.10462531677827644</v>
      </c>
      <c r="H10" s="305">
        <v>0.41649087536986962</v>
      </c>
      <c r="I10" s="305">
        <v>6.6201350643466939E-2</v>
      </c>
      <c r="J10" s="305">
        <v>8.1831438562711481E-3</v>
      </c>
      <c r="K10" s="305">
        <v>1.7413956649158326E-3</v>
      </c>
      <c r="L10" s="305">
        <v>1.0901420016139764E-3</v>
      </c>
      <c r="M10" s="306">
        <v>0.37492390242521201</v>
      </c>
    </row>
    <row r="11" spans="1:24" s="32" customFormat="1" ht="18.75" customHeight="1">
      <c r="A11" s="224" t="s">
        <v>50</v>
      </c>
      <c r="B11" s="225">
        <v>6.4699990124292825E-2</v>
      </c>
      <c r="C11" s="226">
        <v>8.4648918610064758E-5</v>
      </c>
      <c r="D11" s="226">
        <v>1.3825990039643911E-3</v>
      </c>
      <c r="E11" s="226">
        <v>4.1336888587914953E-3</v>
      </c>
      <c r="F11" s="226">
        <v>1.4813560756761332E-3</v>
      </c>
      <c r="G11" s="226">
        <v>5.8718133209181587E-2</v>
      </c>
      <c r="H11" s="226">
        <v>0.19284434474682918</v>
      </c>
      <c r="I11" s="226">
        <v>0.39219254807353171</v>
      </c>
      <c r="J11" s="226">
        <v>9.875707171174222E-4</v>
      </c>
      <c r="K11" s="226">
        <v>5.6432612406709837E-4</v>
      </c>
      <c r="L11" s="226">
        <v>9.5935441091406725E-4</v>
      </c>
      <c r="M11" s="227">
        <v>0.28195143973702402</v>
      </c>
    </row>
    <row r="12" spans="1:24" s="32" customFormat="1" ht="12.5">
      <c r="A12" s="224" t="s">
        <v>51</v>
      </c>
      <c r="B12" s="225">
        <v>4.1486115442709769E-2</v>
      </c>
      <c r="C12" s="226">
        <v>1.0536486329474643E-3</v>
      </c>
      <c r="D12" s="226">
        <v>2.5989591932830663E-3</v>
      </c>
      <c r="E12" s="226">
        <v>8.7606328006995787E-3</v>
      </c>
      <c r="F12" s="226">
        <v>3.0575990509212544E-3</v>
      </c>
      <c r="G12" s="226">
        <v>4.8219560072648555E-2</v>
      </c>
      <c r="H12" s="226">
        <v>8.8665480318234915E-2</v>
      </c>
      <c r="I12" s="226">
        <v>0.69742672463874467</v>
      </c>
      <c r="J12" s="226">
        <v>1.0108422462345667E-3</v>
      </c>
      <c r="K12" s="226">
        <v>3.6299815932537135E-3</v>
      </c>
      <c r="L12" s="226">
        <v>7.6684584197105065E-4</v>
      </c>
      <c r="M12" s="227">
        <v>0.1033236101683514</v>
      </c>
    </row>
    <row r="13" spans="1:24" ht="12.5">
      <c r="A13" s="224" t="s">
        <v>52</v>
      </c>
      <c r="B13" s="225">
        <v>3.9329273901285898E-2</v>
      </c>
      <c r="C13" s="226">
        <v>2.943394838021303E-5</v>
      </c>
      <c r="D13" s="226">
        <v>1.1300796556228039E-2</v>
      </c>
      <c r="E13" s="226">
        <v>2.0441877150057949E-2</v>
      </c>
      <c r="F13" s="226">
        <v>8.0483452602144994E-3</v>
      </c>
      <c r="G13" s="226">
        <v>7.2650343089460806E-2</v>
      </c>
      <c r="H13" s="226">
        <v>0.16857926010412258</v>
      </c>
      <c r="I13" s="226">
        <v>0.57315623907724567</v>
      </c>
      <c r="J13" s="226">
        <v>2.9728287864015158E-3</v>
      </c>
      <c r="K13" s="226">
        <v>4.2973564635111023E-3</v>
      </c>
      <c r="L13" s="226">
        <v>3.6792435475266286E-3</v>
      </c>
      <c r="M13" s="227">
        <v>9.5515002115565045E-2</v>
      </c>
    </row>
    <row r="14" spans="1:24" ht="12.5">
      <c r="A14" s="224" t="s">
        <v>53</v>
      </c>
      <c r="B14" s="225">
        <v>0.19428587561051353</v>
      </c>
      <c r="C14" s="226">
        <v>6.7756415685610235E-5</v>
      </c>
      <c r="D14" s="226">
        <v>8.1403687078286893E-2</v>
      </c>
      <c r="E14" s="226">
        <v>0.31604415459755514</v>
      </c>
      <c r="F14" s="226">
        <v>2.9908811157223117E-2</v>
      </c>
      <c r="G14" s="226">
        <v>8.3967138138392475E-2</v>
      </c>
      <c r="H14" s="226">
        <v>8.6954066796533138E-3</v>
      </c>
      <c r="I14" s="226">
        <v>3.8751023404195249E-2</v>
      </c>
      <c r="J14" s="226">
        <v>2.4900482764461762E-3</v>
      </c>
      <c r="K14" s="226">
        <v>2.2500776375596398E-2</v>
      </c>
      <c r="L14" s="226">
        <v>2.775189859123119E-2</v>
      </c>
      <c r="M14" s="227">
        <v>0.19413342367522091</v>
      </c>
    </row>
    <row r="15" spans="1:24" ht="12.5">
      <c r="A15" s="224" t="s">
        <v>54</v>
      </c>
      <c r="B15" s="225">
        <v>0.26643395186478047</v>
      </c>
      <c r="C15" s="226">
        <v>0</v>
      </c>
      <c r="D15" s="226">
        <v>4.2880764284401983E-2</v>
      </c>
      <c r="E15" s="226">
        <v>3.6781186845489616E-2</v>
      </c>
      <c r="F15" s="226">
        <v>2.711739849347786E-2</v>
      </c>
      <c r="G15" s="226">
        <v>0.17468307918427337</v>
      </c>
      <c r="H15" s="226">
        <v>0.10003674444240308</v>
      </c>
      <c r="I15" s="226">
        <v>0.13016718721293405</v>
      </c>
      <c r="J15" s="226">
        <v>7.0916773837957012E-3</v>
      </c>
      <c r="K15" s="226">
        <v>1.9658276685651295E-2</v>
      </c>
      <c r="L15" s="226">
        <v>1.1280543817747566E-2</v>
      </c>
      <c r="M15" s="227">
        <v>0.18386918978504502</v>
      </c>
    </row>
    <row r="16" spans="1:24" ht="12.5">
      <c r="A16" s="224" t="s">
        <v>55</v>
      </c>
      <c r="B16" s="225">
        <v>5.8167580370671018E-2</v>
      </c>
      <c r="C16" s="226">
        <v>1.6668361283397144E-5</v>
      </c>
      <c r="D16" s="226">
        <v>9.5843077379533584E-3</v>
      </c>
      <c r="E16" s="226">
        <v>1.8673565145789821E-2</v>
      </c>
      <c r="F16" s="226">
        <v>1.3819738340064574E-2</v>
      </c>
      <c r="G16" s="226">
        <v>0.16189479263725146</v>
      </c>
      <c r="H16" s="226">
        <v>0.29818531550707655</v>
      </c>
      <c r="I16" s="226">
        <v>0.29774693760532323</v>
      </c>
      <c r="J16" s="226">
        <v>5.6289056054032163E-3</v>
      </c>
      <c r="K16" s="226">
        <v>1.232458633294385E-2</v>
      </c>
      <c r="L16" s="226">
        <v>4.6438054535544449E-3</v>
      </c>
      <c r="M16" s="227">
        <v>0.11931379690268511</v>
      </c>
    </row>
    <row r="17" spans="1:13" ht="12.5">
      <c r="A17" s="224" t="s">
        <v>56</v>
      </c>
      <c r="B17" s="229">
        <v>9.5165772078493638E-2</v>
      </c>
      <c r="C17" s="230">
        <v>1.294420186051328E-4</v>
      </c>
      <c r="D17" s="230">
        <v>8.1721061079373849E-3</v>
      </c>
      <c r="E17" s="230">
        <v>1.9312749175885813E-2</v>
      </c>
      <c r="F17" s="230">
        <v>2.1288897326590842E-2</v>
      </c>
      <c r="G17" s="230">
        <v>0.17208021953366356</v>
      </c>
      <c r="H17" s="230">
        <v>0.20921281993752266</v>
      </c>
      <c r="I17" s="230">
        <v>0.15032533094009423</v>
      </c>
      <c r="J17" s="230">
        <v>3.2498576137795346E-2</v>
      </c>
      <c r="K17" s="230">
        <v>6.7378885417925125E-2</v>
      </c>
      <c r="L17" s="230">
        <v>1.5049792029823442E-2</v>
      </c>
      <c r="M17" s="231">
        <v>0.20938540929566282</v>
      </c>
    </row>
    <row r="18" spans="1:13" ht="18" customHeight="1">
      <c r="A18" s="232" t="s">
        <v>226</v>
      </c>
      <c r="B18" s="233">
        <v>5.4691852824042188E-2</v>
      </c>
      <c r="C18" s="234">
        <v>3.3697241851829754E-4</v>
      </c>
      <c r="D18" s="234">
        <v>1.0109534113937895E-2</v>
      </c>
      <c r="E18" s="234">
        <v>2.4421822941241338E-2</v>
      </c>
      <c r="F18" s="234">
        <v>1.2757406975545999E-2</v>
      </c>
      <c r="G18" s="234">
        <v>0.11570971200066527</v>
      </c>
      <c r="H18" s="234">
        <v>0.2549015566896437</v>
      </c>
      <c r="I18" s="234">
        <v>0.36351478141083698</v>
      </c>
      <c r="J18" s="234">
        <v>1.2270749383994894E-2</v>
      </c>
      <c r="K18" s="234">
        <v>8.4385920193216796E-3</v>
      </c>
      <c r="L18" s="234">
        <v>5.616628793425422E-3</v>
      </c>
      <c r="M18" s="235">
        <v>0.13723039042882632</v>
      </c>
    </row>
    <row r="19" spans="1:13" ht="16.5" customHeight="1">
      <c r="A19" s="383" t="s">
        <v>57</v>
      </c>
      <c r="B19" s="383"/>
      <c r="C19" s="383"/>
      <c r="D19" s="383"/>
      <c r="E19" s="383"/>
      <c r="F19" s="383"/>
      <c r="G19" s="383"/>
      <c r="H19" s="383"/>
      <c r="I19" s="383"/>
      <c r="J19" s="383"/>
      <c r="K19" s="383"/>
      <c r="L19" s="383"/>
      <c r="M19" s="383"/>
    </row>
    <row r="20" spans="1:13" ht="13">
      <c r="A20" s="35" t="s">
        <v>58</v>
      </c>
      <c r="B20" s="35"/>
      <c r="C20" s="35"/>
      <c r="D20" s="35"/>
      <c r="E20" s="35"/>
      <c r="F20" s="35"/>
      <c r="G20" s="35"/>
      <c r="H20" s="35"/>
      <c r="I20" s="35"/>
      <c r="J20" s="35"/>
      <c r="K20" s="35"/>
      <c r="L20" s="35"/>
      <c r="M20" s="36"/>
    </row>
    <row r="21" spans="1:13" ht="12.5">
      <c r="A21" s="35" t="s">
        <v>59</v>
      </c>
      <c r="B21" s="35"/>
      <c r="C21" s="35"/>
      <c r="D21" s="35"/>
      <c r="E21" s="35"/>
      <c r="F21" s="35"/>
      <c r="G21" s="35"/>
      <c r="H21" s="35"/>
      <c r="I21" s="35"/>
      <c r="J21" s="35"/>
      <c r="K21" s="35"/>
      <c r="L21" s="35"/>
      <c r="M21" s="37"/>
    </row>
    <row r="22" spans="1:13" ht="12.5">
      <c r="A22" s="35" t="s">
        <v>60</v>
      </c>
      <c r="B22" s="35"/>
      <c r="C22" s="35"/>
      <c r="D22" s="35"/>
      <c r="E22" s="35"/>
      <c r="F22" s="35"/>
      <c r="G22" s="35"/>
      <c r="H22" s="35"/>
      <c r="I22" s="35"/>
      <c r="J22" s="35"/>
      <c r="K22" s="35"/>
      <c r="L22" s="35"/>
      <c r="M22" s="37"/>
    </row>
    <row r="23" spans="1:13" ht="12.5">
      <c r="A23" s="35" t="s">
        <v>61</v>
      </c>
      <c r="B23" s="35"/>
      <c r="C23" s="35"/>
      <c r="D23" s="35"/>
      <c r="E23" s="35"/>
      <c r="F23" s="35"/>
      <c r="G23" s="35"/>
      <c r="H23" s="35"/>
      <c r="I23" s="35"/>
      <c r="J23" s="35"/>
      <c r="K23" s="35"/>
      <c r="L23" s="35"/>
      <c r="M23" s="37"/>
    </row>
    <row r="24" spans="1:13" ht="12.5">
      <c r="A24" s="35" t="s">
        <v>62</v>
      </c>
      <c r="B24" s="35"/>
      <c r="C24" s="35"/>
      <c r="D24" s="35"/>
      <c r="E24" s="35"/>
      <c r="F24" s="35"/>
      <c r="G24" s="35"/>
      <c r="H24" s="35"/>
      <c r="I24" s="35"/>
      <c r="J24" s="35"/>
      <c r="K24" s="35"/>
      <c r="L24" s="35"/>
      <c r="M24" s="37"/>
    </row>
    <row r="25" spans="1:13" s="32" customFormat="1" ht="12.5">
      <c r="A25" s="35" t="s">
        <v>63</v>
      </c>
      <c r="B25" s="35"/>
      <c r="C25" s="35"/>
      <c r="D25" s="35"/>
      <c r="E25" s="35"/>
      <c r="F25" s="35"/>
      <c r="G25" s="35"/>
      <c r="H25" s="35"/>
      <c r="I25" s="35"/>
      <c r="J25" s="35"/>
      <c r="K25" s="35"/>
      <c r="L25" s="35"/>
      <c r="M25" s="37"/>
    </row>
    <row r="26" spans="1:13" ht="12.5">
      <c r="A26" s="35" t="s">
        <v>41</v>
      </c>
      <c r="B26" s="35"/>
      <c r="C26" s="35"/>
      <c r="D26" s="35"/>
      <c r="E26" s="35"/>
      <c r="F26" s="35"/>
      <c r="G26" s="35"/>
      <c r="H26" s="35"/>
      <c r="I26" s="35"/>
      <c r="J26" s="35"/>
      <c r="K26" s="35"/>
      <c r="L26" s="35"/>
      <c r="M26" s="37"/>
    </row>
    <row r="27" spans="1:13" ht="12.5">
      <c r="A27" s="35" t="s">
        <v>64</v>
      </c>
      <c r="B27" s="35"/>
      <c r="C27" s="35"/>
      <c r="D27" s="38"/>
      <c r="E27" s="27"/>
      <c r="F27" s="35"/>
      <c r="G27" s="35"/>
      <c r="H27" s="35"/>
      <c r="I27" s="35"/>
      <c r="J27" s="35"/>
      <c r="K27" s="35"/>
      <c r="L27" s="35"/>
      <c r="M27" s="35"/>
    </row>
    <row r="28" spans="1:13" ht="12.5">
      <c r="A28" s="384" t="s">
        <v>65</v>
      </c>
      <c r="B28" s="384"/>
      <c r="C28" s="384"/>
      <c r="D28" s="384"/>
      <c r="E28" s="384"/>
      <c r="F28" s="384"/>
      <c r="G28" s="384"/>
      <c r="H28" s="384"/>
      <c r="I28" s="384"/>
      <c r="J28" s="384"/>
      <c r="K28" s="384"/>
      <c r="L28" s="384"/>
      <c r="M28" s="384"/>
    </row>
    <row r="29" spans="1:13" ht="23.25" customHeight="1">
      <c r="A29" s="39"/>
    </row>
    <row r="30" spans="1:13">
      <c r="B30" s="40"/>
      <c r="D30" s="40"/>
      <c r="E30" s="40"/>
      <c r="F30" s="40"/>
      <c r="G30" s="40"/>
      <c r="H30" s="40"/>
      <c r="J30" s="40"/>
      <c r="K30" s="40"/>
      <c r="L30" s="40"/>
      <c r="M30" s="40"/>
    </row>
    <row r="31" spans="1:13" ht="26.5" customHeight="1">
      <c r="B31" s="40"/>
      <c r="C31" s="40"/>
      <c r="D31" s="40"/>
      <c r="E31" s="40"/>
      <c r="F31" s="40"/>
      <c r="G31" s="40"/>
      <c r="H31" s="40"/>
      <c r="I31" s="40"/>
      <c r="J31" s="40"/>
      <c r="K31" s="40"/>
      <c r="L31" s="40"/>
      <c r="M31" s="40"/>
    </row>
    <row r="43" spans="1:13">
      <c r="A43" s="291"/>
    </row>
    <row r="45" spans="1:13">
      <c r="B45" s="41"/>
      <c r="C45" s="41"/>
      <c r="D45" s="41"/>
      <c r="E45" s="41"/>
      <c r="F45" s="41"/>
      <c r="G45" s="41"/>
      <c r="H45" s="41"/>
      <c r="I45" s="41"/>
      <c r="J45" s="41"/>
      <c r="K45" s="41"/>
      <c r="L45" s="41"/>
      <c r="M45" s="41"/>
    </row>
    <row r="46" spans="1:13">
      <c r="B46" s="41"/>
      <c r="C46" s="41"/>
      <c r="D46" s="41"/>
      <c r="E46" s="41"/>
      <c r="F46" s="41"/>
      <c r="G46" s="41"/>
      <c r="H46" s="41"/>
      <c r="I46" s="41"/>
      <c r="J46" s="41"/>
      <c r="K46" s="41"/>
      <c r="L46" s="41"/>
      <c r="M46" s="41"/>
    </row>
    <row r="47" spans="1:13">
      <c r="B47" s="41"/>
      <c r="C47" s="41"/>
      <c r="D47" s="41"/>
      <c r="E47" s="41"/>
      <c r="F47" s="41"/>
      <c r="G47" s="41"/>
      <c r="H47" s="41"/>
      <c r="I47" s="41"/>
      <c r="J47" s="41"/>
      <c r="K47" s="41"/>
      <c r="L47" s="41"/>
      <c r="M47" s="41"/>
    </row>
    <row r="48" spans="1:13">
      <c r="B48" s="41"/>
      <c r="C48" s="41"/>
      <c r="D48" s="41"/>
      <c r="E48" s="41"/>
      <c r="F48" s="41"/>
      <c r="G48" s="41"/>
      <c r="H48" s="41"/>
      <c r="I48" s="41"/>
      <c r="J48" s="41"/>
      <c r="K48" s="41"/>
      <c r="L48" s="41"/>
      <c r="M48" s="41"/>
    </row>
    <row r="49" spans="2:13">
      <c r="B49" s="41"/>
      <c r="C49" s="41"/>
      <c r="D49" s="41"/>
      <c r="E49" s="41"/>
      <c r="F49" s="41"/>
      <c r="G49" s="41"/>
      <c r="H49" s="41"/>
      <c r="I49" s="41"/>
      <c r="J49" s="41"/>
      <c r="K49" s="41"/>
      <c r="L49" s="41"/>
      <c r="M49" s="41"/>
    </row>
    <row r="50" spans="2:13">
      <c r="B50" s="41"/>
      <c r="C50" s="41"/>
      <c r="D50" s="41"/>
      <c r="E50" s="41"/>
      <c r="F50" s="41"/>
      <c r="G50" s="41"/>
      <c r="H50" s="41"/>
      <c r="I50" s="41"/>
      <c r="J50" s="41"/>
      <c r="K50" s="41"/>
      <c r="L50" s="41"/>
      <c r="M50" s="41"/>
    </row>
    <row r="51" spans="2:13">
      <c r="B51" s="41"/>
      <c r="C51" s="41"/>
      <c r="D51" s="41"/>
      <c r="E51" s="41"/>
      <c r="F51" s="41"/>
      <c r="G51" s="41"/>
      <c r="H51" s="41"/>
      <c r="I51" s="41"/>
      <c r="J51" s="41"/>
      <c r="K51" s="41"/>
      <c r="L51" s="41"/>
      <c r="M51" s="41"/>
    </row>
    <row r="52" spans="2:13">
      <c r="B52" s="41"/>
      <c r="C52" s="41"/>
      <c r="D52" s="41"/>
      <c r="E52" s="41"/>
      <c r="F52" s="41"/>
      <c r="G52" s="41"/>
      <c r="H52" s="41"/>
      <c r="I52" s="41"/>
      <c r="J52" s="41"/>
      <c r="K52" s="41"/>
      <c r="L52" s="41"/>
      <c r="M52" s="41"/>
    </row>
    <row r="53" spans="2:13">
      <c r="B53" s="41"/>
      <c r="C53" s="41"/>
      <c r="D53" s="41"/>
      <c r="E53" s="41"/>
      <c r="F53" s="41"/>
      <c r="G53" s="41"/>
      <c r="H53" s="41"/>
      <c r="I53" s="41"/>
      <c r="J53" s="41"/>
      <c r="K53" s="41"/>
      <c r="L53" s="41"/>
      <c r="M53" s="41"/>
    </row>
    <row r="54" spans="2:13">
      <c r="B54" s="41"/>
      <c r="C54" s="41"/>
      <c r="D54" s="41"/>
      <c r="E54" s="41"/>
      <c r="F54" s="41"/>
      <c r="G54" s="41"/>
      <c r="H54" s="41"/>
      <c r="I54" s="41"/>
      <c r="J54" s="41"/>
      <c r="K54" s="41"/>
      <c r="L54" s="41"/>
      <c r="M54" s="41"/>
    </row>
    <row r="55" spans="2:13">
      <c r="B55" s="41"/>
      <c r="C55" s="41"/>
      <c r="D55" s="41"/>
      <c r="E55" s="41"/>
      <c r="F55" s="41"/>
      <c r="G55" s="41"/>
      <c r="H55" s="41"/>
      <c r="I55" s="41"/>
      <c r="J55" s="41"/>
      <c r="K55" s="41"/>
      <c r="L55" s="41"/>
      <c r="M55" s="41"/>
    </row>
    <row r="56" spans="2:13">
      <c r="B56" s="41"/>
      <c r="C56" s="41"/>
      <c r="D56" s="41"/>
      <c r="E56" s="41"/>
      <c r="F56" s="41"/>
      <c r="G56" s="41"/>
      <c r="H56" s="41"/>
      <c r="I56" s="41"/>
      <c r="J56" s="41"/>
      <c r="K56" s="41"/>
      <c r="L56" s="41"/>
      <c r="M56" s="41"/>
    </row>
    <row r="57" spans="2:13">
      <c r="B57" s="41"/>
      <c r="C57" s="41"/>
      <c r="D57" s="41"/>
      <c r="E57" s="41"/>
      <c r="F57" s="41"/>
      <c r="G57" s="41"/>
      <c r="H57" s="41"/>
      <c r="I57" s="41"/>
      <c r="J57" s="41"/>
      <c r="K57" s="41"/>
      <c r="L57" s="41"/>
      <c r="M57" s="41"/>
    </row>
    <row r="58" spans="2:13">
      <c r="B58" s="41"/>
      <c r="C58" s="41"/>
      <c r="D58" s="41"/>
      <c r="E58" s="41"/>
      <c r="F58" s="41"/>
      <c r="G58" s="41"/>
      <c r="H58" s="41"/>
      <c r="I58" s="41"/>
      <c r="J58" s="41"/>
      <c r="K58" s="41"/>
      <c r="L58" s="41"/>
      <c r="M58" s="41"/>
    </row>
  </sheetData>
  <mergeCells count="4">
    <mergeCell ref="A2:M2"/>
    <mergeCell ref="B7:M7"/>
    <mergeCell ref="A19:M19"/>
    <mergeCell ref="A28:M28"/>
  </mergeCells>
  <pageMargins left="0.70000000000000007" right="0.70000000000000007" top="0.75" bottom="0.75" header="0.30000000000000004" footer="0.3000000000000000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46D58-715C-4220-9614-AE6F33B8934A}">
  <dimension ref="A1:AG43"/>
  <sheetViews>
    <sheetView zoomScaleNormal="100" workbookViewId="0"/>
  </sheetViews>
  <sheetFormatPr defaultColWidth="8.54296875" defaultRowHeight="14.5"/>
  <cols>
    <col min="1" max="1" width="10" style="68" customWidth="1"/>
    <col min="2" max="2" width="57.26953125" style="68" customWidth="1"/>
    <col min="3" max="20" width="10.453125" style="68" bestFit="1" customWidth="1"/>
    <col min="21" max="30" width="11.453125" style="68" customWidth="1"/>
    <col min="31" max="33" width="10.453125" style="68" bestFit="1" customWidth="1"/>
    <col min="34" max="16384" width="8.54296875" style="68"/>
  </cols>
  <sheetData>
    <row r="1" spans="1:33" s="26" customFormat="1" ht="13.5" customHeight="1">
      <c r="A1" s="22" t="s">
        <v>66</v>
      </c>
      <c r="B1" s="23"/>
      <c r="C1" s="23"/>
      <c r="D1" s="23"/>
      <c r="E1" s="23"/>
      <c r="F1" s="23"/>
      <c r="G1" s="23"/>
      <c r="H1" s="23"/>
      <c r="I1" s="23"/>
      <c r="J1" s="23"/>
      <c r="K1" s="24"/>
      <c r="L1" s="24"/>
      <c r="M1" s="24"/>
      <c r="N1" s="24"/>
      <c r="O1" s="24"/>
      <c r="P1" s="23"/>
      <c r="Q1" s="23"/>
      <c r="R1" s="23"/>
      <c r="S1" s="24"/>
      <c r="T1" s="24"/>
      <c r="U1" s="25"/>
      <c r="V1" s="25"/>
      <c r="W1" s="25"/>
      <c r="X1" s="25"/>
    </row>
    <row r="2" spans="1:33" s="26" customFormat="1" ht="13">
      <c r="A2" s="23" t="s">
        <v>67</v>
      </c>
      <c r="B2" s="23"/>
      <c r="C2" s="23"/>
      <c r="D2" s="23"/>
      <c r="E2" s="23"/>
      <c r="F2" s="23"/>
      <c r="G2" s="23"/>
      <c r="H2" s="23"/>
      <c r="I2" s="23"/>
      <c r="J2" s="23"/>
      <c r="K2" s="24"/>
      <c r="L2" s="24"/>
      <c r="M2" s="24"/>
      <c r="N2" s="24"/>
      <c r="O2" s="24"/>
      <c r="P2" s="23"/>
      <c r="Q2" s="23"/>
      <c r="R2" s="23"/>
      <c r="S2" s="24"/>
      <c r="T2" s="24"/>
      <c r="U2" s="25"/>
      <c r="V2" s="25"/>
      <c r="W2" s="25"/>
      <c r="X2" s="25"/>
    </row>
    <row r="3" spans="1:33" s="29" customFormat="1" ht="13">
      <c r="A3" s="3" t="s">
        <v>2</v>
      </c>
      <c r="B3" s="28"/>
      <c r="C3" s="28"/>
      <c r="D3" s="28"/>
      <c r="E3" s="28"/>
      <c r="F3" s="28"/>
      <c r="G3" s="28"/>
    </row>
    <row r="4" spans="1:33" s="29" customFormat="1" ht="13">
      <c r="A4" s="3" t="s">
        <v>68</v>
      </c>
      <c r="B4" s="28"/>
      <c r="C4" s="28"/>
      <c r="D4" s="28"/>
      <c r="E4" s="28"/>
      <c r="F4" s="28"/>
      <c r="G4" s="28"/>
    </row>
    <row r="5" spans="1:33" s="29" customFormat="1" ht="13">
      <c r="A5" s="3" t="s">
        <v>3</v>
      </c>
      <c r="B5" s="28"/>
      <c r="C5" s="28"/>
      <c r="D5" s="28"/>
      <c r="E5" s="28"/>
      <c r="F5" s="28"/>
      <c r="G5" s="28"/>
    </row>
    <row r="6" spans="1:33" s="29" customFormat="1" ht="21" customHeight="1">
      <c r="A6" s="3" t="s">
        <v>4</v>
      </c>
      <c r="B6" s="28"/>
      <c r="C6" s="28"/>
      <c r="D6" s="28"/>
      <c r="E6" s="28"/>
      <c r="F6" s="28"/>
      <c r="G6" s="28"/>
    </row>
    <row r="7" spans="1:33" s="44" customFormat="1" ht="53" customHeight="1">
      <c r="A7" s="349" t="s">
        <v>69</v>
      </c>
      <c r="B7" s="350" t="s">
        <v>70</v>
      </c>
      <c r="C7" s="42" t="s">
        <v>71</v>
      </c>
      <c r="D7" s="42" t="s">
        <v>72</v>
      </c>
      <c r="E7" s="42" t="s">
        <v>73</v>
      </c>
      <c r="F7" s="42" t="s">
        <v>74</v>
      </c>
      <c r="G7" s="42" t="s">
        <v>75</v>
      </c>
      <c r="H7" s="42" t="s">
        <v>76</v>
      </c>
      <c r="I7" s="42" t="s">
        <v>77</v>
      </c>
      <c r="J7" s="42" t="s">
        <v>78</v>
      </c>
      <c r="K7" s="42" t="s">
        <v>79</v>
      </c>
      <c r="L7" s="42" t="s">
        <v>80</v>
      </c>
      <c r="M7" s="42" t="s">
        <v>81</v>
      </c>
      <c r="N7" s="42" t="s">
        <v>82</v>
      </c>
      <c r="O7" s="42" t="s">
        <v>83</v>
      </c>
      <c r="P7" s="42" t="s">
        <v>84</v>
      </c>
      <c r="Q7" s="42" t="s">
        <v>85</v>
      </c>
      <c r="R7" s="42" t="s">
        <v>86</v>
      </c>
      <c r="S7" s="42" t="s">
        <v>87</v>
      </c>
      <c r="T7" s="42" t="s">
        <v>88</v>
      </c>
      <c r="U7" s="42" t="s">
        <v>89</v>
      </c>
      <c r="V7" s="42" t="s">
        <v>90</v>
      </c>
      <c r="W7" s="42" t="s">
        <v>91</v>
      </c>
      <c r="X7" s="42" t="s">
        <v>92</v>
      </c>
      <c r="Y7" s="42" t="s">
        <v>93</v>
      </c>
      <c r="Z7" s="43" t="s">
        <v>94</v>
      </c>
      <c r="AA7" s="42" t="s">
        <v>95</v>
      </c>
      <c r="AB7" s="43" t="s">
        <v>96</v>
      </c>
      <c r="AC7" s="43" t="s">
        <v>97</v>
      </c>
      <c r="AD7" s="43" t="s">
        <v>98</v>
      </c>
      <c r="AE7" s="42" t="s">
        <v>99</v>
      </c>
      <c r="AF7" s="42" t="s">
        <v>100</v>
      </c>
      <c r="AG7" s="42" t="s">
        <v>101</v>
      </c>
    </row>
    <row r="8" spans="1:33" s="44" customFormat="1" ht="13">
      <c r="A8" s="236">
        <v>1</v>
      </c>
      <c r="B8" s="237" t="s">
        <v>11</v>
      </c>
      <c r="C8" s="45">
        <v>0.15544550226765266</v>
      </c>
      <c r="D8" s="45">
        <v>0.14771793387194371</v>
      </c>
      <c r="E8" s="45">
        <v>0.13984387911471474</v>
      </c>
      <c r="F8" s="45">
        <v>0.13252936432128298</v>
      </c>
      <c r="G8" s="45">
        <v>0.13119521020964323</v>
      </c>
      <c r="H8" s="45">
        <v>0.12516823687752354</v>
      </c>
      <c r="I8" s="45">
        <v>0.11802431752992955</v>
      </c>
      <c r="J8" s="45">
        <v>0.11360258329359368</v>
      </c>
      <c r="K8" s="45">
        <v>0.11199999999999999</v>
      </c>
      <c r="L8" s="45">
        <v>0.1010163520973545</v>
      </c>
      <c r="M8" s="45">
        <v>9.5265420107940285E-2</v>
      </c>
      <c r="N8" s="45">
        <v>9.1438328370135907E-2</v>
      </c>
      <c r="O8" s="45">
        <v>9.0776501947918808E-2</v>
      </c>
      <c r="P8" s="45">
        <v>8.7343764280283745E-2</v>
      </c>
      <c r="Q8" s="45">
        <v>8.4006053637969466E-2</v>
      </c>
      <c r="R8" s="45">
        <v>8.1930445126150372E-2</v>
      </c>
      <c r="S8" s="45">
        <v>7.7856350928492898E-2</v>
      </c>
      <c r="T8" s="45">
        <v>7.4453650750119893E-2</v>
      </c>
      <c r="U8" s="45">
        <v>7.323047274059627E-2</v>
      </c>
      <c r="V8" s="45">
        <v>7.099737417628843E-2</v>
      </c>
      <c r="W8" s="45">
        <v>7.0122714700761882E-2</v>
      </c>
      <c r="X8" s="46">
        <v>7.4103155755894295E-2</v>
      </c>
      <c r="Y8" s="46">
        <v>7.2635365986989553E-2</v>
      </c>
      <c r="Z8" s="47">
        <v>7.4783069425510662E-2</v>
      </c>
      <c r="AA8" s="45">
        <v>7.2673263628110496E-2</v>
      </c>
      <c r="AB8" s="45">
        <v>6.5301753418658542E-2</v>
      </c>
      <c r="AC8" s="48">
        <v>5.9514577312401853E-2</v>
      </c>
      <c r="AD8" s="48">
        <v>5.7618376335944861E-2</v>
      </c>
      <c r="AE8" s="48">
        <v>5.5509701814496257E-2</v>
      </c>
      <c r="AF8" s="48">
        <v>5.4270497056426212E-2</v>
      </c>
      <c r="AG8" s="48">
        <v>5.4691852824042188E-2</v>
      </c>
    </row>
    <row r="9" spans="1:33" s="44" customFormat="1" ht="13">
      <c r="A9" s="22">
        <v>4</v>
      </c>
      <c r="B9" s="23" t="s">
        <v>227</v>
      </c>
      <c r="C9" s="49">
        <v>4.9631715662867559E-3</v>
      </c>
      <c r="D9" s="49">
        <v>4.6211830933695049E-3</v>
      </c>
      <c r="E9" s="49">
        <v>3.4581640927887386E-3</v>
      </c>
      <c r="F9" s="49">
        <v>2.8826170374998974E-3</v>
      </c>
      <c r="G9" s="49">
        <v>2.4590625045755824E-3</v>
      </c>
      <c r="H9" s="49">
        <v>2.3009887984747034E-3</v>
      </c>
      <c r="I9" s="49">
        <v>2.091314571649142E-3</v>
      </c>
      <c r="J9" s="49">
        <v>2.009793963702689E-3</v>
      </c>
      <c r="K9" s="49">
        <v>2E-3</v>
      </c>
      <c r="L9" s="49">
        <v>1.7670861442282476E-3</v>
      </c>
      <c r="M9" s="49">
        <v>1.536190107167038E-3</v>
      </c>
      <c r="N9" s="49">
        <v>1.4113377325783447E-3</v>
      </c>
      <c r="O9" s="49">
        <v>1.3856879229034245E-3</v>
      </c>
      <c r="P9" s="49">
        <v>1.2865437168760189E-3</v>
      </c>
      <c r="Q9" s="49">
        <v>1.2337898764182671E-3</v>
      </c>
      <c r="R9" s="49">
        <v>1.1777687347398736E-3</v>
      </c>
      <c r="S9" s="49">
        <v>1.0370651846926013E-3</v>
      </c>
      <c r="T9" s="49">
        <v>9.4451544671963171E-4</v>
      </c>
      <c r="U9" s="49">
        <v>8.6859374612502794E-4</v>
      </c>
      <c r="V9" s="49">
        <v>7.9428973104256611E-4</v>
      </c>
      <c r="W9" s="49">
        <v>7.4886725583419959E-4</v>
      </c>
      <c r="X9" s="50">
        <v>6.4406615665826004E-4</v>
      </c>
      <c r="Y9" s="50">
        <v>5.2573047067184164E-4</v>
      </c>
      <c r="Z9" s="51">
        <v>4.8502375998278E-4</v>
      </c>
      <c r="AA9" s="49">
        <v>4.2175479973795396E-4</v>
      </c>
      <c r="AB9" s="49">
        <v>4.1286394352337826E-4</v>
      </c>
      <c r="AC9" s="52">
        <v>4.0068884565304781E-4</v>
      </c>
      <c r="AD9" s="52">
        <v>3.6155703845732303E-4</v>
      </c>
      <c r="AE9" s="52">
        <v>3.5777162812890875E-4</v>
      </c>
      <c r="AF9" s="52">
        <v>3.5757476292334791E-4</v>
      </c>
      <c r="AG9" s="52">
        <v>3.3697241851829754E-4</v>
      </c>
    </row>
    <row r="10" spans="1:33" s="44" customFormat="1" ht="13">
      <c r="A10" s="22"/>
      <c r="B10" s="23" t="s">
        <v>12</v>
      </c>
      <c r="C10" s="49">
        <v>4.5539282700697938E-2</v>
      </c>
      <c r="D10" s="49">
        <v>4.2020813764265162E-2</v>
      </c>
      <c r="E10" s="49">
        <v>3.9506770312863745E-2</v>
      </c>
      <c r="F10" s="49">
        <v>3.6491586402812144E-2</v>
      </c>
      <c r="G10" s="49">
        <v>3.5218049462271132E-2</v>
      </c>
      <c r="H10" s="49">
        <v>3.2983981479995386E-2</v>
      </c>
      <c r="I10" s="49">
        <v>3.0441022954726588E-2</v>
      </c>
      <c r="J10" s="49">
        <v>2.8015375284000461E-2</v>
      </c>
      <c r="K10" s="49">
        <v>2.6000000000000002E-2</v>
      </c>
      <c r="L10" s="49">
        <v>2.2538009116992073E-2</v>
      </c>
      <c r="M10" s="49">
        <v>2.0369726602284623E-2</v>
      </c>
      <c r="N10" s="49">
        <v>1.8676189346501934E-2</v>
      </c>
      <c r="O10" s="49">
        <v>1.7961246668033625E-2</v>
      </c>
      <c r="P10" s="49">
        <v>1.680963270733591E-2</v>
      </c>
      <c r="Q10" s="49">
        <v>1.6066512298616855E-2</v>
      </c>
      <c r="R10" s="49">
        <v>1.507680930319915E-2</v>
      </c>
      <c r="S10" s="49">
        <v>1.4189121609071027E-2</v>
      </c>
      <c r="T10" s="49">
        <v>1.3571704006624297E-2</v>
      </c>
      <c r="U10" s="49">
        <v>1.3716501241191063E-2</v>
      </c>
      <c r="V10" s="49">
        <v>1.3284306255141341E-2</v>
      </c>
      <c r="W10" s="49">
        <v>1.3032128943469615E-2</v>
      </c>
      <c r="X10" s="50">
        <v>1.3823653760803674E-2</v>
      </c>
      <c r="Y10" s="50">
        <v>1.3723444418630076E-2</v>
      </c>
      <c r="Z10" s="51">
        <v>1.4240756787186719E-2</v>
      </c>
      <c r="AA10" s="49">
        <v>1.4276250085607692E-2</v>
      </c>
      <c r="AB10" s="49">
        <v>1.3259132141524001E-2</v>
      </c>
      <c r="AC10" s="52">
        <v>1.2397873805406974E-2</v>
      </c>
      <c r="AD10" s="52">
        <v>1.188603016670677E-2</v>
      </c>
      <c r="AE10" s="52">
        <v>1.0926934000224146E-2</v>
      </c>
      <c r="AF10" s="52">
        <v>1.060988501679226E-2</v>
      </c>
      <c r="AG10" s="52">
        <v>1.0109534113937895E-2</v>
      </c>
    </row>
    <row r="11" spans="1:33" s="44" customFormat="1" ht="12.5">
      <c r="A11" s="38">
        <v>2</v>
      </c>
      <c r="B11" s="27" t="s">
        <v>102</v>
      </c>
      <c r="C11" s="53">
        <v>5.7057811579553685E-3</v>
      </c>
      <c r="D11" s="53">
        <v>5.2634945791913282E-3</v>
      </c>
      <c r="E11" s="53">
        <v>4.7358722031253797E-3</v>
      </c>
      <c r="F11" s="53">
        <v>4.3189707141303843E-3</v>
      </c>
      <c r="G11" s="53">
        <v>4.2058111759548742E-3</v>
      </c>
      <c r="H11" s="53">
        <v>3.8657223237439269E-3</v>
      </c>
      <c r="I11" s="53">
        <v>3.6268113125922982E-3</v>
      </c>
      <c r="J11" s="53">
        <v>3.357580525024456E-3</v>
      </c>
      <c r="K11" s="53">
        <v>3.0000000000000001E-3</v>
      </c>
      <c r="L11" s="53">
        <v>2.7625431917999033E-3</v>
      </c>
      <c r="M11" s="53">
        <v>2.5392545622511479E-3</v>
      </c>
      <c r="N11" s="53">
        <v>2.4025205135088453E-3</v>
      </c>
      <c r="O11" s="53">
        <v>2.2839860570022553E-3</v>
      </c>
      <c r="P11" s="53">
        <v>2.1245547062291414E-3</v>
      </c>
      <c r="Q11" s="53">
        <v>1.9159434712198765E-3</v>
      </c>
      <c r="R11" s="53">
        <v>1.8271066800225381E-3</v>
      </c>
      <c r="S11" s="53">
        <v>1.6524304320609349E-3</v>
      </c>
      <c r="T11" s="53">
        <v>1.5742555430386161E-3</v>
      </c>
      <c r="U11" s="53">
        <v>1.5659887248811808E-3</v>
      </c>
      <c r="V11" s="53">
        <v>1.4724878941627883E-3</v>
      </c>
      <c r="W11" s="53">
        <v>1.3870132787534948E-3</v>
      </c>
      <c r="X11" s="54">
        <v>1.4364231821748065E-3</v>
      </c>
      <c r="Y11" s="54">
        <v>1.3250030749467009E-3</v>
      </c>
      <c r="Z11" s="55">
        <v>1.3402727568754933E-3</v>
      </c>
      <c r="AA11" s="53">
        <v>1.2336731430279135E-3</v>
      </c>
      <c r="AB11" s="53">
        <v>1.2170472797366464E-3</v>
      </c>
      <c r="AC11" s="56">
        <v>1.1344516530752053E-3</v>
      </c>
      <c r="AD11" s="56">
        <v>1.0691338210364048E-3</v>
      </c>
      <c r="AE11" s="56">
        <v>1.012030797221638E-3</v>
      </c>
      <c r="AF11" s="56">
        <v>1.2212553441382035E-3</v>
      </c>
      <c r="AG11" s="56">
        <v>1.0242949159467135E-3</v>
      </c>
    </row>
    <row r="12" spans="1:33" s="44" customFormat="1" ht="12.5">
      <c r="A12" s="38">
        <v>3</v>
      </c>
      <c r="B12" s="27" t="s">
        <v>103</v>
      </c>
      <c r="C12" s="53">
        <v>3.1333122734896454E-2</v>
      </c>
      <c r="D12" s="53">
        <v>2.9282288717707369E-2</v>
      </c>
      <c r="E12" s="53">
        <v>2.7517520357734578E-2</v>
      </c>
      <c r="F12" s="53">
        <v>2.573104566437551E-2</v>
      </c>
      <c r="G12" s="53">
        <v>2.4987239744080771E-2</v>
      </c>
      <c r="H12" s="53">
        <v>2.3552271194662074E-2</v>
      </c>
      <c r="I12" s="53">
        <v>2.1773613698110442E-2</v>
      </c>
      <c r="J12" s="53">
        <v>2.0084733105604709E-2</v>
      </c>
      <c r="K12" s="53">
        <v>1.9E-2</v>
      </c>
      <c r="L12" s="53">
        <v>1.6278820346760123E-2</v>
      </c>
      <c r="M12" s="53">
        <v>1.4722535836046619E-2</v>
      </c>
      <c r="N12" s="53">
        <v>1.3488659562114884E-2</v>
      </c>
      <c r="O12" s="53">
        <v>1.304244412548698E-2</v>
      </c>
      <c r="P12" s="53">
        <v>1.2256212017583767E-2</v>
      </c>
      <c r="Q12" s="53">
        <v>1.1783728165805139E-2</v>
      </c>
      <c r="R12" s="53">
        <v>1.1067504538909409E-2</v>
      </c>
      <c r="S12" s="53">
        <v>1.0466615614714547E-2</v>
      </c>
      <c r="T12" s="53">
        <v>9.9580375291006221E-3</v>
      </c>
      <c r="U12" s="53">
        <v>1.002852779459988E-2</v>
      </c>
      <c r="V12" s="53">
        <v>9.7469044243254522E-3</v>
      </c>
      <c r="W12" s="53">
        <v>9.5042386845997761E-3</v>
      </c>
      <c r="X12" s="54">
        <v>9.9075127729971787E-3</v>
      </c>
      <c r="Y12" s="54">
        <v>9.8765579729951352E-3</v>
      </c>
      <c r="Z12" s="55">
        <v>1.0243781286736907E-2</v>
      </c>
      <c r="AA12" s="53">
        <v>1.0230955142030368E-2</v>
      </c>
      <c r="AB12" s="53">
        <v>9.6706453736154878E-3</v>
      </c>
      <c r="AC12" s="56">
        <v>9.0621337300652947E-3</v>
      </c>
      <c r="AD12" s="56">
        <v>8.7964181917360908E-3</v>
      </c>
      <c r="AE12" s="56">
        <v>8.2388677549371167E-3</v>
      </c>
      <c r="AF12" s="56">
        <v>7.886448925029408E-3</v>
      </c>
      <c r="AG12" s="56">
        <v>7.7275874474158519E-3</v>
      </c>
    </row>
    <row r="13" spans="1:33" s="44" customFormat="1" ht="12.5">
      <c r="A13" s="38">
        <v>6</v>
      </c>
      <c r="B13" s="27" t="s">
        <v>13</v>
      </c>
      <c r="C13" s="53">
        <v>8.5003788078461123E-3</v>
      </c>
      <c r="D13" s="53">
        <v>7.4750304673664638E-3</v>
      </c>
      <c r="E13" s="53">
        <v>7.2533777520037866E-3</v>
      </c>
      <c r="F13" s="53">
        <v>6.4415700243062538E-3</v>
      </c>
      <c r="G13" s="53">
        <v>6.024998542235485E-3</v>
      </c>
      <c r="H13" s="53">
        <v>5.5659879615893833E-3</v>
      </c>
      <c r="I13" s="53">
        <v>5.040597944023846E-3</v>
      </c>
      <c r="J13" s="53">
        <v>4.5730616533712909E-3</v>
      </c>
      <c r="K13" s="53">
        <v>4.0000000000000001E-3</v>
      </c>
      <c r="L13" s="53">
        <v>3.4966455784320454E-3</v>
      </c>
      <c r="M13" s="53">
        <v>3.1079362039868547E-3</v>
      </c>
      <c r="N13" s="53">
        <v>2.785009270878205E-3</v>
      </c>
      <c r="O13" s="53">
        <v>2.6348164855443919E-3</v>
      </c>
      <c r="P13" s="53">
        <v>2.4288659835230006E-3</v>
      </c>
      <c r="Q13" s="53">
        <v>2.366840661591838E-3</v>
      </c>
      <c r="R13" s="53">
        <v>2.1821980842672011E-3</v>
      </c>
      <c r="S13" s="53">
        <v>2.0700755622955458E-3</v>
      </c>
      <c r="T13" s="53">
        <v>2.0394109344850603E-3</v>
      </c>
      <c r="U13" s="53">
        <v>2.1219847217100038E-3</v>
      </c>
      <c r="V13" s="53">
        <v>2.0649139366531E-3</v>
      </c>
      <c r="W13" s="53">
        <v>2.1408769801163452E-3</v>
      </c>
      <c r="X13" s="54">
        <v>2.4797178056316874E-3</v>
      </c>
      <c r="Y13" s="54">
        <v>2.5218833706882413E-3</v>
      </c>
      <c r="Z13" s="55">
        <v>2.6567027435743184E-3</v>
      </c>
      <c r="AA13" s="53">
        <v>2.8116218005494113E-3</v>
      </c>
      <c r="AB13" s="53">
        <v>2.3714394881718219E-3</v>
      </c>
      <c r="AC13" s="56">
        <v>2.2012884222664727E-3</v>
      </c>
      <c r="AD13" s="56">
        <v>2.0204781539342738E-3</v>
      </c>
      <c r="AE13" s="56">
        <v>1.6760354480653908E-3</v>
      </c>
      <c r="AF13" s="56">
        <v>1.5021807476246491E-3</v>
      </c>
      <c r="AG13" s="56">
        <v>1.3576517505753298E-3</v>
      </c>
    </row>
    <row r="14" spans="1:33" s="44" customFormat="1" ht="13">
      <c r="A14" s="22"/>
      <c r="B14" s="23" t="s">
        <v>14</v>
      </c>
      <c r="C14" s="49">
        <v>4.572628179994713E-2</v>
      </c>
      <c r="D14" s="49">
        <v>4.2101102699992878E-2</v>
      </c>
      <c r="E14" s="49">
        <v>4.0873627737343023E-2</v>
      </c>
      <c r="F14" s="49">
        <v>3.913251725248499E-2</v>
      </c>
      <c r="G14" s="49">
        <v>3.8607512509160793E-2</v>
      </c>
      <c r="H14" s="49">
        <v>3.6907534235233304E-2</v>
      </c>
      <c r="I14" s="49">
        <v>3.4555924295812043E-2</v>
      </c>
      <c r="J14" s="49">
        <v>3.2887624903772415E-2</v>
      </c>
      <c r="K14" s="49">
        <v>3.2000000000000001E-2</v>
      </c>
      <c r="L14" s="49">
        <v>2.8379740994644336E-2</v>
      </c>
      <c r="M14" s="49">
        <v>2.6759309297055941E-2</v>
      </c>
      <c r="N14" s="49">
        <v>2.6146373744373484E-2</v>
      </c>
      <c r="O14" s="49">
        <v>2.6160959606315357E-2</v>
      </c>
      <c r="P14" s="49">
        <v>2.5250604856325909E-2</v>
      </c>
      <c r="Q14" s="49">
        <v>2.4527117611727465E-2</v>
      </c>
      <c r="R14" s="49">
        <v>2.3968963250485194E-2</v>
      </c>
      <c r="S14" s="49">
        <v>2.3329622219416035E-2</v>
      </c>
      <c r="T14" s="49">
        <v>2.2841857015475128E-2</v>
      </c>
      <c r="U14" s="49">
        <v>2.2975434576871047E-2</v>
      </c>
      <c r="V14" s="49">
        <v>2.2245298690439241E-2</v>
      </c>
      <c r="W14" s="49">
        <v>2.3980939959312945E-2</v>
      </c>
      <c r="X14" s="50">
        <v>2.6575827115984493E-2</v>
      </c>
      <c r="Y14" s="50">
        <v>2.6936533100092933E-2</v>
      </c>
      <c r="Z14" s="51">
        <v>2.9197458978845063E-2</v>
      </c>
      <c r="AA14" s="49">
        <v>3.01419784842792E-2</v>
      </c>
      <c r="AB14" s="49">
        <v>2.8621935782289235E-2</v>
      </c>
      <c r="AC14" s="52">
        <v>2.768362060962536E-2</v>
      </c>
      <c r="AD14" s="52">
        <v>2.6521111613623603E-2</v>
      </c>
      <c r="AE14" s="52">
        <v>2.5405721272475049E-2</v>
      </c>
      <c r="AF14" s="52">
        <v>2.4423639909377719E-2</v>
      </c>
      <c r="AG14" s="52">
        <v>2.4421822941241338E-2</v>
      </c>
    </row>
    <row r="15" spans="1:33" s="44" customFormat="1" ht="12.5">
      <c r="A15" s="38">
        <v>7</v>
      </c>
      <c r="B15" s="27" t="s">
        <v>15</v>
      </c>
      <c r="C15" s="53">
        <v>1.0922517346475086E-2</v>
      </c>
      <c r="D15" s="53">
        <v>9.7485781351687086E-3</v>
      </c>
      <c r="E15" s="53">
        <v>1.0299855643270055E-2</v>
      </c>
      <c r="F15" s="53">
        <v>9.7965486771947885E-3</v>
      </c>
      <c r="G15" s="53">
        <v>9.2415848456195264E-3</v>
      </c>
      <c r="H15" s="53">
        <v>8.9104721230570446E-3</v>
      </c>
      <c r="I15" s="53">
        <v>8.4602271605481311E-3</v>
      </c>
      <c r="J15" s="53">
        <v>8.0300513421917939E-3</v>
      </c>
      <c r="K15" s="53">
        <v>8.0000000000000002E-3</v>
      </c>
      <c r="L15" s="53">
        <v>6.8784905114046783E-3</v>
      </c>
      <c r="M15" s="53">
        <v>6.5206686325273476E-3</v>
      </c>
      <c r="N15" s="53">
        <v>6.4042935299467056E-3</v>
      </c>
      <c r="O15" s="53">
        <v>6.3668238671314333E-3</v>
      </c>
      <c r="P15" s="53">
        <v>5.8857617473694144E-3</v>
      </c>
      <c r="Q15" s="53">
        <v>5.2175246314469853E-3</v>
      </c>
      <c r="R15" s="53">
        <v>4.4297408126212981E-3</v>
      </c>
      <c r="S15" s="53">
        <v>3.9163643904524354E-3</v>
      </c>
      <c r="T15" s="53">
        <v>3.7593116306272249E-3</v>
      </c>
      <c r="U15" s="53">
        <v>3.8337723968387429E-3</v>
      </c>
      <c r="V15" s="53">
        <v>3.6048227070319574E-3</v>
      </c>
      <c r="W15" s="53">
        <v>3.3018510631536726E-3</v>
      </c>
      <c r="X15" s="54">
        <v>3.4022763174223892E-3</v>
      </c>
      <c r="Y15" s="54">
        <v>3.1810750696987921E-3</v>
      </c>
      <c r="Z15" s="55">
        <v>3.2039826256850656E-3</v>
      </c>
      <c r="AA15" s="53">
        <v>3.2306094829572091E-3</v>
      </c>
      <c r="AB15" s="53">
        <v>2.5807294105542797E-3</v>
      </c>
      <c r="AC15" s="56">
        <v>2.2004187774576759E-3</v>
      </c>
      <c r="AD15" s="56">
        <v>1.7361876602808386E-3</v>
      </c>
      <c r="AE15" s="56">
        <v>1.4149689850043274E-3</v>
      </c>
      <c r="AF15" s="56">
        <v>1.0762083505626301E-3</v>
      </c>
      <c r="AG15" s="56">
        <v>8.9793025900235192E-4</v>
      </c>
    </row>
    <row r="16" spans="1:33" s="44" customFormat="1" ht="12.5">
      <c r="A16" s="38">
        <v>8</v>
      </c>
      <c r="B16" s="27" t="s">
        <v>16</v>
      </c>
      <c r="C16" s="53">
        <v>3.4803764453472046E-2</v>
      </c>
      <c r="D16" s="53">
        <v>3.2352524564824174E-2</v>
      </c>
      <c r="E16" s="53">
        <v>3.057377209407296E-2</v>
      </c>
      <c r="F16" s="53">
        <v>2.9335968575290205E-2</v>
      </c>
      <c r="G16" s="53">
        <v>2.9365927663541271E-2</v>
      </c>
      <c r="H16" s="53">
        <v>2.7997062112176261E-2</v>
      </c>
      <c r="I16" s="53">
        <v>2.6095697135263919E-2</v>
      </c>
      <c r="J16" s="53">
        <v>2.4857573561580616E-2</v>
      </c>
      <c r="K16" s="53">
        <v>2.4E-2</v>
      </c>
      <c r="L16" s="53">
        <v>2.1501250483239656E-2</v>
      </c>
      <c r="M16" s="53">
        <v>2.0238640664528594E-2</v>
      </c>
      <c r="N16" s="53">
        <v>1.9742080214426777E-2</v>
      </c>
      <c r="O16" s="53">
        <v>1.9794135739183923E-2</v>
      </c>
      <c r="P16" s="53">
        <v>1.9364843108956493E-2</v>
      </c>
      <c r="Q16" s="53">
        <v>1.9309592980280482E-2</v>
      </c>
      <c r="R16" s="53">
        <v>1.9539222437863896E-2</v>
      </c>
      <c r="S16" s="53">
        <v>1.9413257828963602E-2</v>
      </c>
      <c r="T16" s="53">
        <v>1.9082545384847903E-2</v>
      </c>
      <c r="U16" s="53">
        <v>1.9141662180032305E-2</v>
      </c>
      <c r="V16" s="53">
        <v>1.8640475983407283E-2</v>
      </c>
      <c r="W16" s="53">
        <v>2.0679088896159274E-2</v>
      </c>
      <c r="X16" s="54">
        <v>2.3173550798562103E-2</v>
      </c>
      <c r="Y16" s="54">
        <v>2.3755458030394139E-2</v>
      </c>
      <c r="Z16" s="55">
        <v>2.5993476353159996E-2</v>
      </c>
      <c r="AA16" s="53">
        <v>2.6911369001321989E-2</v>
      </c>
      <c r="AB16" s="53">
        <v>2.6041206371734956E-2</v>
      </c>
      <c r="AC16" s="56">
        <v>2.5483201832167682E-2</v>
      </c>
      <c r="AD16" s="56">
        <v>2.4784923953342766E-2</v>
      </c>
      <c r="AE16" s="56">
        <v>2.3990752287470721E-2</v>
      </c>
      <c r="AF16" s="56">
        <v>2.334743155881509E-2</v>
      </c>
      <c r="AG16" s="56">
        <v>2.3523892682238985E-2</v>
      </c>
    </row>
    <row r="17" spans="1:33" s="44" customFormat="1" ht="13">
      <c r="A17" s="22"/>
      <c r="B17" s="23" t="s">
        <v>17</v>
      </c>
      <c r="C17" s="49">
        <v>2.0449467341145996E-2</v>
      </c>
      <c r="D17" s="49">
        <v>2.069528912829062E-2</v>
      </c>
      <c r="E17" s="49">
        <v>3.3374126795795947E-2</v>
      </c>
      <c r="F17" s="49">
        <v>2.2202096999292559E-2</v>
      </c>
      <c r="G17" s="49">
        <v>2.1776561561202862E-2</v>
      </c>
      <c r="H17" s="49">
        <v>1.8961503020557314E-2</v>
      </c>
      <c r="I17" s="49">
        <v>1.6158204148590299E-2</v>
      </c>
      <c r="J17" s="49">
        <v>1.3834201842863405E-2</v>
      </c>
      <c r="K17" s="49">
        <v>1.3000000000000001E-2</v>
      </c>
      <c r="L17" s="49">
        <v>1.1955254838558537E-2</v>
      </c>
      <c r="M17" s="49">
        <v>1.2095890648624787E-2</v>
      </c>
      <c r="N17" s="49">
        <v>1.2011978265981599E-2</v>
      </c>
      <c r="O17" s="49">
        <v>1.2807258560590527E-2</v>
      </c>
      <c r="P17" s="49">
        <v>1.3310756047810015E-2</v>
      </c>
      <c r="Q17" s="49">
        <v>1.3718467819668156E-2</v>
      </c>
      <c r="R17" s="49">
        <v>1.4616657797533336E-2</v>
      </c>
      <c r="S17" s="49">
        <v>1.4540345137456031E-2</v>
      </c>
      <c r="T17" s="49">
        <v>1.460788688390585E-2</v>
      </c>
      <c r="U17" s="49">
        <v>1.4909092654532887E-2</v>
      </c>
      <c r="V17" s="49">
        <v>1.4766767651702956E-2</v>
      </c>
      <c r="W17" s="49">
        <v>1.4869222035443986E-2</v>
      </c>
      <c r="X17" s="50">
        <v>1.5793713729210356E-2</v>
      </c>
      <c r="Y17" s="50">
        <v>1.5882953862133058E-2</v>
      </c>
      <c r="Z17" s="51">
        <v>1.4788698968469041E-2</v>
      </c>
      <c r="AA17" s="49">
        <v>1.5249814199600935E-2</v>
      </c>
      <c r="AB17" s="49">
        <v>1.4906630753219482E-2</v>
      </c>
      <c r="AC17" s="52">
        <v>1.4250434659345997E-2</v>
      </c>
      <c r="AD17" s="52">
        <v>1.4603586931371771E-2</v>
      </c>
      <c r="AE17" s="52">
        <v>1.3799789572559423E-2</v>
      </c>
      <c r="AF17" s="52">
        <v>1.4538073002096854E-2</v>
      </c>
      <c r="AG17" s="52">
        <v>1.2757406975545999E-2</v>
      </c>
    </row>
    <row r="18" spans="1:33" s="44" customFormat="1" ht="12.5">
      <c r="A18" s="38">
        <v>5</v>
      </c>
      <c r="B18" s="27" t="s">
        <v>18</v>
      </c>
      <c r="C18" s="53">
        <v>2.8742454143857712E-4</v>
      </c>
      <c r="D18" s="53">
        <v>2.6730340797158163E-4</v>
      </c>
      <c r="E18" s="53">
        <v>4.0842825316509681E-4</v>
      </c>
      <c r="F18" s="53">
        <v>2.3397865564122539E-4</v>
      </c>
      <c r="G18" s="53">
        <v>2.4480168879771548E-4</v>
      </c>
      <c r="H18" s="53">
        <v>2.3361456246692901E-4</v>
      </c>
      <c r="I18" s="53">
        <v>2.1268029403363048E-4</v>
      </c>
      <c r="J18" s="53">
        <v>2.2475115293019314E-4</v>
      </c>
      <c r="K18" s="53">
        <v>0</v>
      </c>
      <c r="L18" s="53">
        <v>2.3337616707513046E-4</v>
      </c>
      <c r="M18" s="53">
        <v>3.1464908915621574E-4</v>
      </c>
      <c r="N18" s="53">
        <v>3.4128485423599018E-4</v>
      </c>
      <c r="O18" s="53">
        <v>3.7297518966577815E-4</v>
      </c>
      <c r="P18" s="53">
        <v>3.334367790810603E-4</v>
      </c>
      <c r="Q18" s="53">
        <v>1.9577596977742785E-4</v>
      </c>
      <c r="R18" s="53">
        <v>2.9542039691980216E-4</v>
      </c>
      <c r="S18" s="53">
        <v>2.4869483483226033E-4</v>
      </c>
      <c r="T18" s="53">
        <v>2.4621417299689618E-4</v>
      </c>
      <c r="U18" s="53">
        <v>2.1219847217100038E-4</v>
      </c>
      <c r="V18" s="53">
        <v>2.0884514023143314E-4</v>
      </c>
      <c r="W18" s="53">
        <v>2.112497169513608E-4</v>
      </c>
      <c r="X18" s="54">
        <v>2.0802789971751117E-4</v>
      </c>
      <c r="Y18" s="54">
        <v>2.0606413655496639E-4</v>
      </c>
      <c r="Z18" s="55">
        <v>2.2518171833520065E-4</v>
      </c>
      <c r="AA18" s="53">
        <v>2.3128489017887799E-4</v>
      </c>
      <c r="AB18" s="53">
        <v>2.2665746846251491E-4</v>
      </c>
      <c r="AC18" s="56">
        <v>2.2784693990471737E-4</v>
      </c>
      <c r="AD18" s="56">
        <v>2.2970000004199269E-4</v>
      </c>
      <c r="AE18" s="56">
        <v>2.4569858799214215E-4</v>
      </c>
      <c r="AF18" s="56">
        <v>2.3416562679646937E-4</v>
      </c>
      <c r="AG18" s="56">
        <v>2.4115944544174299E-4</v>
      </c>
    </row>
    <row r="19" spans="1:33" s="44" customFormat="1" ht="12.5">
      <c r="A19" s="38">
        <v>9</v>
      </c>
      <c r="B19" s="27" t="s">
        <v>19</v>
      </c>
      <c r="C19" s="53">
        <v>1.9492539851778204E-3</v>
      </c>
      <c r="D19" s="53">
        <v>2.1234138855471432E-3</v>
      </c>
      <c r="E19" s="53">
        <v>2.7378613286861168E-3</v>
      </c>
      <c r="F19" s="53">
        <v>2.0089132104348976E-3</v>
      </c>
      <c r="G19" s="53">
        <v>1.8739016996635197E-3</v>
      </c>
      <c r="H19" s="53">
        <v>1.4134063168664362E-3</v>
      </c>
      <c r="I19" s="53">
        <v>1.029412610017067E-3</v>
      </c>
      <c r="J19" s="53">
        <v>7.258789907136473E-4</v>
      </c>
      <c r="K19" s="53">
        <v>1E-3</v>
      </c>
      <c r="L19" s="53">
        <v>4.945087764760376E-4</v>
      </c>
      <c r="M19" s="53">
        <v>4.872884124100685E-4</v>
      </c>
      <c r="N19" s="53">
        <v>4.4304600894416041E-4</v>
      </c>
      <c r="O19" s="53">
        <v>4.3305310641787985E-4</v>
      </c>
      <c r="P19" s="53">
        <v>3.9229037924416309E-4</v>
      </c>
      <c r="Q19" s="53">
        <v>3.3621935694246507E-4</v>
      </c>
      <c r="R19" s="53">
        <v>3.4276591748575726E-4</v>
      </c>
      <c r="S19" s="53">
        <v>3.3152875109238435E-4</v>
      </c>
      <c r="T19" s="53">
        <v>3.5038170772635227E-4</v>
      </c>
      <c r="U19" s="53">
        <v>4.1019704658126462E-4</v>
      </c>
      <c r="V19" s="53">
        <v>4.029294969126026E-4</v>
      </c>
      <c r="W19" s="53">
        <v>3.495513291844182E-4</v>
      </c>
      <c r="X19" s="54">
        <v>3.8997343384860028E-4</v>
      </c>
      <c r="Y19" s="54">
        <v>4.0038368501612637E-4</v>
      </c>
      <c r="Z19" s="55">
        <v>4.4484427690728363E-4</v>
      </c>
      <c r="AA19" s="53">
        <v>4.4504470393343424E-4</v>
      </c>
      <c r="AB19" s="53">
        <v>3.9417734331065877E-4</v>
      </c>
      <c r="AC19" s="56">
        <v>3.5916330603300868E-4</v>
      </c>
      <c r="AD19" s="56">
        <v>3.5378839128954082E-4</v>
      </c>
      <c r="AE19" s="56">
        <v>3.2216313711555479E-4</v>
      </c>
      <c r="AF19" s="56">
        <v>3.5610778953699572E-4</v>
      </c>
      <c r="AG19" s="56">
        <v>2.5435632663907979E-4</v>
      </c>
    </row>
    <row r="20" spans="1:33" s="44" customFormat="1" ht="12.5">
      <c r="A20" s="38">
        <v>10</v>
      </c>
      <c r="B20" s="27" t="s">
        <v>20</v>
      </c>
      <c r="C20" s="53">
        <v>1.2306156772195466E-2</v>
      </c>
      <c r="D20" s="53">
        <v>1.3372677087691836E-2</v>
      </c>
      <c r="E20" s="53">
        <v>1.4316313613663008E-2</v>
      </c>
      <c r="F20" s="53">
        <v>1.4870857545536376E-2</v>
      </c>
      <c r="G20" s="53">
        <v>1.4224185430728958E-2</v>
      </c>
      <c r="H20" s="53">
        <v>1.205955566357363E-2</v>
      </c>
      <c r="I20" s="53">
        <v>9.8520210001172108E-3</v>
      </c>
      <c r="J20" s="53">
        <v>7.6626696499020553E-3</v>
      </c>
      <c r="K20" s="53">
        <v>6.9999999999999993E-3</v>
      </c>
      <c r="L20" s="53">
        <v>6.0116013046860204E-3</v>
      </c>
      <c r="M20" s="53">
        <v>5.7654251414689297E-3</v>
      </c>
      <c r="N20" s="53">
        <v>5.739828566790903E-3</v>
      </c>
      <c r="O20" s="53">
        <v>6.1343038753331972E-3</v>
      </c>
      <c r="P20" s="53">
        <v>6.5138682583251225E-3</v>
      </c>
      <c r="Q20" s="53">
        <v>6.6498359874669587E-3</v>
      </c>
      <c r="R20" s="53">
        <v>6.9707475114255298E-3</v>
      </c>
      <c r="S20" s="53">
        <v>6.8325430321229544E-3</v>
      </c>
      <c r="T20" s="53">
        <v>6.600244395976027E-3</v>
      </c>
      <c r="U20" s="53">
        <v>6.4561535156946867E-3</v>
      </c>
      <c r="V20" s="53">
        <v>6.2509923634886831E-3</v>
      </c>
      <c r="W20" s="53">
        <v>6.232965868081447E-3</v>
      </c>
      <c r="X20" s="54">
        <v>6.5290050629237071E-3</v>
      </c>
      <c r="Y20" s="54">
        <v>6.4860021592959057E-3</v>
      </c>
      <c r="Z20" s="55">
        <v>6.7960725659125653E-3</v>
      </c>
      <c r="AA20" s="53">
        <v>6.6011889841981457E-3</v>
      </c>
      <c r="AB20" s="53">
        <v>6.1193119637770145E-3</v>
      </c>
      <c r="AC20" s="56">
        <v>5.5870330741139571E-3</v>
      </c>
      <c r="AD20" s="56">
        <v>5.7259128895294177E-3</v>
      </c>
      <c r="AE20" s="56">
        <v>5.3135365116347933E-3</v>
      </c>
      <c r="AF20" s="56">
        <v>4.9723062930407697E-3</v>
      </c>
      <c r="AG20" s="56">
        <v>4.6707920478847934E-3</v>
      </c>
    </row>
    <row r="21" spans="1:33" s="44" customFormat="1" ht="12.5">
      <c r="A21" s="38">
        <v>11</v>
      </c>
      <c r="B21" s="27" t="s">
        <v>21</v>
      </c>
      <c r="C21" s="53">
        <v>1.1346920651972745E-3</v>
      </c>
      <c r="D21" s="53">
        <v>1.2314233922793376E-3</v>
      </c>
      <c r="E21" s="53">
        <v>1.2466095123799077E-3</v>
      </c>
      <c r="F21" s="53">
        <v>1.2662374305289846E-3</v>
      </c>
      <c r="G21" s="53">
        <v>1.3180246224775212E-3</v>
      </c>
      <c r="H21" s="53">
        <v>1.2982549730986589E-3</v>
      </c>
      <c r="I21" s="53">
        <v>1.3273149725177575E-3</v>
      </c>
      <c r="J21" s="53">
        <v>1.3756403366849109E-3</v>
      </c>
      <c r="K21" s="53">
        <v>1E-3</v>
      </c>
      <c r="L21" s="53">
        <v>1.3649508078123949E-3</v>
      </c>
      <c r="M21" s="53">
        <v>1.4310214871699639E-3</v>
      </c>
      <c r="N21" s="53">
        <v>1.5022776602009835E-3</v>
      </c>
      <c r="O21" s="53">
        <v>1.5630510559770351E-3</v>
      </c>
      <c r="P21" s="53">
        <v>1.5416429394259868E-3</v>
      </c>
      <c r="Q21" s="53">
        <v>1.4846872357446794E-3</v>
      </c>
      <c r="R21" s="53">
        <v>1.4610592875477369E-3</v>
      </c>
      <c r="S21" s="53">
        <v>1.4276782676628363E-3</v>
      </c>
      <c r="T21" s="53">
        <v>1.3734962942873008E-3</v>
      </c>
      <c r="U21" s="53">
        <v>1.3793900683915076E-3</v>
      </c>
      <c r="V21" s="53">
        <v>1.3743486305583326E-3</v>
      </c>
      <c r="W21" s="53">
        <v>1.3940083024936061E-3</v>
      </c>
      <c r="X21" s="54">
        <v>1.3043286209790564E-3</v>
      </c>
      <c r="Y21" s="54">
        <v>1.2739675012299787E-3</v>
      </c>
      <c r="Z21" s="55">
        <v>1.3418181216091661E-3</v>
      </c>
      <c r="AA21" s="53">
        <v>1.3593463884391682E-3</v>
      </c>
      <c r="AB21" s="53">
        <v>1.507678873633295E-3</v>
      </c>
      <c r="AC21" s="56">
        <v>1.4731783061014932E-3</v>
      </c>
      <c r="AD21" s="56">
        <v>1.5064876602388459E-3</v>
      </c>
      <c r="AE21" s="56">
        <v>1.5107370845191899E-3</v>
      </c>
      <c r="AF21" s="56">
        <v>1.5307867286585171E-3</v>
      </c>
      <c r="AG21" s="56">
        <v>1.5890491195149333E-3</v>
      </c>
    </row>
    <row r="22" spans="1:33" s="44" customFormat="1" ht="12.5">
      <c r="A22" s="38">
        <v>12</v>
      </c>
      <c r="B22" s="27" t="s">
        <v>22</v>
      </c>
      <c r="C22" s="53">
        <v>2.231676493097386E-3</v>
      </c>
      <c r="D22" s="53">
        <v>2.5114770748978273E-3</v>
      </c>
      <c r="E22" s="53">
        <v>2.4564930614585302E-3</v>
      </c>
      <c r="F22" s="53">
        <v>2.5024705393345646E-3</v>
      </c>
      <c r="G22" s="53">
        <v>2.5389505688107241E-3</v>
      </c>
      <c r="H22" s="53">
        <v>2.567467350645268E-3</v>
      </c>
      <c r="I22" s="53">
        <v>2.513426224554902E-3</v>
      </c>
      <c r="J22" s="53">
        <v>2.5037182388922261E-3</v>
      </c>
      <c r="K22" s="53">
        <v>3.0000000000000001E-3</v>
      </c>
      <c r="L22" s="53">
        <v>2.2922380330319429E-3</v>
      </c>
      <c r="M22" s="53">
        <v>2.2837226607103959E-3</v>
      </c>
      <c r="N22" s="53">
        <v>2.2924353379656509E-3</v>
      </c>
      <c r="O22" s="53">
        <v>2.441870002050441E-3</v>
      </c>
      <c r="P22" s="53">
        <v>2.4535724436597298E-3</v>
      </c>
      <c r="Q22" s="53">
        <v>2.5919724671827097E-3</v>
      </c>
      <c r="R22" s="53">
        <v>2.4562934326676266E-3</v>
      </c>
      <c r="S22" s="53">
        <v>2.3948463015718365E-3</v>
      </c>
      <c r="T22" s="53">
        <v>2.4492628347660473E-3</v>
      </c>
      <c r="U22" s="53">
        <v>2.5117819151702107E-3</v>
      </c>
      <c r="V22" s="53">
        <v>2.5191072358956724E-3</v>
      </c>
      <c r="W22" s="53">
        <v>2.5333977408471611E-3</v>
      </c>
      <c r="X22" s="54">
        <v>2.7028903047219598E-3</v>
      </c>
      <c r="Y22" s="54">
        <v>2.6491519980320339E-3</v>
      </c>
      <c r="Z22" s="55">
        <v>3.0578352751577101E-3</v>
      </c>
      <c r="AA22" s="53">
        <v>3.3161595270812007E-3</v>
      </c>
      <c r="AB22" s="53">
        <v>3.3462204922094464E-3</v>
      </c>
      <c r="AC22" s="56">
        <v>3.3829183062188952E-3</v>
      </c>
      <c r="AD22" s="56">
        <v>3.434791865344569E-3</v>
      </c>
      <c r="AE22" s="56">
        <v>3.1640955462023919E-3</v>
      </c>
      <c r="AF22" s="56">
        <v>3.0370016530956345E-3</v>
      </c>
      <c r="AG22" s="56">
        <v>2.9371195727826076E-3</v>
      </c>
    </row>
    <row r="23" spans="1:33" s="44" customFormat="1" ht="12.5">
      <c r="A23" s="38">
        <v>13</v>
      </c>
      <c r="B23" s="27" t="s">
        <v>23</v>
      </c>
      <c r="C23" s="53">
        <v>3.7015048040684226E-4</v>
      </c>
      <c r="D23" s="53">
        <v>3.0842700919797881E-4</v>
      </c>
      <c r="E23" s="53">
        <v>1.2027752981170836E-3</v>
      </c>
      <c r="F23" s="53">
        <v>3.2234000677161756E-4</v>
      </c>
      <c r="G23" s="53">
        <v>3.3470787041282602E-4</v>
      </c>
      <c r="H23" s="53">
        <v>3.1437335887043663E-4</v>
      </c>
      <c r="I23" s="53">
        <v>3.0190105193022985E-4</v>
      </c>
      <c r="J23" s="53">
        <v>3.0038856016631585E-4</v>
      </c>
      <c r="K23" s="53">
        <v>0</v>
      </c>
      <c r="L23" s="53">
        <v>3.2752601944416505E-4</v>
      </c>
      <c r="M23" s="53">
        <v>3.2600130272005467E-4</v>
      </c>
      <c r="N23" s="53">
        <v>3.2879882298345395E-4</v>
      </c>
      <c r="O23" s="53">
        <v>3.5185564896452739E-4</v>
      </c>
      <c r="P23" s="53">
        <v>4.5716994529427303E-4</v>
      </c>
      <c r="Q23" s="53">
        <v>8.1921789295214952E-4</v>
      </c>
      <c r="R23" s="53">
        <v>1.2466349464721718E-3</v>
      </c>
      <c r="S23" s="53">
        <v>1.4236234605731798E-3</v>
      </c>
      <c r="T23" s="53">
        <v>1.7990680225365514E-3</v>
      </c>
      <c r="U23" s="53">
        <v>1.9669858377019686E-3</v>
      </c>
      <c r="V23" s="53">
        <v>1.9611895117053013E-3</v>
      </c>
      <c r="W23" s="53">
        <v>2.0009765053141193E-3</v>
      </c>
      <c r="X23" s="54">
        <v>2.3665539936518886E-3</v>
      </c>
      <c r="Y23" s="54">
        <v>2.5665128054447057E-3</v>
      </c>
      <c r="Z23" s="55">
        <v>4.1945614199694238E-4</v>
      </c>
      <c r="AA23" s="53">
        <v>5.4765863826005507E-4</v>
      </c>
      <c r="AB23" s="53">
        <v>5.3113913075212031E-4</v>
      </c>
      <c r="AC23" s="56">
        <v>5.2961368855714843E-4</v>
      </c>
      <c r="AD23" s="56">
        <v>4.1887705674933766E-4</v>
      </c>
      <c r="AE23" s="56">
        <v>3.860710078289953E-4</v>
      </c>
      <c r="AF23" s="56">
        <v>3.7756227531239659E-4</v>
      </c>
      <c r="AG23" s="56">
        <v>4.2826591173275049E-4</v>
      </c>
    </row>
    <row r="24" spans="1:33" s="44" customFormat="1" ht="12.5">
      <c r="A24" s="38">
        <v>17</v>
      </c>
      <c r="B24" s="27" t="s">
        <v>24</v>
      </c>
      <c r="C24" s="53">
        <v>2.1701130036326306E-3</v>
      </c>
      <c r="D24" s="53">
        <v>8.8056727070491721E-4</v>
      </c>
      <c r="E24" s="53">
        <v>1.1005645728326203E-2</v>
      </c>
      <c r="F24" s="53">
        <v>9.9729961104489361E-4</v>
      </c>
      <c r="G24" s="53">
        <v>1.2419896803115994E-3</v>
      </c>
      <c r="H24" s="53">
        <v>1.074830795035958E-3</v>
      </c>
      <c r="I24" s="53">
        <v>9.2144799541950121E-4</v>
      </c>
      <c r="J24" s="53">
        <v>1.0411549135740572E-3</v>
      </c>
      <c r="K24" s="53">
        <v>1E-3</v>
      </c>
      <c r="L24" s="53">
        <v>1.2310537300328482E-3</v>
      </c>
      <c r="M24" s="53">
        <v>1.4877825549891586E-3</v>
      </c>
      <c r="N24" s="53">
        <v>1.3643070148604583E-3</v>
      </c>
      <c r="O24" s="53">
        <v>1.5101496821816689E-3</v>
      </c>
      <c r="P24" s="53">
        <v>1.6187753027796779E-3</v>
      </c>
      <c r="Q24" s="53">
        <v>1.6407589096017658E-3</v>
      </c>
      <c r="R24" s="53">
        <v>1.8437363050147124E-3</v>
      </c>
      <c r="S24" s="53">
        <v>1.8814304896005781E-3</v>
      </c>
      <c r="T24" s="53">
        <v>1.7892194556166756E-3</v>
      </c>
      <c r="U24" s="53">
        <v>1.9723857988222485E-3</v>
      </c>
      <c r="V24" s="53">
        <v>2.0493552729109301E-3</v>
      </c>
      <c r="W24" s="53">
        <v>2.1470725725718722E-3</v>
      </c>
      <c r="X24" s="54">
        <v>2.292934413367633E-3</v>
      </c>
      <c r="Y24" s="54">
        <v>2.3008715765593397E-3</v>
      </c>
      <c r="Z24" s="55">
        <v>2.503490868550172E-3</v>
      </c>
      <c r="AA24" s="53">
        <v>2.7491310675100532E-3</v>
      </c>
      <c r="AB24" s="53">
        <v>2.7814454810744312E-3</v>
      </c>
      <c r="AC24" s="56">
        <v>2.690681038416777E-3</v>
      </c>
      <c r="AD24" s="56">
        <v>2.9340290681780677E-3</v>
      </c>
      <c r="AE24" s="56">
        <v>2.857487697266355E-3</v>
      </c>
      <c r="AF24" s="56">
        <v>4.0301426356560716E-3</v>
      </c>
      <c r="AG24" s="56">
        <v>2.6366645515500911E-3</v>
      </c>
    </row>
    <row r="25" spans="1:33" s="44" customFormat="1" ht="13">
      <c r="A25" s="22">
        <v>15</v>
      </c>
      <c r="B25" s="23" t="s">
        <v>25</v>
      </c>
      <c r="C25" s="49">
        <v>7.8944786399701719E-2</v>
      </c>
      <c r="D25" s="49">
        <v>8.1161669931532468E-2</v>
      </c>
      <c r="E25" s="49">
        <v>8.2953288721160506E-2</v>
      </c>
      <c r="F25" s="49">
        <v>8.3258689554367007E-2</v>
      </c>
      <c r="G25" s="49">
        <v>8.6044325802534682E-2</v>
      </c>
      <c r="H25" s="49">
        <v>8.6683231136515743E-2</v>
      </c>
      <c r="I25" s="49">
        <v>8.6655098791371121E-2</v>
      </c>
      <c r="J25" s="49">
        <v>8.6059281478247887E-2</v>
      </c>
      <c r="K25" s="49">
        <v>9.3000000000000013E-2</v>
      </c>
      <c r="L25" s="49">
        <v>8.5269789288633463E-2</v>
      </c>
      <c r="M25" s="49">
        <v>8.2389867999459382E-2</v>
      </c>
      <c r="N25" s="49">
        <v>8.5725136670017091E-2</v>
      </c>
      <c r="O25" s="49">
        <v>8.9091654705761733E-2</v>
      </c>
      <c r="P25" s="49">
        <v>9.0000813505394739E-2</v>
      </c>
      <c r="Q25" s="49">
        <v>9.204342805201432E-2</v>
      </c>
      <c r="R25" s="49">
        <v>9.9282578413572894E-2</v>
      </c>
      <c r="S25" s="49">
        <v>9.8738414354171578E-2</v>
      </c>
      <c r="T25" s="49">
        <v>9.8242106563009232E-2</v>
      </c>
      <c r="U25" s="49">
        <v>9.9188885840021945E-2</v>
      </c>
      <c r="V25" s="49">
        <v>9.7553021133452641E-2</v>
      </c>
      <c r="W25" s="49">
        <v>0.1060107839283134</v>
      </c>
      <c r="X25" s="50">
        <v>0.11368419724157949</v>
      </c>
      <c r="Y25" s="50">
        <v>0.11483025440059039</v>
      </c>
      <c r="Z25" s="51">
        <v>0.12821957425201588</v>
      </c>
      <c r="AA25" s="49">
        <v>0.13202816095306899</v>
      </c>
      <c r="AB25" s="49">
        <v>0.12827251834254694</v>
      </c>
      <c r="AC25" s="52">
        <v>0.12338933628490781</v>
      </c>
      <c r="AD25" s="52">
        <v>0.12288551071716371</v>
      </c>
      <c r="AE25" s="52">
        <v>0.12169557888723841</v>
      </c>
      <c r="AF25" s="52">
        <v>0.11743910455944497</v>
      </c>
      <c r="AG25" s="52">
        <v>0.11570971200066527</v>
      </c>
    </row>
    <row r="26" spans="1:33" s="44" customFormat="1" ht="13">
      <c r="A26" s="22"/>
      <c r="B26" s="23" t="s">
        <v>26</v>
      </c>
      <c r="C26" s="49">
        <v>8.7421309355380228E-2</v>
      </c>
      <c r="D26" s="49">
        <v>9.8728301588741796E-2</v>
      </c>
      <c r="E26" s="49">
        <v>0.11131639476619483</v>
      </c>
      <c r="F26" s="49">
        <v>0.12090530470902688</v>
      </c>
      <c r="G26" s="49">
        <v>0.13213306012129114</v>
      </c>
      <c r="H26" s="49">
        <v>0.14043445175349767</v>
      </c>
      <c r="I26" s="49">
        <v>0.14898042166679873</v>
      </c>
      <c r="J26" s="49">
        <v>0.16052274813031533</v>
      </c>
      <c r="K26" s="49">
        <v>0.16699999999999998</v>
      </c>
      <c r="L26" s="49">
        <v>0.16791115451478519</v>
      </c>
      <c r="M26" s="49">
        <v>0.17429032065291078</v>
      </c>
      <c r="N26" s="49">
        <v>0.18385368868578278</v>
      </c>
      <c r="O26" s="49">
        <v>0.19998626204633993</v>
      </c>
      <c r="P26" s="49">
        <v>0.20738160734605415</v>
      </c>
      <c r="Q26" s="49">
        <v>0.21426486651331234</v>
      </c>
      <c r="R26" s="49">
        <v>0.22421058191948917</v>
      </c>
      <c r="S26" s="49">
        <v>0.22600085189566094</v>
      </c>
      <c r="T26" s="49">
        <v>0.22790985379423617</v>
      </c>
      <c r="U26" s="49">
        <v>0.22854635446624785</v>
      </c>
      <c r="V26" s="49">
        <v>0.2290005912292222</v>
      </c>
      <c r="W26" s="49">
        <v>0.24223547368402118</v>
      </c>
      <c r="X26" s="50">
        <v>0.25286474821051835</v>
      </c>
      <c r="Y26" s="50">
        <v>0.25386311533100092</v>
      </c>
      <c r="Z26" s="51">
        <v>0.26373415311253012</v>
      </c>
      <c r="AA26" s="49">
        <v>0.26341919314086959</v>
      </c>
      <c r="AB26" s="49">
        <v>0.25899474005180367</v>
      </c>
      <c r="AC26" s="52">
        <v>0.25477440435309406</v>
      </c>
      <c r="AD26" s="52">
        <v>0.2570301007782505</v>
      </c>
      <c r="AE26" s="52">
        <v>0.2645617175736899</v>
      </c>
      <c r="AF26" s="52">
        <v>0.25769037876335976</v>
      </c>
      <c r="AG26" s="52">
        <v>0.2549015566896437</v>
      </c>
    </row>
    <row r="27" spans="1:33" s="44" customFormat="1" ht="12.5">
      <c r="A27" s="38">
        <v>14</v>
      </c>
      <c r="B27" s="27" t="s">
        <v>27</v>
      </c>
      <c r="C27" s="53">
        <v>1.8819189185757441E-2</v>
      </c>
      <c r="D27" s="53">
        <v>2.1991335322497155E-2</v>
      </c>
      <c r="E27" s="53">
        <v>2.72468144669493E-2</v>
      </c>
      <c r="F27" s="53">
        <v>2.9235770656874428E-2</v>
      </c>
      <c r="G27" s="53">
        <v>3.2403215353304322E-2</v>
      </c>
      <c r="H27" s="53">
        <v>3.3648394543151057E-2</v>
      </c>
      <c r="I27" s="53">
        <v>3.5085000890957986E-2</v>
      </c>
      <c r="J27" s="53">
        <v>3.9558363984492168E-2</v>
      </c>
      <c r="K27" s="53">
        <v>3.9E-2</v>
      </c>
      <c r="L27" s="53">
        <v>3.9872018375208922E-2</v>
      </c>
      <c r="M27" s="53">
        <v>4.1093942137553269E-2</v>
      </c>
      <c r="N27" s="53">
        <v>4.2160957428876447E-2</v>
      </c>
      <c r="O27" s="53">
        <v>4.6365593602624565E-2</v>
      </c>
      <c r="P27" s="53">
        <v>4.7336774159854815E-2</v>
      </c>
      <c r="Q27" s="53">
        <v>4.8740191138170103E-2</v>
      </c>
      <c r="R27" s="53">
        <v>4.8669825643273025E-2</v>
      </c>
      <c r="S27" s="53">
        <v>4.7738209296784462E-2</v>
      </c>
      <c r="T27" s="53">
        <v>4.7091112122904052E-2</v>
      </c>
      <c r="U27" s="53">
        <v>4.6125467896631148E-2</v>
      </c>
      <c r="V27" s="53">
        <v>4.4840068904933375E-2</v>
      </c>
      <c r="W27" s="53">
        <v>4.7555568968235998E-2</v>
      </c>
      <c r="X27" s="54">
        <v>4.7885119800091289E-2</v>
      </c>
      <c r="Y27" s="54">
        <v>4.6855140969223198E-2</v>
      </c>
      <c r="Z27" s="55">
        <v>4.6754126951712868E-2</v>
      </c>
      <c r="AA27" s="53">
        <v>4.5096402908885974E-2</v>
      </c>
      <c r="AB27" s="53">
        <v>4.5727209932301748E-2</v>
      </c>
      <c r="AC27" s="56">
        <v>4.5599608138049155E-2</v>
      </c>
      <c r="AD27" s="56">
        <v>4.7458665547981477E-2</v>
      </c>
      <c r="AE27" s="56">
        <v>5.3804804747398988E-2</v>
      </c>
      <c r="AF27" s="56">
        <v>5.3487316639787438E-2</v>
      </c>
      <c r="AG27" s="56">
        <v>5.3802780745569552E-2</v>
      </c>
    </row>
    <row r="28" spans="1:33" s="44" customFormat="1" ht="12.5">
      <c r="A28" s="38">
        <v>16</v>
      </c>
      <c r="B28" s="27" t="s">
        <v>28</v>
      </c>
      <c r="C28" s="53">
        <v>6.8602120169622804E-2</v>
      </c>
      <c r="D28" s="53">
        <v>7.6736966266244641E-2</v>
      </c>
      <c r="E28" s="53">
        <v>8.4069580299245536E-2</v>
      </c>
      <c r="F28" s="53">
        <v>9.166953405215246E-2</v>
      </c>
      <c r="G28" s="53">
        <v>9.9729844767986825E-2</v>
      </c>
      <c r="H28" s="53">
        <v>0.1067860572103466</v>
      </c>
      <c r="I28" s="53">
        <v>0.11389542077584074</v>
      </c>
      <c r="J28" s="53">
        <v>0.12096438414582317</v>
      </c>
      <c r="K28" s="53">
        <v>0.128</v>
      </c>
      <c r="L28" s="53">
        <v>0.12803913613957627</v>
      </c>
      <c r="M28" s="53">
        <v>0.13319637851535751</v>
      </c>
      <c r="N28" s="53">
        <v>0.14169273125690635</v>
      </c>
      <c r="O28" s="53">
        <v>0.15362066844371539</v>
      </c>
      <c r="P28" s="53">
        <v>0.16004483318619933</v>
      </c>
      <c r="Q28" s="53">
        <v>0.16552467537514223</v>
      </c>
      <c r="R28" s="53">
        <v>0.17554075627621615</v>
      </c>
      <c r="S28" s="53">
        <v>0.17826264259887648</v>
      </c>
      <c r="T28" s="53">
        <v>0.18081874167133211</v>
      </c>
      <c r="U28" s="53">
        <v>0.18242088656961669</v>
      </c>
      <c r="V28" s="53">
        <v>0.18416052232428884</v>
      </c>
      <c r="W28" s="53">
        <v>0.1946799047157852</v>
      </c>
      <c r="X28" s="54">
        <v>0.20497962841042705</v>
      </c>
      <c r="Y28" s="54">
        <v>0.20700797436177773</v>
      </c>
      <c r="Z28" s="55">
        <v>0.21698002616081727</v>
      </c>
      <c r="AA28" s="53">
        <v>0.21832279023198359</v>
      </c>
      <c r="AB28" s="53">
        <v>0.21326753011950192</v>
      </c>
      <c r="AC28" s="56">
        <v>0.20917479621504489</v>
      </c>
      <c r="AD28" s="56">
        <v>0.209571435230269</v>
      </c>
      <c r="AE28" s="56">
        <v>0.21075691282629092</v>
      </c>
      <c r="AF28" s="56">
        <v>0.20420306212357234</v>
      </c>
      <c r="AG28" s="56">
        <v>0.20109877594407416</v>
      </c>
    </row>
    <row r="29" spans="1:33" s="44" customFormat="1" ht="13">
      <c r="A29" s="22">
        <v>18</v>
      </c>
      <c r="B29" s="23" t="s">
        <v>29</v>
      </c>
      <c r="C29" s="49">
        <v>0.48881679975282261</v>
      </c>
      <c r="D29" s="49">
        <v>0.48519778820300957</v>
      </c>
      <c r="E29" s="49">
        <v>0.47645924987812305</v>
      </c>
      <c r="F29" s="49">
        <v>0.47831678507821773</v>
      </c>
      <c r="G29" s="49">
        <v>0.48121230522789032</v>
      </c>
      <c r="H29" s="49">
        <v>0.47676783425543579</v>
      </c>
      <c r="I29" s="49">
        <v>0.47297198343243002</v>
      </c>
      <c r="J29" s="49">
        <v>0.47242308155921592</v>
      </c>
      <c r="K29" s="49">
        <v>0.47700000000000004</v>
      </c>
      <c r="L29" s="49">
        <v>0.47090158920065667</v>
      </c>
      <c r="M29" s="49">
        <v>0.46762595013208191</v>
      </c>
      <c r="N29" s="49">
        <v>0.46959651390007429</v>
      </c>
      <c r="O29" s="49">
        <v>0.47500717654295671</v>
      </c>
      <c r="P29" s="49">
        <v>0.46644370592884743</v>
      </c>
      <c r="Q29" s="49">
        <v>0.45097343106785126</v>
      </c>
      <c r="R29" s="49">
        <v>0.45663522037187754</v>
      </c>
      <c r="S29" s="49">
        <v>0.44395213937414629</v>
      </c>
      <c r="T29" s="49">
        <v>0.44861642786417161</v>
      </c>
      <c r="U29" s="49">
        <v>0.43382307647384938</v>
      </c>
      <c r="V29" s="49">
        <v>0.42264092758359589</v>
      </c>
      <c r="W29" s="49">
        <v>0.43083810177439769</v>
      </c>
      <c r="X29" s="50">
        <v>0.41081976454354807</v>
      </c>
      <c r="Y29" s="50">
        <v>0.39281184230306676</v>
      </c>
      <c r="Z29" s="51">
        <v>0.38514440881520196</v>
      </c>
      <c r="AA29" s="49">
        <v>0.36421743731268635</v>
      </c>
      <c r="AB29" s="49">
        <v>0.3658029500205992</v>
      </c>
      <c r="AC29" s="52">
        <v>0.35655219749459677</v>
      </c>
      <c r="AD29" s="52">
        <v>0.35669239558623261</v>
      </c>
      <c r="AE29" s="52">
        <v>0.36394407892640773</v>
      </c>
      <c r="AF29" s="52">
        <v>0.36232170542991032</v>
      </c>
      <c r="AG29" s="52">
        <v>0.36351478141083698</v>
      </c>
    </row>
    <row r="30" spans="1:33" s="44" customFormat="1" ht="13">
      <c r="A30" s="22">
        <v>20</v>
      </c>
      <c r="B30" s="23" t="s">
        <v>30</v>
      </c>
      <c r="C30" s="57" t="s">
        <v>104</v>
      </c>
      <c r="D30" s="49">
        <v>7.1542011022430638E-4</v>
      </c>
      <c r="E30" s="49">
        <v>2.0966378565306166E-3</v>
      </c>
      <c r="F30" s="49">
        <v>3.4226948285211722E-3</v>
      </c>
      <c r="G30" s="49">
        <v>5.0987079967952298E-3</v>
      </c>
      <c r="H30" s="49">
        <v>5.7743813226558485E-3</v>
      </c>
      <c r="I30" s="49">
        <v>6.3116813464387045E-3</v>
      </c>
      <c r="J30" s="49">
        <v>6.9948993974460021E-3</v>
      </c>
      <c r="K30" s="49">
        <v>8.0000000000000002E-3</v>
      </c>
      <c r="L30" s="49">
        <v>7.3827695555793889E-3</v>
      </c>
      <c r="M30" s="49">
        <v>8.5904127771948158E-3</v>
      </c>
      <c r="N30" s="49">
        <v>8.6994341746837386E-3</v>
      </c>
      <c r="O30" s="49">
        <v>9.4720114824687306E-3</v>
      </c>
      <c r="P30" s="49">
        <v>9.7303279832799527E-3</v>
      </c>
      <c r="Q30" s="49">
        <v>1.0401680758875811E-2</v>
      </c>
      <c r="R30" s="49">
        <v>1.0355365303950417E-2</v>
      </c>
      <c r="S30" s="49">
        <v>1.0502143448262013E-2</v>
      </c>
      <c r="T30" s="49">
        <v>1.0660884295247915E-2</v>
      </c>
      <c r="U30" s="49">
        <v>1.1660716042844492E-2</v>
      </c>
      <c r="V30" s="49">
        <v>1.182059504308952E-2</v>
      </c>
      <c r="W30" s="49">
        <v>1.1879748746741569E-2</v>
      </c>
      <c r="X30" s="50">
        <v>1.1668703475054531E-2</v>
      </c>
      <c r="Y30" s="50">
        <v>1.1449905701634506E-2</v>
      </c>
      <c r="Z30" s="51">
        <v>1.1930878043126715E-2</v>
      </c>
      <c r="AA30" s="49">
        <v>1.16209704142121E-2</v>
      </c>
      <c r="AB30" s="49">
        <v>1.2072203264483104E-2</v>
      </c>
      <c r="AC30" s="52">
        <v>1.1946528149641521E-2</v>
      </c>
      <c r="AD30" s="52">
        <v>1.1792386473819449E-2</v>
      </c>
      <c r="AE30" s="52">
        <v>1.160349532947787E-2</v>
      </c>
      <c r="AF30" s="52">
        <v>1.3969254071538791E-2</v>
      </c>
      <c r="AG30" s="52">
        <v>1.2270749383994894E-2</v>
      </c>
    </row>
    <row r="31" spans="1:33" s="44" customFormat="1" ht="13">
      <c r="A31" s="22">
        <v>21</v>
      </c>
      <c r="B31" s="23" t="s">
        <v>228</v>
      </c>
      <c r="C31" s="57" t="s">
        <v>104</v>
      </c>
      <c r="D31" s="57" t="s">
        <v>104</v>
      </c>
      <c r="E31" s="57" t="s">
        <v>104</v>
      </c>
      <c r="F31" s="57" t="s">
        <v>104</v>
      </c>
      <c r="G31" s="49">
        <v>4.1125656218797741E-4</v>
      </c>
      <c r="H31" s="49">
        <v>1.7802601554186477E-3</v>
      </c>
      <c r="I31" s="49">
        <v>3.8449898045915449E-3</v>
      </c>
      <c r="J31" s="49">
        <v>6.3499404265373481E-3</v>
      </c>
      <c r="K31" s="49">
        <v>9.0000000000000011E-3</v>
      </c>
      <c r="L31" s="49">
        <v>1.0326506802881963E-2</v>
      </c>
      <c r="M31" s="49">
        <v>1.2027777367241753E-2</v>
      </c>
      <c r="N31" s="49">
        <v>1.2695796577578834E-2</v>
      </c>
      <c r="O31" s="49">
        <v>1.3743079762148861E-2</v>
      </c>
      <c r="P31" s="49">
        <v>1.4391211731350389E-2</v>
      </c>
      <c r="Q31" s="49">
        <v>1.2550147792905772E-2</v>
      </c>
      <c r="R31" s="49">
        <v>1.466889438427346E-2</v>
      </c>
      <c r="S31" s="49">
        <v>1.4027315497588549E-2</v>
      </c>
      <c r="T31" s="49">
        <v>1.3996328757285098E-2</v>
      </c>
      <c r="U31" s="49">
        <v>1.2704708526098613E-2</v>
      </c>
      <c r="V31" s="49">
        <v>1.2367541914641181E-2</v>
      </c>
      <c r="W31" s="49">
        <v>1.2365403252126437E-2</v>
      </c>
      <c r="X31" s="50">
        <v>1.2645319792939673E-2</v>
      </c>
      <c r="Y31" s="50">
        <v>1.1996135816979172E-2</v>
      </c>
      <c r="Z31" s="51">
        <v>1.2367333197194059E-2</v>
      </c>
      <c r="AA31" s="49">
        <v>1.1845568104176434E-2</v>
      </c>
      <c r="AB31" s="49">
        <v>1.1159637647036064E-2</v>
      </c>
      <c r="AC31" s="52">
        <v>1.0577489809393424E-2</v>
      </c>
      <c r="AD31" s="52">
        <v>1.0178187570416488E-2</v>
      </c>
      <c r="AE31" s="52">
        <v>9.7527908623364495E-3</v>
      </c>
      <c r="AF31" s="52">
        <v>8.7259244453694526E-3</v>
      </c>
      <c r="AG31" s="52">
        <v>8.4385920193216796E-3</v>
      </c>
    </row>
    <row r="32" spans="1:33" s="44" customFormat="1" ht="39">
      <c r="A32" s="238">
        <v>22</v>
      </c>
      <c r="B32" s="239" t="s">
        <v>229</v>
      </c>
      <c r="C32" s="58" t="s">
        <v>104</v>
      </c>
      <c r="D32" s="58" t="s">
        <v>104</v>
      </c>
      <c r="E32" s="58" t="s">
        <v>104</v>
      </c>
      <c r="F32" s="58" t="s">
        <v>104</v>
      </c>
      <c r="G32" s="58" t="s">
        <v>104</v>
      </c>
      <c r="H32" s="58" t="s">
        <v>104</v>
      </c>
      <c r="I32" s="58" t="s">
        <v>104</v>
      </c>
      <c r="J32" s="58" t="s">
        <v>104</v>
      </c>
      <c r="K32" s="58" t="s">
        <v>104</v>
      </c>
      <c r="L32" s="58" t="s">
        <v>104</v>
      </c>
      <c r="M32" s="58" t="s">
        <v>104</v>
      </c>
      <c r="N32" s="58" t="s">
        <v>104</v>
      </c>
      <c r="O32" s="58" t="s">
        <v>104</v>
      </c>
      <c r="P32" s="58" t="s">
        <v>104</v>
      </c>
      <c r="Q32" s="58" t="s">
        <v>104</v>
      </c>
      <c r="R32" s="58" t="s">
        <v>104</v>
      </c>
      <c r="S32" s="58" t="s">
        <v>104</v>
      </c>
      <c r="T32" s="59">
        <v>0</v>
      </c>
      <c r="U32" s="59">
        <v>2.9750931915952016E-4</v>
      </c>
      <c r="V32" s="59">
        <v>6.3112323179775973E-4</v>
      </c>
      <c r="W32" s="59">
        <v>8.1701877284499804E-4</v>
      </c>
      <c r="X32" s="50">
        <v>1.5178254038033978E-3</v>
      </c>
      <c r="Y32" s="50">
        <v>2.8695231782649099E-3</v>
      </c>
      <c r="Z32" s="51">
        <v>3.8221285191542441E-3</v>
      </c>
      <c r="AA32" s="59">
        <v>4.625006024245021E-3</v>
      </c>
      <c r="AB32" s="59">
        <v>4.9167742794996565E-3</v>
      </c>
      <c r="AC32" s="52">
        <v>5.2420014962238932E-3</v>
      </c>
      <c r="AD32" s="52">
        <v>5.6622939681283905E-3</v>
      </c>
      <c r="AE32" s="52">
        <v>5.5103202777612229E-3</v>
      </c>
      <c r="AF32" s="52">
        <v>5.649497882515603E-3</v>
      </c>
      <c r="AG32" s="52">
        <v>5.616628793425422E-3</v>
      </c>
    </row>
    <row r="33" spans="1:33" s="44" customFormat="1" ht="13">
      <c r="A33" s="240" t="s">
        <v>105</v>
      </c>
      <c r="B33" s="240"/>
      <c r="C33" s="45">
        <v>0.92730660118363506</v>
      </c>
      <c r="D33" s="45">
        <v>0.92295950239137003</v>
      </c>
      <c r="E33" s="45">
        <v>0.92988213927551522</v>
      </c>
      <c r="F33" s="45">
        <v>0.91914165618350541</v>
      </c>
      <c r="G33" s="45">
        <v>0.93415605195755291</v>
      </c>
      <c r="H33" s="45">
        <v>0.92776240303530788</v>
      </c>
      <c r="I33" s="45">
        <v>0.92003495854233774</v>
      </c>
      <c r="J33" s="45">
        <v>0.92269953027969509</v>
      </c>
      <c r="K33" s="45">
        <v>0.93900000000000006</v>
      </c>
      <c r="L33" s="45">
        <v>0.90744825255431438</v>
      </c>
      <c r="M33" s="45">
        <v>0.90095086569196137</v>
      </c>
      <c r="N33" s="45">
        <v>0.910254777467708</v>
      </c>
      <c r="O33" s="45">
        <v>0.93639183924543767</v>
      </c>
      <c r="P33" s="45">
        <v>0.9319489681035581</v>
      </c>
      <c r="Q33" s="45">
        <v>0.91978549542935972</v>
      </c>
      <c r="R33" s="45">
        <v>0.94192328460527119</v>
      </c>
      <c r="S33" s="45">
        <v>0.92417336964895791</v>
      </c>
      <c r="T33" s="59">
        <v>0.92584521537679476</v>
      </c>
      <c r="U33" s="59">
        <v>0.91162383630837862</v>
      </c>
      <c r="V33" s="59">
        <v>0.89610183664041376</v>
      </c>
      <c r="W33" s="59">
        <v>0.92690040305326793</v>
      </c>
      <c r="X33" s="60">
        <v>0.93414097518599459</v>
      </c>
      <c r="Y33" s="60">
        <v>0.91752480457005414</v>
      </c>
      <c r="Z33" s="61">
        <v>0.93871348385921727</v>
      </c>
      <c r="AA33" s="59">
        <v>0.9205193971465947</v>
      </c>
      <c r="AB33" s="59">
        <v>0.90372113964518319</v>
      </c>
      <c r="AC33" s="48">
        <v>0.87672915282029074</v>
      </c>
      <c r="AD33" s="48">
        <v>0.87523153718011548</v>
      </c>
      <c r="AE33" s="48">
        <v>0.88300000000000001</v>
      </c>
      <c r="AF33" s="48">
        <v>0.86999553489975523</v>
      </c>
      <c r="AG33" s="48">
        <v>0.86276960957117366</v>
      </c>
    </row>
    <row r="34" spans="1:33" s="44" customFormat="1" ht="13">
      <c r="A34" s="240" t="s">
        <v>32</v>
      </c>
      <c r="B34" s="240"/>
      <c r="C34" s="45">
        <v>7.2693398816364954E-2</v>
      </c>
      <c r="D34" s="45">
        <v>7.7040497608629951E-2</v>
      </c>
      <c r="E34" s="45">
        <v>7.0117860724484782E-2</v>
      </c>
      <c r="F34" s="45">
        <v>8.0858343816494663E-2</v>
      </c>
      <c r="G34" s="45">
        <v>6.5843948042447101E-2</v>
      </c>
      <c r="H34" s="45">
        <v>7.2237596964692161E-2</v>
      </c>
      <c r="I34" s="45">
        <v>7.9965041457662242E-2</v>
      </c>
      <c r="J34" s="45">
        <v>7.7300469720304937E-2</v>
      </c>
      <c r="K34" s="45">
        <v>6.0999999999999999E-2</v>
      </c>
      <c r="L34" s="45">
        <v>9.2551747445685631E-2</v>
      </c>
      <c r="M34" s="45">
        <v>9.9049134308038592E-2</v>
      </c>
      <c r="N34" s="45">
        <v>8.974522253229196E-2</v>
      </c>
      <c r="O34" s="45">
        <v>6.3608160754562271E-2</v>
      </c>
      <c r="P34" s="62">
        <v>6.8051031896441849E-2</v>
      </c>
      <c r="Q34" s="62">
        <v>8.0214504570640277E-2</v>
      </c>
      <c r="R34" s="62">
        <v>5.8076715394728778E-2</v>
      </c>
      <c r="S34" s="62">
        <v>7.5826630351042035E-2</v>
      </c>
      <c r="T34" s="62">
        <v>7.4154784623205197E-2</v>
      </c>
      <c r="U34" s="62">
        <v>8.8078565834325995E-2</v>
      </c>
      <c r="V34" s="62">
        <v>0.10389816335958625</v>
      </c>
      <c r="W34" s="62">
        <v>7.3099596946732098E-2</v>
      </c>
      <c r="X34" s="60">
        <v>6.6000000000000003E-2</v>
      </c>
      <c r="Y34" s="60">
        <v>8.2475195429945886E-2</v>
      </c>
      <c r="Z34" s="61">
        <v>6.1286516140782732E-2</v>
      </c>
      <c r="AA34" s="62">
        <v>7.9480602853405274E-2</v>
      </c>
      <c r="AB34" s="62">
        <v>9.6278860354816767E-2</v>
      </c>
      <c r="AC34" s="63">
        <v>0.12327084717970928</v>
      </c>
      <c r="AD34" s="63">
        <v>0.12476846281988455</v>
      </c>
      <c r="AE34" s="63">
        <v>0.11700000000000001</v>
      </c>
      <c r="AF34" s="63">
        <v>0.13000446510024471</v>
      </c>
      <c r="AG34" s="63">
        <v>0.13723039042882632</v>
      </c>
    </row>
    <row r="35" spans="1:33" s="44" customFormat="1" ht="14.25" customHeight="1">
      <c r="A35" s="241" t="s">
        <v>230</v>
      </c>
      <c r="B35" s="241"/>
      <c r="C35" s="62">
        <v>1</v>
      </c>
      <c r="D35" s="62">
        <v>1</v>
      </c>
      <c r="E35" s="62">
        <v>1</v>
      </c>
      <c r="F35" s="62">
        <v>1</v>
      </c>
      <c r="G35" s="62">
        <v>1</v>
      </c>
      <c r="H35" s="62">
        <v>1</v>
      </c>
      <c r="I35" s="62">
        <v>1</v>
      </c>
      <c r="J35" s="62">
        <v>1</v>
      </c>
      <c r="K35" s="62">
        <v>1</v>
      </c>
      <c r="L35" s="62">
        <v>1</v>
      </c>
      <c r="M35" s="62">
        <v>1</v>
      </c>
      <c r="N35" s="62">
        <v>1</v>
      </c>
      <c r="O35" s="62">
        <v>1</v>
      </c>
      <c r="P35" s="59">
        <v>1</v>
      </c>
      <c r="Q35" s="59">
        <v>1</v>
      </c>
      <c r="R35" s="59">
        <v>1</v>
      </c>
      <c r="S35" s="59">
        <v>1</v>
      </c>
      <c r="T35" s="59">
        <v>1</v>
      </c>
      <c r="U35" s="59">
        <v>1</v>
      </c>
      <c r="V35" s="59">
        <v>1</v>
      </c>
      <c r="W35" s="59">
        <v>1</v>
      </c>
      <c r="X35" s="64">
        <v>1</v>
      </c>
      <c r="Y35" s="64">
        <v>1</v>
      </c>
      <c r="Z35" s="65">
        <v>1</v>
      </c>
      <c r="AA35" s="59">
        <v>1</v>
      </c>
      <c r="AB35" s="59">
        <v>1</v>
      </c>
      <c r="AC35" s="66">
        <v>1</v>
      </c>
      <c r="AD35" s="66">
        <v>1</v>
      </c>
      <c r="AE35" s="66">
        <v>1</v>
      </c>
      <c r="AF35" s="66">
        <v>1</v>
      </c>
      <c r="AG35" s="66">
        <v>1</v>
      </c>
    </row>
    <row r="36" spans="1:33" s="44" customFormat="1" ht="19.149999999999999" customHeight="1">
      <c r="A36" s="38" t="s">
        <v>106</v>
      </c>
      <c r="B36" s="67"/>
      <c r="C36" s="67"/>
      <c r="D36" s="67"/>
      <c r="E36" s="67"/>
      <c r="F36" s="67"/>
      <c r="G36" s="67"/>
      <c r="H36" s="67"/>
      <c r="I36" s="67"/>
      <c r="J36" s="67"/>
      <c r="K36" s="67"/>
      <c r="L36" s="67"/>
      <c r="M36" s="67"/>
      <c r="N36" s="67"/>
      <c r="O36" s="67"/>
      <c r="P36" s="68"/>
      <c r="Q36" s="68"/>
      <c r="R36" s="68"/>
      <c r="S36" s="68"/>
      <c r="T36" s="68"/>
      <c r="U36" s="68"/>
      <c r="V36" s="68"/>
      <c r="W36" s="68"/>
      <c r="X36" s="68"/>
    </row>
    <row r="37" spans="1:33" s="44" customFormat="1" ht="14.15" customHeight="1">
      <c r="A37" s="27" t="s">
        <v>35</v>
      </c>
      <c r="B37" s="40"/>
      <c r="C37" s="40"/>
      <c r="D37" s="40"/>
      <c r="E37" s="40"/>
      <c r="F37" s="40"/>
      <c r="G37" s="40"/>
      <c r="H37" s="40"/>
      <c r="I37" s="40"/>
      <c r="J37" s="69"/>
      <c r="K37" s="70"/>
      <c r="L37" s="70"/>
      <c r="M37" s="70"/>
      <c r="N37" s="70"/>
      <c r="O37" s="70"/>
      <c r="P37" s="68"/>
      <c r="Q37" s="68"/>
      <c r="R37" s="69"/>
      <c r="S37" s="70"/>
      <c r="T37" s="70"/>
      <c r="U37" s="68"/>
      <c r="V37" s="68"/>
      <c r="W37" s="68"/>
      <c r="X37" s="68"/>
    </row>
    <row r="38" spans="1:33" s="44" customFormat="1" ht="12.75" customHeight="1">
      <c r="A38" s="27" t="s">
        <v>107</v>
      </c>
      <c r="B38" s="40"/>
      <c r="C38" s="40"/>
      <c r="D38" s="40"/>
      <c r="E38" s="40"/>
      <c r="F38" s="40"/>
      <c r="G38" s="40"/>
      <c r="H38" s="40"/>
      <c r="I38" s="40"/>
      <c r="J38" s="40"/>
      <c r="K38" s="40"/>
      <c r="L38" s="40"/>
      <c r="M38" s="40"/>
      <c r="N38" s="40"/>
      <c r="O38" s="40"/>
      <c r="P38" s="68"/>
      <c r="Q38" s="68"/>
      <c r="R38" s="68"/>
      <c r="S38" s="68"/>
      <c r="T38" s="68"/>
      <c r="U38" s="68"/>
      <c r="V38" s="68"/>
      <c r="W38" s="68"/>
      <c r="X38" s="68"/>
    </row>
    <row r="39" spans="1:33" s="44" customFormat="1" ht="13.5" customHeight="1">
      <c r="A39" s="27" t="s">
        <v>108</v>
      </c>
      <c r="B39" s="40"/>
      <c r="C39" s="40"/>
      <c r="D39" s="40"/>
      <c r="E39" s="40"/>
      <c r="F39" s="40"/>
      <c r="G39" s="40"/>
      <c r="H39" s="40"/>
      <c r="I39" s="40"/>
      <c r="J39" s="69"/>
      <c r="K39" s="70"/>
      <c r="L39" s="70"/>
      <c r="M39" s="70"/>
      <c r="N39" s="70"/>
      <c r="O39" s="70"/>
      <c r="P39" s="68"/>
      <c r="Q39" s="68"/>
      <c r="R39" s="69"/>
      <c r="S39" s="70"/>
      <c r="T39" s="70"/>
      <c r="U39" s="68"/>
      <c r="V39" s="68"/>
      <c r="W39" s="68"/>
      <c r="X39" s="68"/>
    </row>
    <row r="40" spans="1:33" s="44" customFormat="1" ht="12.75" customHeight="1">
      <c r="A40" s="27" t="s">
        <v>109</v>
      </c>
      <c r="B40" s="40"/>
      <c r="C40" s="40"/>
      <c r="D40" s="40"/>
      <c r="E40" s="40"/>
      <c r="F40" s="40"/>
      <c r="G40" s="40"/>
      <c r="H40" s="40"/>
      <c r="I40" s="40"/>
      <c r="J40" s="40"/>
      <c r="K40" s="40"/>
      <c r="L40" s="40"/>
      <c r="M40" s="40"/>
      <c r="N40" s="40"/>
      <c r="O40" s="40"/>
      <c r="P40" s="68"/>
      <c r="Q40" s="68"/>
      <c r="R40" s="68"/>
      <c r="S40" s="68"/>
      <c r="T40" s="68"/>
      <c r="U40" s="68"/>
      <c r="V40" s="68"/>
      <c r="W40" s="68"/>
      <c r="X40" s="68"/>
    </row>
    <row r="41" spans="1:33" s="44" customFormat="1">
      <c r="A41" s="27" t="s">
        <v>110</v>
      </c>
      <c r="B41" s="68"/>
      <c r="C41" s="68"/>
      <c r="D41" s="68"/>
      <c r="E41" s="68"/>
      <c r="F41" s="68"/>
      <c r="G41" s="68"/>
      <c r="H41" s="68"/>
      <c r="I41" s="68"/>
      <c r="J41" s="68"/>
      <c r="K41" s="68"/>
      <c r="L41" s="68"/>
      <c r="M41" s="68"/>
      <c r="N41" s="68"/>
      <c r="O41" s="68"/>
      <c r="P41" s="68"/>
      <c r="Q41" s="68"/>
      <c r="R41" s="68"/>
      <c r="S41" s="68"/>
      <c r="T41" s="68"/>
      <c r="U41" s="68"/>
      <c r="V41" s="68"/>
      <c r="W41" s="68"/>
      <c r="X41" s="68"/>
    </row>
    <row r="42" spans="1:33" s="44" customFormat="1">
      <c r="A42" s="27" t="s">
        <v>111</v>
      </c>
      <c r="B42" s="68"/>
      <c r="C42" s="68"/>
      <c r="D42" s="68"/>
      <c r="E42" s="68"/>
      <c r="F42" s="68"/>
      <c r="G42" s="68"/>
      <c r="H42" s="68"/>
      <c r="I42" s="68"/>
      <c r="J42" s="68"/>
      <c r="K42" s="68"/>
      <c r="L42" s="68"/>
      <c r="M42" s="68"/>
      <c r="N42" s="68"/>
      <c r="O42" s="68"/>
      <c r="P42" s="68"/>
      <c r="Q42" s="68"/>
      <c r="R42" s="68"/>
      <c r="S42" s="68"/>
      <c r="T42" s="68"/>
      <c r="U42" s="68"/>
      <c r="V42" s="68"/>
      <c r="W42" s="68"/>
      <c r="X42" s="68"/>
    </row>
    <row r="43" spans="1:33" ht="13.5" customHeight="1">
      <c r="A43" s="25" t="s">
        <v>112</v>
      </c>
    </row>
  </sheetData>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B74F-3C95-441C-84F3-3431A40F5BBB}">
  <dimension ref="A1:H40"/>
  <sheetViews>
    <sheetView showGridLines="0" workbookViewId="0"/>
  </sheetViews>
  <sheetFormatPr defaultColWidth="8.54296875" defaultRowHeight="12.5"/>
  <cols>
    <col min="1" max="1" width="8.54296875" style="44" customWidth="1"/>
    <col min="2" max="2" width="69.36328125" style="44" customWidth="1"/>
    <col min="3" max="3" width="17.7265625" style="44" customWidth="1"/>
    <col min="4" max="4" width="9.36328125" style="44" customWidth="1"/>
    <col min="5" max="5" width="16.81640625" style="44" customWidth="1"/>
    <col min="6" max="6" width="9.7265625" style="44" customWidth="1"/>
    <col min="7" max="7" width="8.54296875" style="44" customWidth="1"/>
    <col min="8" max="16384" width="8.54296875" style="44"/>
  </cols>
  <sheetData>
    <row r="1" spans="1:7" s="72" customFormat="1" ht="15" customHeight="1">
      <c r="A1" s="71" t="s">
        <v>113</v>
      </c>
      <c r="B1" s="71"/>
      <c r="C1" s="71"/>
      <c r="D1" s="71"/>
      <c r="E1" s="71"/>
    </row>
    <row r="2" spans="1:7" s="74" customFormat="1" ht="17.149999999999999" customHeight="1">
      <c r="A2" s="73" t="s">
        <v>44</v>
      </c>
      <c r="B2" s="73"/>
      <c r="C2" s="73"/>
      <c r="D2" s="73"/>
      <c r="E2" s="73"/>
    </row>
    <row r="3" spans="1:7" s="29" customFormat="1" ht="17" customHeight="1">
      <c r="A3" s="3" t="s">
        <v>2</v>
      </c>
      <c r="B3" s="28"/>
      <c r="C3" s="28"/>
      <c r="D3" s="28"/>
      <c r="E3" s="28"/>
    </row>
    <row r="4" spans="1:7" s="29" customFormat="1" ht="15" customHeight="1">
      <c r="A4" s="3" t="s">
        <v>3</v>
      </c>
      <c r="B4" s="28"/>
      <c r="C4" s="28"/>
      <c r="D4" s="28"/>
      <c r="E4" s="28"/>
    </row>
    <row r="5" spans="1:7" s="29" customFormat="1" ht="21" customHeight="1">
      <c r="A5" s="75" t="s">
        <v>114</v>
      </c>
      <c r="B5" s="76"/>
      <c r="C5" s="76"/>
      <c r="D5" s="28"/>
      <c r="E5" s="28"/>
    </row>
    <row r="6" spans="1:7" ht="26">
      <c r="A6" s="77" t="s">
        <v>5</v>
      </c>
      <c r="B6" s="252" t="s">
        <v>6</v>
      </c>
      <c r="C6" s="253" t="s">
        <v>234</v>
      </c>
      <c r="D6" s="251" t="s">
        <v>236</v>
      </c>
      <c r="E6" s="262" t="s">
        <v>235</v>
      </c>
      <c r="F6" s="251" t="s">
        <v>236</v>
      </c>
    </row>
    <row r="7" spans="1:7" ht="14.5">
      <c r="A7" s="242">
        <v>1</v>
      </c>
      <c r="B7" s="243" t="s">
        <v>11</v>
      </c>
      <c r="C7" s="254">
        <v>367460</v>
      </c>
      <c r="D7" s="255">
        <f>C7/C$32</f>
        <v>7.4777910866423367E-2</v>
      </c>
      <c r="E7" s="263">
        <v>387207</v>
      </c>
      <c r="F7" s="255">
        <f>E7/E$32</f>
        <v>6.9998969558591445E-2</v>
      </c>
      <c r="G7" s="78"/>
    </row>
    <row r="8" spans="1:7" ht="14.5">
      <c r="A8" s="244">
        <v>4</v>
      </c>
      <c r="B8" s="245" t="s">
        <v>231</v>
      </c>
      <c r="C8" s="254">
        <v>2603</v>
      </c>
      <c r="D8" s="255">
        <f t="shared" ref="D8:F32" si="0">C8/C$32</f>
        <v>5.2970908938469502E-4</v>
      </c>
      <c r="E8" s="263">
        <v>2724</v>
      </c>
      <c r="F8" s="255">
        <f t="shared" si="0"/>
        <v>4.9244252577459362E-4</v>
      </c>
      <c r="G8" s="78"/>
    </row>
    <row r="9" spans="1:7" ht="14.5">
      <c r="A9" s="244"/>
      <c r="B9" s="245" t="s">
        <v>12</v>
      </c>
      <c r="C9" s="254">
        <v>66730</v>
      </c>
      <c r="D9" s="255">
        <f t="shared" si="0"/>
        <v>1.3579518837741335E-2</v>
      </c>
      <c r="E9" s="263">
        <v>66093</v>
      </c>
      <c r="F9" s="255">
        <f t="shared" si="0"/>
        <v>1.1948239301035323E-2</v>
      </c>
      <c r="G9" s="78"/>
    </row>
    <row r="10" spans="1:7" ht="14.5">
      <c r="A10" s="246">
        <v>2</v>
      </c>
      <c r="B10" s="79" t="s">
        <v>102</v>
      </c>
      <c r="C10" s="256">
        <v>7240</v>
      </c>
      <c r="D10" s="257">
        <f t="shared" si="0"/>
        <v>1.4733360765060283E-3</v>
      </c>
      <c r="E10" s="264">
        <v>7727</v>
      </c>
      <c r="F10" s="257">
        <f t="shared" si="0"/>
        <v>1.3968808357783719E-3</v>
      </c>
      <c r="G10" s="78"/>
    </row>
    <row r="11" spans="1:7" ht="14.5">
      <c r="A11" s="246">
        <v>3</v>
      </c>
      <c r="B11" s="79" t="s">
        <v>103</v>
      </c>
      <c r="C11" s="256">
        <v>48882</v>
      </c>
      <c r="D11" s="257">
        <f t="shared" si="0"/>
        <v>9.9474605099126624E-3</v>
      </c>
      <c r="E11" s="264">
        <v>49902</v>
      </c>
      <c r="F11" s="257">
        <f t="shared" si="0"/>
        <v>9.0212433631438223E-3</v>
      </c>
      <c r="G11" s="78"/>
    </row>
    <row r="12" spans="1:7" ht="14.5">
      <c r="A12" s="246">
        <v>6</v>
      </c>
      <c r="B12" s="79" t="s">
        <v>13</v>
      </c>
      <c r="C12" s="256">
        <v>10608</v>
      </c>
      <c r="D12" s="257">
        <f t="shared" si="0"/>
        <v>2.1587222513226446E-3</v>
      </c>
      <c r="E12" s="264">
        <v>8464</v>
      </c>
      <c r="F12" s="257">
        <f t="shared" si="0"/>
        <v>1.5301151021131279E-3</v>
      </c>
      <c r="G12" s="78"/>
    </row>
    <row r="13" spans="1:7" ht="14.5">
      <c r="A13" s="244"/>
      <c r="B13" s="245" t="s">
        <v>14</v>
      </c>
      <c r="C13" s="254">
        <v>142753</v>
      </c>
      <c r="D13" s="255">
        <f t="shared" si="0"/>
        <v>2.9050158139428874E-2</v>
      </c>
      <c r="E13" s="263">
        <v>148181</v>
      </c>
      <c r="F13" s="255">
        <f t="shared" si="0"/>
        <v>2.6788041817843267E-2</v>
      </c>
      <c r="G13" s="78"/>
    </row>
    <row r="14" spans="1:7" ht="14.5">
      <c r="A14" s="246">
        <v>7</v>
      </c>
      <c r="B14" s="79" t="s">
        <v>15</v>
      </c>
      <c r="C14" s="256">
        <v>12507</v>
      </c>
      <c r="D14" s="257">
        <f t="shared" si="0"/>
        <v>2.5451677222183555E-3</v>
      </c>
      <c r="E14" s="264">
        <v>5332</v>
      </c>
      <c r="F14" s="257">
        <f t="shared" si="0"/>
        <v>9.6391466498903569E-4</v>
      </c>
      <c r="G14" s="78"/>
    </row>
    <row r="15" spans="1:7" ht="14.5">
      <c r="A15" s="246">
        <v>8</v>
      </c>
      <c r="B15" s="79" t="s">
        <v>16</v>
      </c>
      <c r="C15" s="256">
        <v>130246</v>
      </c>
      <c r="D15" s="257">
        <f t="shared" si="0"/>
        <v>2.6504990417210519E-2</v>
      </c>
      <c r="E15" s="264">
        <v>142849</v>
      </c>
      <c r="F15" s="257">
        <f t="shared" si="0"/>
        <v>2.5824127152854232E-2</v>
      </c>
      <c r="G15" s="78"/>
    </row>
    <row r="16" spans="1:7" ht="14.5">
      <c r="A16" s="244"/>
      <c r="B16" s="245" t="s">
        <v>17</v>
      </c>
      <c r="C16" s="254">
        <v>80069</v>
      </c>
      <c r="D16" s="255">
        <f t="shared" si="0"/>
        <v>1.6293998109083035E-2</v>
      </c>
      <c r="E16" s="263">
        <v>88856</v>
      </c>
      <c r="F16" s="255">
        <f t="shared" si="0"/>
        <v>1.6063316105076098E-2</v>
      </c>
      <c r="G16" s="78"/>
    </row>
    <row r="17" spans="1:7" ht="14.5">
      <c r="A17" s="246">
        <v>5</v>
      </c>
      <c r="B17" s="79" t="s">
        <v>18</v>
      </c>
      <c r="C17" s="256">
        <v>1644</v>
      </c>
      <c r="D17" s="257">
        <f t="shared" si="0"/>
        <v>3.3455310908507053E-4</v>
      </c>
      <c r="E17" s="264">
        <v>2005</v>
      </c>
      <c r="F17" s="257">
        <f t="shared" si="0"/>
        <v>3.6246228494055078E-4</v>
      </c>
      <c r="G17" s="78"/>
    </row>
    <row r="18" spans="1:7" ht="14.5">
      <c r="A18" s="246">
        <v>9</v>
      </c>
      <c r="B18" s="79" t="s">
        <v>19</v>
      </c>
      <c r="C18" s="256">
        <v>3171</v>
      </c>
      <c r="D18" s="257">
        <f t="shared" si="0"/>
        <v>6.4529678157467072E-4</v>
      </c>
      <c r="E18" s="264">
        <v>3090</v>
      </c>
      <c r="F18" s="257">
        <f t="shared" si="0"/>
        <v>5.5860771095576152E-4</v>
      </c>
      <c r="G18" s="78"/>
    </row>
    <row r="19" spans="1:7" ht="14.5">
      <c r="A19" s="246">
        <v>10</v>
      </c>
      <c r="B19" s="79" t="s">
        <v>20</v>
      </c>
      <c r="C19" s="256">
        <v>31337</v>
      </c>
      <c r="D19" s="257">
        <f t="shared" si="0"/>
        <v>6.3770625178825148E-3</v>
      </c>
      <c r="E19" s="264">
        <v>32052</v>
      </c>
      <c r="F19" s="257">
        <f t="shared" si="0"/>
        <v>5.7943347416032588E-3</v>
      </c>
      <c r="G19" s="78"/>
    </row>
    <row r="20" spans="1:7" ht="14.5">
      <c r="A20" s="246">
        <v>11</v>
      </c>
      <c r="B20" s="79" t="s">
        <v>21</v>
      </c>
      <c r="C20" s="256">
        <v>7606</v>
      </c>
      <c r="D20" s="257">
        <f t="shared" si="0"/>
        <v>1.5478168781636534E-3</v>
      </c>
      <c r="E20" s="264">
        <v>9303</v>
      </c>
      <c r="F20" s="257">
        <f t="shared" si="0"/>
        <v>1.6817888462852587E-3</v>
      </c>
      <c r="G20" s="78"/>
    </row>
    <row r="21" spans="1:7" ht="14.5">
      <c r="A21" s="246">
        <v>12</v>
      </c>
      <c r="B21" s="79" t="s">
        <v>22</v>
      </c>
      <c r="C21" s="256">
        <v>16987</v>
      </c>
      <c r="D21" s="257">
        <f t="shared" si="0"/>
        <v>3.4568452944209811E-3</v>
      </c>
      <c r="E21" s="264">
        <v>18072</v>
      </c>
      <c r="F21" s="257">
        <f t="shared" si="0"/>
        <v>3.2670416027160264E-3</v>
      </c>
      <c r="G21" s="78"/>
    </row>
    <row r="22" spans="1:7" ht="14.5">
      <c r="A22" s="246">
        <v>13</v>
      </c>
      <c r="B22" s="79" t="s">
        <v>23</v>
      </c>
      <c r="C22" s="256">
        <v>2309</v>
      </c>
      <c r="D22" s="257">
        <f t="shared" si="0"/>
        <v>4.6988024870889771E-4</v>
      </c>
      <c r="E22" s="264">
        <v>2586</v>
      </c>
      <c r="F22" s="257">
        <f t="shared" si="0"/>
        <v>4.6749499693579265E-4</v>
      </c>
      <c r="G22" s="78"/>
    </row>
    <row r="23" spans="1:7" ht="14.5">
      <c r="A23" s="246">
        <v>17</v>
      </c>
      <c r="B23" s="79" t="s">
        <v>24</v>
      </c>
      <c r="C23" s="256">
        <v>17015</v>
      </c>
      <c r="D23" s="257">
        <f t="shared" si="0"/>
        <v>3.4625432792472475E-3</v>
      </c>
      <c r="E23" s="264">
        <v>21748</v>
      </c>
      <c r="F23" s="257">
        <f t="shared" si="0"/>
        <v>3.9315859216394501E-3</v>
      </c>
      <c r="G23" s="78"/>
    </row>
    <row r="24" spans="1:7" ht="14.5">
      <c r="A24" s="244">
        <v>15</v>
      </c>
      <c r="B24" s="245" t="s">
        <v>25</v>
      </c>
      <c r="C24" s="254">
        <v>707534</v>
      </c>
      <c r="D24" s="255">
        <f t="shared" si="0"/>
        <v>0.143982785573842</v>
      </c>
      <c r="E24" s="263">
        <v>792016</v>
      </c>
      <c r="F24" s="255">
        <f t="shared" si="0"/>
        <v>0.14318001449849141</v>
      </c>
      <c r="G24" s="78"/>
    </row>
    <row r="25" spans="1:7" ht="14.5">
      <c r="A25" s="244"/>
      <c r="B25" s="245" t="s">
        <v>26</v>
      </c>
      <c r="C25" s="254">
        <v>1356669</v>
      </c>
      <c r="D25" s="255">
        <f t="shared" si="0"/>
        <v>0.27608140629521505</v>
      </c>
      <c r="E25" s="263">
        <v>1549859</v>
      </c>
      <c r="F25" s="255">
        <f t="shared" si="0"/>
        <v>0.28018226158387882</v>
      </c>
      <c r="G25" s="78"/>
    </row>
    <row r="26" spans="1:7" ht="14.5">
      <c r="A26" s="246">
        <v>14</v>
      </c>
      <c r="B26" s="79" t="s">
        <v>27</v>
      </c>
      <c r="C26" s="256">
        <v>250069</v>
      </c>
      <c r="D26" s="257">
        <f t="shared" si="0"/>
        <v>5.0888905982843367E-2</v>
      </c>
      <c r="E26" s="264">
        <v>326317</v>
      </c>
      <c r="F26" s="257">
        <f t="shared" si="0"/>
        <v>5.8991324406456706E-2</v>
      </c>
      <c r="G26" s="78"/>
    </row>
    <row r="27" spans="1:7" ht="14.5">
      <c r="A27" s="246">
        <v>16</v>
      </c>
      <c r="B27" s="79" t="s">
        <v>28</v>
      </c>
      <c r="C27" s="256">
        <v>1106600</v>
      </c>
      <c r="D27" s="255">
        <f t="shared" si="0"/>
        <v>0.22519250031237167</v>
      </c>
      <c r="E27" s="264">
        <v>1223542</v>
      </c>
      <c r="F27" s="255">
        <f t="shared" si="0"/>
        <v>0.22119093717742214</v>
      </c>
      <c r="G27" s="78"/>
    </row>
    <row r="28" spans="1:7" ht="14.5">
      <c r="A28" s="244">
        <v>18</v>
      </c>
      <c r="B28" s="245" t="s">
        <v>29</v>
      </c>
      <c r="C28" s="254">
        <v>1823023</v>
      </c>
      <c r="D28" s="255">
        <f t="shared" si="0"/>
        <v>0.37098419256909521</v>
      </c>
      <c r="E28" s="263">
        <v>2136930</v>
      </c>
      <c r="F28" s="255">
        <f t="shared" si="0"/>
        <v>0.38631248406883351</v>
      </c>
      <c r="G28" s="78"/>
    </row>
    <row r="29" spans="1:7" ht="14.5">
      <c r="A29" s="244">
        <v>20</v>
      </c>
      <c r="B29" s="245" t="s">
        <v>30</v>
      </c>
      <c r="C29" s="254">
        <v>59282</v>
      </c>
      <c r="D29" s="255">
        <f t="shared" si="0"/>
        <v>1.206385487395447E-2</v>
      </c>
      <c r="E29" s="263">
        <v>72484</v>
      </c>
      <c r="F29" s="255">
        <f t="shared" si="0"/>
        <v>1.3103599132982983E-2</v>
      </c>
      <c r="G29" s="78"/>
    </row>
    <row r="30" spans="1:7" ht="26.5">
      <c r="A30" s="244">
        <v>21</v>
      </c>
      <c r="B30" s="247" t="s">
        <v>232</v>
      </c>
      <c r="C30" s="254">
        <v>63098</v>
      </c>
      <c r="D30" s="255">
        <f t="shared" si="0"/>
        <v>1.2840408805991349E-2</v>
      </c>
      <c r="E30" s="263">
        <v>54206</v>
      </c>
      <c r="F30" s="255">
        <f t="shared" si="0"/>
        <v>9.7993170162032385E-3</v>
      </c>
      <c r="G30" s="78"/>
    </row>
    <row r="31" spans="1:7" ht="39.5">
      <c r="A31" s="248">
        <v>22</v>
      </c>
      <c r="B31" s="249" t="s">
        <v>229</v>
      </c>
      <c r="C31" s="258">
        <v>26484</v>
      </c>
      <c r="D31" s="259">
        <f t="shared" si="0"/>
        <v>5.3894796478156978E-3</v>
      </c>
      <c r="E31" s="265">
        <v>34243</v>
      </c>
      <c r="F31" s="259">
        <f t="shared" si="0"/>
        <v>6.1904219567178453E-3</v>
      </c>
      <c r="G31" s="78"/>
    </row>
    <row r="32" spans="1:7" ht="13">
      <c r="A32" s="250" t="s">
        <v>233</v>
      </c>
      <c r="B32" s="250"/>
      <c r="C32" s="260">
        <v>4914018</v>
      </c>
      <c r="D32" s="261">
        <f t="shared" si="0"/>
        <v>1</v>
      </c>
      <c r="E32" s="266">
        <v>5531610</v>
      </c>
      <c r="F32" s="255">
        <f t="shared" si="0"/>
        <v>1</v>
      </c>
    </row>
    <row r="33" spans="1:8" ht="29.65" customHeight="1">
      <c r="A33" s="79" t="s">
        <v>115</v>
      </c>
      <c r="B33" s="79"/>
      <c r="C33" s="79"/>
      <c r="D33" s="79"/>
      <c r="E33" s="67"/>
      <c r="F33" s="67"/>
    </row>
    <row r="34" spans="1:8" ht="12.65" customHeight="1">
      <c r="A34" s="385" t="s">
        <v>116</v>
      </c>
      <c r="B34" s="385"/>
      <c r="C34" s="385"/>
      <c r="D34" s="385"/>
      <c r="E34" s="80"/>
      <c r="F34" s="80"/>
    </row>
    <row r="35" spans="1:8">
      <c r="A35" s="386" t="s">
        <v>117</v>
      </c>
      <c r="B35" s="386"/>
      <c r="C35" s="386"/>
      <c r="D35" s="386"/>
      <c r="E35" s="80"/>
      <c r="F35" s="80"/>
    </row>
    <row r="36" spans="1:8" ht="12.65" customHeight="1">
      <c r="A36" s="385" t="s">
        <v>118</v>
      </c>
      <c r="B36" s="385"/>
      <c r="C36" s="385"/>
      <c r="D36" s="385"/>
      <c r="E36" s="80"/>
      <c r="F36" s="80"/>
    </row>
    <row r="37" spans="1:8">
      <c r="A37" s="81" t="s">
        <v>119</v>
      </c>
      <c r="B37" s="82"/>
      <c r="C37" s="83"/>
      <c r="D37" s="82"/>
      <c r="E37" s="80"/>
      <c r="F37" s="80"/>
    </row>
    <row r="38" spans="1:8" ht="12.65" customHeight="1">
      <c r="A38" s="84" t="s">
        <v>120</v>
      </c>
      <c r="B38" s="82"/>
      <c r="C38" s="83"/>
      <c r="D38" s="82"/>
      <c r="E38" s="80"/>
      <c r="F38" s="80"/>
      <c r="G38" s="40"/>
      <c r="H38" s="40"/>
    </row>
    <row r="39" spans="1:8">
      <c r="A39" s="40"/>
      <c r="B39" s="40"/>
      <c r="C39" s="40"/>
      <c r="D39" s="40"/>
      <c r="E39" s="40"/>
      <c r="F39" s="40"/>
    </row>
    <row r="40" spans="1:8" ht="21.4" customHeight="1">
      <c r="A40" s="39"/>
    </row>
  </sheetData>
  <mergeCells count="3">
    <mergeCell ref="A34:D34"/>
    <mergeCell ref="A35:D35"/>
    <mergeCell ref="A36:D36"/>
  </mergeCells>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EF057-1699-4220-9FFD-653DCD7A6533}">
  <dimension ref="A1:M42"/>
  <sheetViews>
    <sheetView showGridLines="0" zoomScaleNormal="100" workbookViewId="0"/>
  </sheetViews>
  <sheetFormatPr defaultColWidth="8.54296875" defaultRowHeight="12.5"/>
  <cols>
    <col min="1" max="1" width="21.7265625" style="89" customWidth="1"/>
    <col min="2" max="2" width="17.26953125" style="89" customWidth="1"/>
    <col min="3" max="3" width="14.54296875" style="89" bestFit="1" customWidth="1"/>
    <col min="4" max="4" width="12.453125" style="89" customWidth="1"/>
    <col min="5" max="5" width="10" style="89" customWidth="1"/>
    <col min="6" max="6" width="11.453125" style="89" customWidth="1"/>
    <col min="7" max="7" width="13.7265625" style="89" customWidth="1"/>
    <col min="8" max="8" width="11.36328125" style="89" customWidth="1"/>
    <col min="9" max="10" width="11.26953125" style="89" customWidth="1"/>
    <col min="11" max="11" width="12.90625" style="89" customWidth="1"/>
    <col min="12" max="12" width="14.1796875" style="89" customWidth="1"/>
    <col min="13" max="13" width="25.90625" style="89" customWidth="1"/>
    <col min="14" max="14" width="8.54296875" style="89" customWidth="1"/>
    <col min="15" max="16384" width="8.54296875" style="89"/>
  </cols>
  <sheetData>
    <row r="1" spans="1:13" s="72" customFormat="1" ht="13">
      <c r="A1" s="85" t="s">
        <v>121</v>
      </c>
    </row>
    <row r="2" spans="1:13" s="72" customFormat="1" ht="19" customHeight="1">
      <c r="A2" s="85" t="s">
        <v>44</v>
      </c>
    </row>
    <row r="3" spans="1:13" s="2" customFormat="1" ht="21" customHeight="1">
      <c r="A3" s="3" t="s">
        <v>2</v>
      </c>
      <c r="B3" s="4"/>
      <c r="C3" s="4"/>
      <c r="D3" s="4"/>
      <c r="E3" s="4"/>
      <c r="F3" s="4"/>
      <c r="G3" s="4"/>
    </row>
    <row r="4" spans="1:13" s="2" customFormat="1" ht="21" customHeight="1">
      <c r="A4" s="3" t="s">
        <v>3</v>
      </c>
      <c r="B4" s="4"/>
      <c r="C4" s="4"/>
      <c r="D4" s="4"/>
      <c r="E4" s="4"/>
      <c r="F4" s="4"/>
      <c r="G4" s="4"/>
    </row>
    <row r="5" spans="1:13" s="2" customFormat="1" ht="21" customHeight="1">
      <c r="A5" s="75" t="s">
        <v>114</v>
      </c>
      <c r="B5" s="86"/>
      <c r="C5" s="86"/>
      <c r="D5" s="86"/>
      <c r="E5" s="86"/>
      <c r="F5" s="86"/>
      <c r="G5" s="86"/>
      <c r="H5" s="87"/>
      <c r="I5" s="87"/>
      <c r="J5" s="87"/>
      <c r="K5" s="87"/>
      <c r="L5" s="87"/>
      <c r="M5" s="87"/>
    </row>
    <row r="6" spans="1:13" ht="91">
      <c r="A6" s="88" t="s">
        <v>45</v>
      </c>
      <c r="B6" s="267" t="s">
        <v>237</v>
      </c>
      <c r="C6" s="268" t="s">
        <v>122</v>
      </c>
      <c r="D6" s="269" t="s">
        <v>238</v>
      </c>
      <c r="E6" s="268" t="s">
        <v>221</v>
      </c>
      <c r="F6" s="269" t="s">
        <v>240</v>
      </c>
      <c r="G6" s="269" t="s">
        <v>223</v>
      </c>
      <c r="H6" s="268" t="s">
        <v>25</v>
      </c>
      <c r="I6" s="268" t="s">
        <v>225</v>
      </c>
      <c r="J6" s="268" t="s">
        <v>29</v>
      </c>
      <c r="K6" s="268" t="s">
        <v>30</v>
      </c>
      <c r="L6" s="268" t="s">
        <v>217</v>
      </c>
      <c r="M6" s="270" t="s">
        <v>218</v>
      </c>
    </row>
    <row r="7" spans="1:13">
      <c r="A7" s="90"/>
      <c r="B7" s="91"/>
      <c r="C7" s="92" t="s">
        <v>123</v>
      </c>
      <c r="D7" s="93"/>
      <c r="E7" s="93"/>
      <c r="F7" s="93"/>
      <c r="G7" s="93"/>
      <c r="H7" s="93"/>
      <c r="I7" s="94"/>
      <c r="J7" s="94"/>
      <c r="K7" s="94"/>
      <c r="L7" s="94"/>
      <c r="M7" s="94"/>
    </row>
    <row r="8" spans="1:13">
      <c r="A8" s="95" t="s">
        <v>47</v>
      </c>
      <c r="B8" s="96">
        <v>2135492</v>
      </c>
      <c r="C8" s="97">
        <v>135909</v>
      </c>
      <c r="D8" s="96">
        <v>56</v>
      </c>
      <c r="E8" s="96">
        <v>25094</v>
      </c>
      <c r="F8" s="96">
        <v>42024</v>
      </c>
      <c r="G8" s="96">
        <v>48801</v>
      </c>
      <c r="H8" s="96">
        <v>422530</v>
      </c>
      <c r="I8" s="96">
        <v>965502</v>
      </c>
      <c r="J8" s="96">
        <v>325110</v>
      </c>
      <c r="K8" s="96">
        <v>53992</v>
      </c>
      <c r="L8" s="96">
        <v>18245</v>
      </c>
      <c r="M8" s="96">
        <v>18044</v>
      </c>
    </row>
    <row r="9" spans="1:13">
      <c r="A9" s="95" t="s">
        <v>48</v>
      </c>
      <c r="B9" s="96">
        <v>199021</v>
      </c>
      <c r="C9" s="97">
        <v>14068</v>
      </c>
      <c r="D9" s="96">
        <v>61</v>
      </c>
      <c r="E9" s="96">
        <v>739</v>
      </c>
      <c r="F9" s="96">
        <v>643</v>
      </c>
      <c r="G9" s="96">
        <v>5172</v>
      </c>
      <c r="H9" s="96">
        <v>41945</v>
      </c>
      <c r="I9" s="96">
        <v>80627</v>
      </c>
      <c r="J9" s="96">
        <v>30259</v>
      </c>
      <c r="K9" s="96">
        <v>6152</v>
      </c>
      <c r="L9" s="96">
        <v>2449</v>
      </c>
      <c r="M9" s="96">
        <v>1140</v>
      </c>
    </row>
    <row r="10" spans="1:13">
      <c r="A10" s="95" t="s">
        <v>50</v>
      </c>
      <c r="B10" s="96">
        <v>70881</v>
      </c>
      <c r="C10" s="97">
        <v>6282</v>
      </c>
      <c r="D10" s="96">
        <v>4</v>
      </c>
      <c r="E10" s="96">
        <v>158</v>
      </c>
      <c r="F10" s="96">
        <v>402</v>
      </c>
      <c r="G10" s="96">
        <v>156</v>
      </c>
      <c r="H10" s="96">
        <v>6589</v>
      </c>
      <c r="I10" s="96">
        <v>16212</v>
      </c>
      <c r="J10" s="96">
        <v>34151</v>
      </c>
      <c r="K10" s="96">
        <v>74</v>
      </c>
      <c r="L10" s="96">
        <v>49</v>
      </c>
      <c r="M10" s="96">
        <v>86</v>
      </c>
    </row>
    <row r="11" spans="1:13">
      <c r="A11" s="95" t="s">
        <v>51</v>
      </c>
      <c r="B11" s="96">
        <v>1635270</v>
      </c>
      <c r="C11" s="97">
        <v>79033</v>
      </c>
      <c r="D11" s="96">
        <v>2472</v>
      </c>
      <c r="E11" s="96">
        <v>5007</v>
      </c>
      <c r="F11" s="96">
        <v>15497</v>
      </c>
      <c r="G11" s="96">
        <v>6496</v>
      </c>
      <c r="H11" s="96">
        <v>98668</v>
      </c>
      <c r="I11" s="96">
        <v>158368</v>
      </c>
      <c r="J11" s="96">
        <v>1196019</v>
      </c>
      <c r="K11" s="96">
        <v>1792</v>
      </c>
      <c r="L11" s="96">
        <v>6674</v>
      </c>
      <c r="M11" s="96">
        <v>1467</v>
      </c>
    </row>
    <row r="12" spans="1:13">
      <c r="A12" s="95" t="s">
        <v>52</v>
      </c>
      <c r="B12" s="96">
        <v>543590</v>
      </c>
      <c r="C12" s="97">
        <v>25939</v>
      </c>
      <c r="D12" s="96">
        <v>77</v>
      </c>
      <c r="E12" s="96">
        <v>7028</v>
      </c>
      <c r="F12" s="96">
        <v>12619</v>
      </c>
      <c r="G12" s="96">
        <v>5277</v>
      </c>
      <c r="H12" s="96">
        <v>47665</v>
      </c>
      <c r="I12" s="96">
        <v>99967</v>
      </c>
      <c r="J12" s="96">
        <v>324496</v>
      </c>
      <c r="K12" s="96">
        <v>1700</v>
      </c>
      <c r="L12" s="96">
        <v>2708</v>
      </c>
      <c r="M12" s="96">
        <v>2253</v>
      </c>
    </row>
    <row r="13" spans="1:13">
      <c r="A13" s="95" t="s">
        <v>53</v>
      </c>
      <c r="B13" s="96">
        <v>177105</v>
      </c>
      <c r="C13" s="97">
        <v>48668</v>
      </c>
      <c r="D13" s="96">
        <v>17</v>
      </c>
      <c r="E13" s="96">
        <v>17127</v>
      </c>
      <c r="F13" s="96">
        <v>59904</v>
      </c>
      <c r="G13" s="96">
        <v>7076</v>
      </c>
      <c r="H13" s="96">
        <v>22011</v>
      </c>
      <c r="I13" s="96">
        <v>2134</v>
      </c>
      <c r="J13" s="96">
        <v>8273</v>
      </c>
      <c r="K13" s="96">
        <v>543</v>
      </c>
      <c r="L13" s="96">
        <v>5343</v>
      </c>
      <c r="M13" s="96">
        <v>5647</v>
      </c>
    </row>
    <row r="14" spans="1:13">
      <c r="A14" s="95" t="s">
        <v>54</v>
      </c>
      <c r="B14" s="96">
        <v>54430</v>
      </c>
      <c r="C14" s="97">
        <v>17564</v>
      </c>
      <c r="D14" s="96">
        <v>2</v>
      </c>
      <c r="E14" s="96">
        <v>2862</v>
      </c>
      <c r="F14" s="96">
        <v>2152</v>
      </c>
      <c r="G14" s="96">
        <v>1749</v>
      </c>
      <c r="H14" s="96">
        <v>11658</v>
      </c>
      <c r="I14" s="96">
        <v>5974</v>
      </c>
      <c r="J14" s="96">
        <v>7715</v>
      </c>
      <c r="K14" s="96">
        <v>409</v>
      </c>
      <c r="L14" s="96">
        <v>1266</v>
      </c>
      <c r="M14" s="96">
        <v>732</v>
      </c>
    </row>
    <row r="15" spans="1:13">
      <c r="A15" s="95" t="s">
        <v>55</v>
      </c>
      <c r="B15" s="96">
        <v>599939</v>
      </c>
      <c r="C15" s="97">
        <v>42648</v>
      </c>
      <c r="D15" s="96">
        <v>14</v>
      </c>
      <c r="E15" s="96">
        <v>6712</v>
      </c>
      <c r="F15" s="96">
        <v>12525</v>
      </c>
      <c r="G15" s="96">
        <v>10744</v>
      </c>
      <c r="H15" s="96">
        <v>114318</v>
      </c>
      <c r="I15" s="96">
        <v>194638</v>
      </c>
      <c r="J15" s="96">
        <v>191407</v>
      </c>
      <c r="K15" s="96">
        <v>3677</v>
      </c>
      <c r="L15" s="96">
        <v>8385</v>
      </c>
      <c r="M15" s="96">
        <v>2992</v>
      </c>
    </row>
    <row r="16" spans="1:13">
      <c r="A16" s="95" t="s">
        <v>56</v>
      </c>
      <c r="B16" s="96">
        <v>115882</v>
      </c>
      <c r="C16" s="97">
        <v>17096</v>
      </c>
      <c r="D16" s="96">
        <v>21</v>
      </c>
      <c r="E16" s="96">
        <v>1366</v>
      </c>
      <c r="F16" s="96">
        <v>2415</v>
      </c>
      <c r="G16" s="96">
        <v>3385</v>
      </c>
      <c r="H16" s="96">
        <v>26632</v>
      </c>
      <c r="I16" s="96">
        <v>26437</v>
      </c>
      <c r="J16" s="96">
        <v>19500</v>
      </c>
      <c r="K16" s="96">
        <v>4145</v>
      </c>
      <c r="L16" s="96">
        <v>9083</v>
      </c>
      <c r="M16" s="96">
        <v>1882</v>
      </c>
    </row>
    <row r="17" spans="1:13" ht="13.15" customHeight="1">
      <c r="A17" s="95"/>
      <c r="B17" s="96"/>
      <c r="C17" s="97"/>
      <c r="D17" s="96"/>
      <c r="E17" s="96"/>
      <c r="F17" s="96"/>
      <c r="G17" s="96"/>
      <c r="H17" s="96"/>
      <c r="I17" s="96"/>
      <c r="J17" s="96"/>
      <c r="K17" s="96"/>
      <c r="L17" s="96"/>
      <c r="M17" s="96"/>
    </row>
    <row r="18" spans="1:13" ht="13">
      <c r="A18" s="271" t="s">
        <v>239</v>
      </c>
      <c r="B18" s="275">
        <v>5531610</v>
      </c>
      <c r="C18" s="276">
        <f>SUM(C8:C16)</f>
        <v>387207</v>
      </c>
      <c r="D18" s="272">
        <f t="shared" ref="D18:M18" si="0">SUM(D8:D16)</f>
        <v>2724</v>
      </c>
      <c r="E18" s="272">
        <f t="shared" si="0"/>
        <v>66093</v>
      </c>
      <c r="F18" s="272">
        <f t="shared" si="0"/>
        <v>148181</v>
      </c>
      <c r="G18" s="272">
        <f t="shared" si="0"/>
        <v>88856</v>
      </c>
      <c r="H18" s="272">
        <f t="shared" si="0"/>
        <v>792016</v>
      </c>
      <c r="I18" s="272">
        <f t="shared" si="0"/>
        <v>1549859</v>
      </c>
      <c r="J18" s="272">
        <f t="shared" si="0"/>
        <v>2136930</v>
      </c>
      <c r="K18" s="272">
        <f t="shared" si="0"/>
        <v>72484</v>
      </c>
      <c r="L18" s="272">
        <f t="shared" si="0"/>
        <v>54202</v>
      </c>
      <c r="M18" s="272">
        <f t="shared" si="0"/>
        <v>34243</v>
      </c>
    </row>
    <row r="19" spans="1:13">
      <c r="A19" s="98"/>
      <c r="B19" s="99"/>
      <c r="C19" s="100" t="s">
        <v>124</v>
      </c>
      <c r="D19" s="101"/>
      <c r="E19" s="101"/>
      <c r="F19" s="101"/>
      <c r="G19" s="101"/>
      <c r="H19" s="101"/>
      <c r="I19" s="102"/>
      <c r="J19" s="102"/>
      <c r="K19" s="102"/>
      <c r="L19" s="102"/>
      <c r="M19" s="102"/>
    </row>
    <row r="20" spans="1:13">
      <c r="A20" s="95" t="s">
        <v>47</v>
      </c>
      <c r="B20" s="99"/>
      <c r="C20" s="103">
        <f>C8/$B8</f>
        <v>6.3642945044982607E-2</v>
      </c>
      <c r="D20" s="103">
        <f t="shared" ref="D20:M20" si="1">D8/$B8</f>
        <v>2.6223465131220347E-5</v>
      </c>
      <c r="E20" s="103">
        <f t="shared" si="1"/>
        <v>1.175092203576506E-2</v>
      </c>
      <c r="F20" s="103">
        <f t="shared" si="1"/>
        <v>1.9678837476328641E-2</v>
      </c>
      <c r="G20" s="103">
        <f t="shared" si="1"/>
        <v>2.2852345033369359E-2</v>
      </c>
      <c r="H20" s="103">
        <f t="shared" si="1"/>
        <v>0.19786072717668809</v>
      </c>
      <c r="I20" s="103">
        <f t="shared" si="1"/>
        <v>0.45212157198434832</v>
      </c>
      <c r="J20" s="103">
        <f t="shared" si="1"/>
        <v>0.15224126337162583</v>
      </c>
      <c r="K20" s="103">
        <f t="shared" si="1"/>
        <v>2.5283166595800873E-2</v>
      </c>
      <c r="L20" s="103">
        <f t="shared" si="1"/>
        <v>8.5436985949841997E-3</v>
      </c>
      <c r="M20" s="103">
        <f t="shared" si="1"/>
        <v>8.449575086209641E-3</v>
      </c>
    </row>
    <row r="21" spans="1:13">
      <c r="A21" s="95" t="s">
        <v>48</v>
      </c>
      <c r="B21" s="99"/>
      <c r="C21" s="103">
        <f t="shared" ref="C21:M28" si="2">C9/$B9</f>
        <v>7.0686008009205062E-2</v>
      </c>
      <c r="D21" s="103">
        <f t="shared" si="2"/>
        <v>3.0650031906180754E-4</v>
      </c>
      <c r="E21" s="103">
        <f t="shared" si="2"/>
        <v>3.7131759965028815E-3</v>
      </c>
      <c r="F21" s="103">
        <f t="shared" si="2"/>
        <v>3.2308148386351191E-3</v>
      </c>
      <c r="G21" s="103">
        <f t="shared" si="2"/>
        <v>2.5987207380125714E-2</v>
      </c>
      <c r="H21" s="103">
        <f t="shared" si="2"/>
        <v>0.21075665382045111</v>
      </c>
      <c r="I21" s="103">
        <f t="shared" si="2"/>
        <v>0.40511805286879277</v>
      </c>
      <c r="J21" s="103">
        <f t="shared" si="2"/>
        <v>0.15203923204083991</v>
      </c>
      <c r="K21" s="103">
        <f t="shared" si="2"/>
        <v>3.0911310866692458E-2</v>
      </c>
      <c r="L21" s="103">
        <f t="shared" si="2"/>
        <v>1.2305234121022404E-2</v>
      </c>
      <c r="M21" s="103">
        <f t="shared" si="2"/>
        <v>5.7280387496796824E-3</v>
      </c>
    </row>
    <row r="22" spans="1:13">
      <c r="A22" s="95" t="s">
        <v>50</v>
      </c>
      <c r="B22" s="99"/>
      <c r="C22" s="103">
        <f t="shared" si="2"/>
        <v>8.8627417784737803E-2</v>
      </c>
      <c r="D22" s="103">
        <f t="shared" si="2"/>
        <v>5.6432612406709841E-5</v>
      </c>
      <c r="E22" s="103">
        <f t="shared" si="2"/>
        <v>2.2290881900650385E-3</v>
      </c>
      <c r="F22" s="103">
        <f t="shared" si="2"/>
        <v>5.6714775468743386E-3</v>
      </c>
      <c r="G22" s="103">
        <f t="shared" si="2"/>
        <v>2.2008718838616836E-3</v>
      </c>
      <c r="H22" s="103">
        <f t="shared" si="2"/>
        <v>9.2958620786952786E-2</v>
      </c>
      <c r="I22" s="103">
        <f t="shared" si="2"/>
        <v>0.22872137808439497</v>
      </c>
      <c r="J22" s="103">
        <f t="shared" si="2"/>
        <v>0.48180753657538694</v>
      </c>
      <c r="K22" s="103">
        <f t="shared" si="2"/>
        <v>1.0440033295241321E-3</v>
      </c>
      <c r="L22" s="103">
        <f t="shared" si="2"/>
        <v>6.9129950198219554E-4</v>
      </c>
      <c r="M22" s="103">
        <f t="shared" si="2"/>
        <v>1.2133011667442616E-3</v>
      </c>
    </row>
    <row r="23" spans="1:13">
      <c r="A23" s="95" t="s">
        <v>51</v>
      </c>
      <c r="B23" s="99"/>
      <c r="C23" s="103">
        <f t="shared" si="2"/>
        <v>4.8330245158291901E-2</v>
      </c>
      <c r="D23" s="103">
        <f t="shared" si="2"/>
        <v>1.5116769707754683E-3</v>
      </c>
      <c r="E23" s="103">
        <f t="shared" si="2"/>
        <v>3.0618796895925445E-3</v>
      </c>
      <c r="F23" s="103">
        <f t="shared" si="2"/>
        <v>9.4767224984253357E-3</v>
      </c>
      <c r="G23" s="103">
        <f t="shared" si="2"/>
        <v>3.9724326869568938E-3</v>
      </c>
      <c r="H23" s="103">
        <f t="shared" si="2"/>
        <v>6.0337436631259671E-2</v>
      </c>
      <c r="I23" s="103">
        <f t="shared" si="2"/>
        <v>9.6845169299259445E-2</v>
      </c>
      <c r="J23" s="103">
        <f t="shared" si="2"/>
        <v>0.7313893118567576</v>
      </c>
      <c r="K23" s="103">
        <f t="shared" si="2"/>
        <v>1.0958434998501777E-3</v>
      </c>
      <c r="L23" s="103">
        <f t="shared" si="2"/>
        <v>4.0812832131696909E-3</v>
      </c>
      <c r="M23" s="103">
        <f t="shared" si="2"/>
        <v>8.9709956154029608E-4</v>
      </c>
    </row>
    <row r="24" spans="1:13">
      <c r="A24" s="95" t="s">
        <v>52</v>
      </c>
      <c r="B24" s="99"/>
      <c r="C24" s="103">
        <f t="shared" si="2"/>
        <v>4.7717949189646607E-2</v>
      </c>
      <c r="D24" s="103">
        <f t="shared" si="2"/>
        <v>1.4165087657977521E-4</v>
      </c>
      <c r="E24" s="103">
        <f t="shared" si="2"/>
        <v>1.2928861826008572E-2</v>
      </c>
      <c r="F24" s="103">
        <f t="shared" si="2"/>
        <v>2.3214187163119262E-2</v>
      </c>
      <c r="G24" s="103">
        <f t="shared" si="2"/>
        <v>9.70768410014901E-3</v>
      </c>
      <c r="H24" s="103">
        <f t="shared" si="2"/>
        <v>8.7685571846428376E-2</v>
      </c>
      <c r="I24" s="103">
        <f t="shared" si="2"/>
        <v>0.18390146985779723</v>
      </c>
      <c r="J24" s="103">
        <f t="shared" si="2"/>
        <v>0.59694990709910045</v>
      </c>
      <c r="K24" s="103">
        <f t="shared" si="2"/>
        <v>3.1273570153976344E-3</v>
      </c>
      <c r="L24" s="103">
        <f t="shared" si="2"/>
        <v>4.9816957633510546E-3</v>
      </c>
      <c r="M24" s="103">
        <f t="shared" si="2"/>
        <v>4.1446678562887468E-3</v>
      </c>
    </row>
    <row r="25" spans="1:13">
      <c r="A25" s="95" t="s">
        <v>53</v>
      </c>
      <c r="B25" s="99"/>
      <c r="C25" s="103">
        <f t="shared" si="2"/>
        <v>0.2747974365489399</v>
      </c>
      <c r="D25" s="103">
        <f t="shared" si="2"/>
        <v>9.5988255554614488E-5</v>
      </c>
      <c r="E25" s="103">
        <f t="shared" si="2"/>
        <v>9.6705344287287207E-2</v>
      </c>
      <c r="F25" s="103">
        <f t="shared" si="2"/>
        <v>0.33824002710256629</v>
      </c>
      <c r="G25" s="103">
        <f t="shared" si="2"/>
        <v>3.9953699782614836E-2</v>
      </c>
      <c r="H25" s="103">
        <f t="shared" si="2"/>
        <v>0.12428220547133056</v>
      </c>
      <c r="I25" s="103">
        <f t="shared" si="2"/>
        <v>1.2049349256091019E-2</v>
      </c>
      <c r="J25" s="103">
        <f t="shared" si="2"/>
        <v>4.6712402247254453E-2</v>
      </c>
      <c r="K25" s="103">
        <f t="shared" si="2"/>
        <v>3.0659778097738631E-3</v>
      </c>
      <c r="L25" s="103">
        <f t="shared" si="2"/>
        <v>3.0168544084017954E-2</v>
      </c>
      <c r="M25" s="103">
        <f t="shared" si="2"/>
        <v>3.1885039948053417E-2</v>
      </c>
    </row>
    <row r="26" spans="1:13">
      <c r="A26" s="95" t="s">
        <v>54</v>
      </c>
      <c r="B26" s="99"/>
      <c r="C26" s="103">
        <f t="shared" si="2"/>
        <v>0.32268969318390595</v>
      </c>
      <c r="D26" s="103">
        <f t="shared" si="2"/>
        <v>3.6744442403086535E-5</v>
      </c>
      <c r="E26" s="103">
        <f t="shared" si="2"/>
        <v>5.2581297078816827E-2</v>
      </c>
      <c r="F26" s="103">
        <f t="shared" si="2"/>
        <v>3.9537020025721112E-2</v>
      </c>
      <c r="G26" s="103">
        <f t="shared" si="2"/>
        <v>3.2133014881499174E-2</v>
      </c>
      <c r="H26" s="103">
        <f t="shared" si="2"/>
        <v>0.2141833547675914</v>
      </c>
      <c r="I26" s="103">
        <f t="shared" si="2"/>
        <v>0.10975564945801948</v>
      </c>
      <c r="J26" s="103">
        <f t="shared" si="2"/>
        <v>0.14174168656990629</v>
      </c>
      <c r="K26" s="103">
        <f t="shared" si="2"/>
        <v>7.5142384714311956E-3</v>
      </c>
      <c r="L26" s="103">
        <f t="shared" si="2"/>
        <v>2.3259232041153776E-2</v>
      </c>
      <c r="M26" s="103">
        <f t="shared" si="2"/>
        <v>1.3448465919529671E-2</v>
      </c>
    </row>
    <row r="27" spans="1:13">
      <c r="A27" s="95" t="s">
        <v>55</v>
      </c>
      <c r="B27" s="99"/>
      <c r="C27" s="103">
        <f t="shared" si="2"/>
        <v>7.1087227201432152E-2</v>
      </c>
      <c r="D27" s="103">
        <f t="shared" si="2"/>
        <v>2.3335705796756003E-5</v>
      </c>
      <c r="E27" s="103">
        <f t="shared" si="2"/>
        <v>1.1187804093416165E-2</v>
      </c>
      <c r="F27" s="103">
        <f t="shared" si="2"/>
        <v>2.0877122507454923E-2</v>
      </c>
      <c r="G27" s="103">
        <f t="shared" si="2"/>
        <v>1.7908487362881892E-2</v>
      </c>
      <c r="H27" s="103">
        <f t="shared" si="2"/>
        <v>0.19054937251953949</v>
      </c>
      <c r="I27" s="103">
        <f t="shared" si="2"/>
        <v>0.32442965034778537</v>
      </c>
      <c r="J27" s="103">
        <f t="shared" si="2"/>
        <v>0.31904410281711976</v>
      </c>
      <c r="K27" s="103">
        <f t="shared" si="2"/>
        <v>6.1289564439051302E-3</v>
      </c>
      <c r="L27" s="103">
        <f t="shared" si="2"/>
        <v>1.3976420936128506E-2</v>
      </c>
      <c r="M27" s="103">
        <f t="shared" si="2"/>
        <v>4.9871736959924261E-3</v>
      </c>
    </row>
    <row r="28" spans="1:13">
      <c r="A28" s="95" t="s">
        <v>56</v>
      </c>
      <c r="B28" s="99"/>
      <c r="C28" s="103">
        <f>C16/$B16</f>
        <v>0.14752938333822335</v>
      </c>
      <c r="D28" s="103">
        <f t="shared" si="2"/>
        <v>1.8121882604718592E-4</v>
      </c>
      <c r="E28" s="103">
        <f t="shared" si="2"/>
        <v>1.1787853160974094E-2</v>
      </c>
      <c r="F28" s="103">
        <f t="shared" si="2"/>
        <v>2.0840164995426382E-2</v>
      </c>
      <c r="G28" s="103">
        <f t="shared" si="2"/>
        <v>2.921074886522497E-2</v>
      </c>
      <c r="H28" s="103">
        <f t="shared" si="2"/>
        <v>0.22981998929945979</v>
      </c>
      <c r="I28" s="103">
        <f t="shared" si="2"/>
        <v>0.22813724305759306</v>
      </c>
      <c r="J28" s="103">
        <f t="shared" si="2"/>
        <v>0.16827462418667266</v>
      </c>
      <c r="K28" s="103">
        <f t="shared" si="2"/>
        <v>3.5769144474551699E-2</v>
      </c>
      <c r="L28" s="103">
        <f t="shared" si="2"/>
        <v>7.8381456999361415E-2</v>
      </c>
      <c r="M28" s="103">
        <f t="shared" si="2"/>
        <v>1.6240658600990662E-2</v>
      </c>
    </row>
    <row r="29" spans="1:13" ht="9" customHeight="1">
      <c r="A29" s="95"/>
      <c r="B29" s="99"/>
      <c r="C29" s="103"/>
      <c r="D29" s="103"/>
      <c r="E29" s="103"/>
      <c r="F29" s="103"/>
      <c r="G29" s="103"/>
      <c r="H29" s="103"/>
      <c r="I29" s="103"/>
      <c r="J29" s="103"/>
      <c r="K29" s="103"/>
      <c r="L29" s="103"/>
      <c r="M29" s="103"/>
    </row>
    <row r="30" spans="1:13" ht="13">
      <c r="A30" s="271" t="s">
        <v>239</v>
      </c>
      <c r="B30" s="272"/>
      <c r="C30" s="273">
        <f>C18/$B18</f>
        <v>6.9998969558591445E-2</v>
      </c>
      <c r="D30" s="274">
        <f t="shared" ref="D30:M30" si="3">D18/$B18</f>
        <v>4.9244252577459362E-4</v>
      </c>
      <c r="E30" s="274">
        <f t="shared" si="3"/>
        <v>1.1948239301035323E-2</v>
      </c>
      <c r="F30" s="274">
        <f t="shared" si="3"/>
        <v>2.6788041817843267E-2</v>
      </c>
      <c r="G30" s="274">
        <f t="shared" si="3"/>
        <v>1.6063316105076098E-2</v>
      </c>
      <c r="H30" s="274">
        <f t="shared" si="3"/>
        <v>0.14318001449849141</v>
      </c>
      <c r="I30" s="274">
        <f t="shared" si="3"/>
        <v>0.28018226158387882</v>
      </c>
      <c r="J30" s="274">
        <f t="shared" si="3"/>
        <v>0.38631248406883351</v>
      </c>
      <c r="K30" s="274">
        <f t="shared" si="3"/>
        <v>1.3103599132982983E-2</v>
      </c>
      <c r="L30" s="274">
        <f t="shared" si="3"/>
        <v>9.7985938994253029E-3</v>
      </c>
      <c r="M30" s="274">
        <f t="shared" si="3"/>
        <v>6.1904219567178453E-3</v>
      </c>
    </row>
    <row r="31" spans="1:13" ht="16.149999999999999" customHeight="1">
      <c r="A31" s="81" t="s">
        <v>115</v>
      </c>
      <c r="B31" s="104"/>
      <c r="C31" s="104"/>
      <c r="D31" s="104"/>
      <c r="E31" s="104"/>
      <c r="F31" s="104"/>
      <c r="G31" s="104"/>
      <c r="H31" s="104"/>
      <c r="I31" s="104"/>
      <c r="J31" s="104"/>
      <c r="K31" s="104"/>
      <c r="L31" s="104"/>
      <c r="M31" s="104"/>
    </row>
    <row r="32" spans="1:13">
      <c r="A32" s="81" t="s">
        <v>58</v>
      </c>
      <c r="B32" s="104"/>
      <c r="C32" s="104"/>
      <c r="D32" s="104"/>
      <c r="E32" s="104"/>
      <c r="F32" s="104"/>
      <c r="G32" s="104"/>
      <c r="H32" s="104"/>
      <c r="I32" s="104"/>
      <c r="J32" s="104"/>
      <c r="K32" s="104"/>
      <c r="L32" s="104"/>
      <c r="M32" s="104"/>
    </row>
    <row r="33" spans="1:13">
      <c r="A33" s="81" t="s">
        <v>59</v>
      </c>
      <c r="B33" s="104"/>
      <c r="C33" s="104"/>
      <c r="D33" s="104"/>
      <c r="E33" s="104"/>
      <c r="F33" s="104"/>
      <c r="G33" s="104"/>
      <c r="H33" s="104"/>
      <c r="I33" s="104"/>
      <c r="J33" s="104"/>
      <c r="K33" s="104"/>
      <c r="L33" s="104"/>
      <c r="M33" s="104"/>
    </row>
    <row r="34" spans="1:13" ht="14.65" customHeight="1">
      <c r="A34" s="81" t="s">
        <v>60</v>
      </c>
      <c r="B34" s="104"/>
      <c r="C34" s="104"/>
      <c r="D34" s="104"/>
      <c r="E34" s="104"/>
      <c r="F34" s="104"/>
      <c r="G34" s="104"/>
      <c r="H34" s="104"/>
      <c r="I34" s="104"/>
      <c r="J34" s="104"/>
      <c r="K34" s="104"/>
      <c r="L34" s="104"/>
      <c r="M34" s="104"/>
    </row>
    <row r="35" spans="1:13" ht="15.65" customHeight="1">
      <c r="A35" s="81" t="s">
        <v>61</v>
      </c>
      <c r="B35" s="104"/>
      <c r="C35" s="104"/>
      <c r="D35" s="104"/>
      <c r="E35" s="104"/>
      <c r="F35" s="104"/>
      <c r="G35" s="104"/>
      <c r="H35" s="104"/>
      <c r="I35" s="104"/>
      <c r="J35" s="104"/>
      <c r="K35" s="104"/>
      <c r="L35" s="104"/>
      <c r="M35" s="104"/>
    </row>
    <row r="36" spans="1:13">
      <c r="A36" s="81" t="s">
        <v>62</v>
      </c>
      <c r="B36" s="104"/>
      <c r="C36" s="104"/>
      <c r="D36" s="104"/>
      <c r="E36" s="104"/>
      <c r="F36" s="104"/>
      <c r="G36" s="104"/>
      <c r="H36" s="104"/>
      <c r="I36" s="104"/>
      <c r="J36" s="104"/>
      <c r="K36" s="104"/>
      <c r="L36" s="104"/>
      <c r="M36" s="104"/>
    </row>
    <row r="37" spans="1:13" ht="16.399999999999999" customHeight="1">
      <c r="A37" s="105" t="s">
        <v>125</v>
      </c>
      <c r="B37" s="104"/>
      <c r="C37" s="104"/>
      <c r="D37" s="104"/>
      <c r="E37" s="104"/>
      <c r="F37" s="104"/>
      <c r="G37" s="104"/>
      <c r="H37" s="104"/>
      <c r="I37" s="104"/>
      <c r="J37" s="104"/>
      <c r="K37" s="104"/>
      <c r="L37" s="104"/>
      <c r="M37" s="104"/>
    </row>
    <row r="38" spans="1:13" ht="15.65" customHeight="1">
      <c r="A38" s="81" t="s">
        <v>41</v>
      </c>
      <c r="B38" s="104"/>
      <c r="C38" s="104"/>
      <c r="D38" s="104"/>
      <c r="E38" s="104"/>
      <c r="F38" s="104"/>
      <c r="G38" s="104"/>
      <c r="H38" s="104"/>
      <c r="I38" s="104"/>
      <c r="J38" s="104"/>
      <c r="K38" s="104"/>
      <c r="L38" s="104"/>
      <c r="M38" s="104"/>
    </row>
    <row r="39" spans="1:13" ht="15.65" customHeight="1">
      <c r="A39" s="106" t="s">
        <v>126</v>
      </c>
      <c r="B39" s="104"/>
      <c r="C39" s="104"/>
      <c r="D39" s="104"/>
      <c r="E39" s="104"/>
      <c r="F39" s="104"/>
      <c r="G39" s="104"/>
      <c r="H39" s="104"/>
      <c r="I39" s="104"/>
      <c r="J39" s="104"/>
      <c r="K39" s="104"/>
      <c r="L39" s="104"/>
      <c r="M39" s="104"/>
    </row>
    <row r="40" spans="1:13" ht="14.65" customHeight="1">
      <c r="A40" s="74" t="s">
        <v>127</v>
      </c>
      <c r="B40" s="104"/>
      <c r="C40" s="104"/>
      <c r="D40" s="104"/>
      <c r="E40" s="104"/>
      <c r="F40" s="104"/>
      <c r="G40" s="104"/>
      <c r="H40" s="104"/>
      <c r="I40" s="104"/>
      <c r="J40" s="104"/>
      <c r="K40" s="104"/>
      <c r="L40" s="104"/>
      <c r="M40" s="104"/>
    </row>
    <row r="41" spans="1:13">
      <c r="A41" s="104"/>
      <c r="B41" s="104"/>
      <c r="C41" s="104"/>
      <c r="D41" s="104"/>
      <c r="E41" s="104"/>
      <c r="F41" s="104"/>
      <c r="G41" s="104"/>
      <c r="H41" s="104"/>
      <c r="I41" s="104"/>
      <c r="J41" s="104"/>
      <c r="K41" s="104"/>
      <c r="L41" s="104"/>
      <c r="M41" s="104"/>
    </row>
    <row r="42" spans="1:13">
      <c r="A42" s="39"/>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E7287-92B1-4AAC-9C6E-6BA1CA690555}">
  <sheetPr>
    <pageSetUpPr fitToPage="1"/>
  </sheetPr>
  <dimension ref="A1:O21"/>
  <sheetViews>
    <sheetView showGridLines="0" workbookViewId="0"/>
  </sheetViews>
  <sheetFormatPr defaultColWidth="9.1796875" defaultRowHeight="12.5"/>
  <cols>
    <col min="1" max="1" width="26.54296875" style="135" customWidth="1"/>
    <col min="2" max="8" width="13" style="135" customWidth="1"/>
    <col min="9" max="9" width="13.81640625" style="135" customWidth="1"/>
    <col min="10" max="10" width="18.453125" style="135" customWidth="1"/>
    <col min="11" max="16384" width="9.1796875" style="135"/>
  </cols>
  <sheetData>
    <row r="1" spans="1:15" ht="13">
      <c r="A1" s="134" t="s">
        <v>150</v>
      </c>
      <c r="B1" s="134"/>
      <c r="C1" s="134"/>
      <c r="D1" s="134"/>
      <c r="E1" s="134"/>
      <c r="F1" s="134"/>
      <c r="G1" s="134"/>
      <c r="H1" s="134"/>
      <c r="I1" s="134"/>
      <c r="J1" s="134"/>
    </row>
    <row r="2" spans="1:15" s="137" customFormat="1" ht="22" customHeight="1">
      <c r="A2" s="136" t="s">
        <v>44</v>
      </c>
      <c r="B2" s="136"/>
      <c r="C2" s="136"/>
      <c r="D2" s="136"/>
      <c r="E2" s="136"/>
      <c r="F2" s="136"/>
      <c r="G2" s="136"/>
      <c r="H2" s="136"/>
      <c r="I2" s="136"/>
      <c r="L2" s="138"/>
      <c r="M2" s="138"/>
      <c r="N2" s="138"/>
      <c r="O2" s="138"/>
    </row>
    <row r="3" spans="1:15" s="89" customFormat="1" ht="21" customHeight="1">
      <c r="A3" s="3" t="s">
        <v>2</v>
      </c>
      <c r="B3" s="28"/>
      <c r="C3" s="28"/>
      <c r="D3" s="28"/>
      <c r="E3" s="28"/>
      <c r="F3" s="28"/>
      <c r="G3" s="28"/>
    </row>
    <row r="4" spans="1:15" s="89" customFormat="1" ht="21" customHeight="1">
      <c r="A4" s="3" t="s">
        <v>3</v>
      </c>
      <c r="B4" s="28"/>
      <c r="C4" s="28"/>
      <c r="D4" s="28"/>
      <c r="E4" s="28"/>
      <c r="F4" s="28"/>
      <c r="G4" s="28"/>
    </row>
    <row r="5" spans="1:15" s="89" customFormat="1" ht="21" customHeight="1">
      <c r="A5" s="3" t="s">
        <v>4</v>
      </c>
      <c r="B5" s="28"/>
      <c r="C5" s="28"/>
      <c r="D5" s="28"/>
      <c r="E5" s="28"/>
      <c r="F5" s="28"/>
      <c r="G5" s="28"/>
    </row>
    <row r="6" spans="1:15" ht="24.65" customHeight="1">
      <c r="A6" s="139"/>
      <c r="B6" s="387" t="s">
        <v>151</v>
      </c>
      <c r="C6" s="387"/>
      <c r="D6" s="387"/>
      <c r="E6" s="387"/>
      <c r="F6" s="387"/>
      <c r="G6" s="388"/>
      <c r="H6" s="140"/>
      <c r="I6" s="141"/>
      <c r="J6" s="389" t="s">
        <v>152</v>
      </c>
    </row>
    <row r="7" spans="1:15" ht="40.5" customHeight="1">
      <c r="A7" s="142"/>
      <c r="B7" s="143" t="s">
        <v>153</v>
      </c>
      <c r="C7" s="143" t="s">
        <v>154</v>
      </c>
      <c r="D7" s="143" t="s">
        <v>155</v>
      </c>
      <c r="E7" s="143" t="s">
        <v>156</v>
      </c>
      <c r="F7" s="143" t="s">
        <v>157</v>
      </c>
      <c r="G7" s="143" t="s">
        <v>158</v>
      </c>
      <c r="H7" s="144" t="s">
        <v>159</v>
      </c>
      <c r="I7" s="145" t="s">
        <v>160</v>
      </c>
      <c r="J7" s="390"/>
    </row>
    <row r="8" spans="1:15">
      <c r="A8" s="146" t="s">
        <v>47</v>
      </c>
      <c r="B8" s="147">
        <v>17</v>
      </c>
      <c r="C8" s="147">
        <v>17</v>
      </c>
      <c r="D8" s="147">
        <v>15</v>
      </c>
      <c r="E8" s="147">
        <v>18</v>
      </c>
      <c r="F8" s="147">
        <v>18</v>
      </c>
      <c r="G8" s="147">
        <v>18</v>
      </c>
      <c r="H8" s="148">
        <v>19</v>
      </c>
      <c r="I8" s="149">
        <v>24</v>
      </c>
      <c r="J8" s="150">
        <v>5</v>
      </c>
    </row>
    <row r="9" spans="1:15">
      <c r="A9" s="146" t="s">
        <v>48</v>
      </c>
      <c r="B9" s="147">
        <v>80</v>
      </c>
      <c r="C9" s="147">
        <v>79</v>
      </c>
      <c r="D9" s="147">
        <v>73</v>
      </c>
      <c r="E9" s="147">
        <v>77</v>
      </c>
      <c r="F9" s="147">
        <v>66</v>
      </c>
      <c r="G9" s="147">
        <v>69</v>
      </c>
      <c r="H9" s="151">
        <v>59</v>
      </c>
      <c r="I9" s="149">
        <v>68</v>
      </c>
      <c r="J9" s="150">
        <v>9</v>
      </c>
    </row>
    <row r="10" spans="1:15" s="303" customFormat="1" ht="13">
      <c r="A10" s="299" t="s">
        <v>161</v>
      </c>
      <c r="B10" s="293">
        <v>138</v>
      </c>
      <c r="C10" s="293">
        <v>144</v>
      </c>
      <c r="D10" s="293">
        <v>129</v>
      </c>
      <c r="E10" s="293">
        <v>126</v>
      </c>
      <c r="F10" s="293">
        <v>98</v>
      </c>
      <c r="G10" s="293">
        <v>97</v>
      </c>
      <c r="H10" s="300">
        <v>89</v>
      </c>
      <c r="I10" s="301">
        <v>99</v>
      </c>
      <c r="J10" s="302">
        <v>10</v>
      </c>
    </row>
    <row r="11" spans="1:15">
      <c r="A11" s="146" t="s">
        <v>50</v>
      </c>
      <c r="B11" s="147">
        <v>34</v>
      </c>
      <c r="C11" s="147">
        <v>31</v>
      </c>
      <c r="D11" s="147">
        <v>23</v>
      </c>
      <c r="E11" s="147">
        <v>24</v>
      </c>
      <c r="F11" s="147">
        <v>28</v>
      </c>
      <c r="G11" s="147">
        <v>42</v>
      </c>
      <c r="H11" s="151">
        <v>37</v>
      </c>
      <c r="I11" s="149">
        <v>63</v>
      </c>
      <c r="J11" s="150">
        <v>26</v>
      </c>
    </row>
    <row r="12" spans="1:15">
      <c r="A12" s="146" t="s">
        <v>51</v>
      </c>
      <c r="B12" s="147">
        <v>7</v>
      </c>
      <c r="C12" s="147">
        <v>4</v>
      </c>
      <c r="D12" s="147">
        <v>2</v>
      </c>
      <c r="E12" s="147">
        <v>2</v>
      </c>
      <c r="F12" s="147">
        <v>4</v>
      </c>
      <c r="G12" s="147">
        <v>3</v>
      </c>
      <c r="H12" s="151">
        <v>3</v>
      </c>
      <c r="I12" s="149">
        <v>4</v>
      </c>
      <c r="J12" s="150">
        <v>1</v>
      </c>
    </row>
    <row r="13" spans="1:15">
      <c r="A13" s="146" t="s">
        <v>162</v>
      </c>
      <c r="B13" s="147">
        <v>4</v>
      </c>
      <c r="C13" s="147">
        <v>3</v>
      </c>
      <c r="D13" s="147">
        <v>2</v>
      </c>
      <c r="E13" s="147">
        <v>3</v>
      </c>
      <c r="F13" s="147">
        <v>4</v>
      </c>
      <c r="G13" s="147">
        <v>4</v>
      </c>
      <c r="H13" s="151">
        <v>4</v>
      </c>
      <c r="I13" s="149">
        <v>6</v>
      </c>
      <c r="J13" s="150">
        <v>2</v>
      </c>
    </row>
    <row r="14" spans="1:15">
      <c r="A14" s="146" t="s">
        <v>53</v>
      </c>
      <c r="B14" s="147">
        <v>10</v>
      </c>
      <c r="C14" s="147">
        <v>13</v>
      </c>
      <c r="D14" s="147">
        <v>14</v>
      </c>
      <c r="E14" s="147">
        <v>21</v>
      </c>
      <c r="F14" s="147">
        <v>26</v>
      </c>
      <c r="G14" s="147">
        <v>20</v>
      </c>
      <c r="H14" s="151">
        <v>22</v>
      </c>
      <c r="I14" s="149">
        <v>24</v>
      </c>
      <c r="J14" s="150">
        <v>2</v>
      </c>
    </row>
    <row r="15" spans="1:15">
      <c r="A15" s="146" t="s">
        <v>54</v>
      </c>
      <c r="B15" s="147">
        <v>9</v>
      </c>
      <c r="C15" s="147">
        <v>13</v>
      </c>
      <c r="D15" s="147">
        <v>13</v>
      </c>
      <c r="E15" s="147">
        <v>18</v>
      </c>
      <c r="F15" s="147">
        <v>25</v>
      </c>
      <c r="G15" s="147">
        <v>28</v>
      </c>
      <c r="H15" s="151">
        <v>30</v>
      </c>
      <c r="I15" s="149">
        <v>30</v>
      </c>
      <c r="J15" s="150">
        <v>0</v>
      </c>
    </row>
    <row r="16" spans="1:15">
      <c r="A16" s="146" t="s">
        <v>55</v>
      </c>
      <c r="B16" s="147">
        <v>16</v>
      </c>
      <c r="C16" s="147">
        <v>13</v>
      </c>
      <c r="D16" s="147">
        <v>8</v>
      </c>
      <c r="E16" s="147">
        <v>12</v>
      </c>
      <c r="F16" s="147">
        <v>12</v>
      </c>
      <c r="G16" s="147">
        <v>11</v>
      </c>
      <c r="H16" s="151">
        <v>11</v>
      </c>
      <c r="I16" s="149">
        <v>15</v>
      </c>
      <c r="J16" s="150">
        <v>4</v>
      </c>
    </row>
    <row r="17" spans="1:10">
      <c r="A17" s="146" t="s">
        <v>163</v>
      </c>
      <c r="B17" s="147">
        <v>20</v>
      </c>
      <c r="C17" s="147">
        <v>20</v>
      </c>
      <c r="D17" s="147">
        <v>19</v>
      </c>
      <c r="E17" s="147">
        <v>24</v>
      </c>
      <c r="F17" s="147">
        <v>25</v>
      </c>
      <c r="G17" s="147">
        <v>25</v>
      </c>
      <c r="H17" s="152">
        <v>26</v>
      </c>
      <c r="I17" s="149">
        <v>31</v>
      </c>
      <c r="J17" s="150">
        <v>5</v>
      </c>
    </row>
    <row r="18" spans="1:10" ht="13">
      <c r="A18" s="153" t="s">
        <v>164</v>
      </c>
      <c r="B18" s="154">
        <v>11</v>
      </c>
      <c r="C18" s="154">
        <v>8</v>
      </c>
      <c r="D18" s="154">
        <v>6</v>
      </c>
      <c r="E18" s="154">
        <v>9</v>
      </c>
      <c r="F18" s="154">
        <v>10</v>
      </c>
      <c r="G18" s="154">
        <v>11</v>
      </c>
      <c r="H18" s="155">
        <v>11</v>
      </c>
      <c r="I18" s="156">
        <v>14</v>
      </c>
      <c r="J18" s="156">
        <v>3</v>
      </c>
    </row>
    <row r="19" spans="1:10" ht="16.5" customHeight="1">
      <c r="A19" s="391" t="s">
        <v>165</v>
      </c>
      <c r="B19" s="391"/>
      <c r="C19" s="391"/>
      <c r="D19" s="391"/>
      <c r="E19" s="391"/>
      <c r="F19" s="391"/>
      <c r="G19" s="391"/>
      <c r="H19" s="391"/>
      <c r="I19" s="391"/>
      <c r="J19" s="391"/>
    </row>
    <row r="20" spans="1:10" ht="16.5" customHeight="1">
      <c r="A20" s="391" t="s">
        <v>166</v>
      </c>
      <c r="B20" s="391"/>
      <c r="C20" s="391"/>
      <c r="D20" s="391"/>
      <c r="E20" s="391"/>
      <c r="F20" s="391"/>
      <c r="G20" s="391"/>
      <c r="H20" s="391"/>
      <c r="I20" s="391"/>
      <c r="J20" s="391"/>
    </row>
    <row r="21" spans="1:10" ht="13">
      <c r="A21" s="392"/>
      <c r="B21" s="392"/>
      <c r="C21" s="392"/>
      <c r="D21" s="392"/>
      <c r="E21" s="392"/>
      <c r="F21" s="392"/>
      <c r="G21" s="392"/>
      <c r="H21" s="392"/>
      <c r="I21" s="392"/>
      <c r="J21" s="392"/>
    </row>
  </sheetData>
  <mergeCells count="5">
    <mergeCell ref="B6:G6"/>
    <mergeCell ref="J6:J7"/>
    <mergeCell ref="A19:J19"/>
    <mergeCell ref="A20:J20"/>
    <mergeCell ref="A21:J21"/>
  </mergeCells>
  <pageMargins left="0.70000000000000007" right="0.70000000000000007" top="0.75" bottom="0.75" header="0.30000000000000004" footer="0.3000000000000000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907C6-30DA-45E4-B6A8-EA86F6F206A9}">
  <sheetPr>
    <pageSetUpPr fitToPage="1"/>
  </sheetPr>
  <dimension ref="A1:M22"/>
  <sheetViews>
    <sheetView showGridLines="0" zoomScaleNormal="100" workbookViewId="0"/>
  </sheetViews>
  <sheetFormatPr defaultColWidth="9.1796875" defaultRowHeight="13"/>
  <cols>
    <col min="1" max="1" width="54.81640625" style="161" customWidth="1"/>
    <col min="2" max="7" width="12.81640625" style="161" customWidth="1"/>
    <col min="8" max="9" width="12.7265625" style="161" customWidth="1"/>
    <col min="10" max="10" width="22.453125" style="161" customWidth="1"/>
    <col min="11" max="11" width="9.453125" style="161" customWidth="1"/>
    <col min="12" max="16384" width="9.1796875" style="161"/>
  </cols>
  <sheetData>
    <row r="1" spans="1:13" s="108" customFormat="1">
      <c r="A1" s="157" t="s">
        <v>167</v>
      </c>
      <c r="B1" s="134"/>
      <c r="C1" s="134"/>
      <c r="D1" s="134"/>
      <c r="E1" s="134"/>
      <c r="F1" s="134"/>
      <c r="G1" s="157"/>
      <c r="H1" s="157"/>
      <c r="I1" s="157"/>
    </row>
    <row r="2" spans="1:13" s="137" customFormat="1" ht="22" customHeight="1">
      <c r="A2" s="136" t="s">
        <v>44</v>
      </c>
      <c r="B2" s="136"/>
      <c r="C2" s="136"/>
      <c r="D2" s="136"/>
      <c r="E2" s="136"/>
      <c r="F2" s="136"/>
      <c r="G2" s="136"/>
      <c r="H2" s="136"/>
      <c r="I2" s="136"/>
      <c r="J2" s="138"/>
      <c r="K2" s="138"/>
      <c r="L2" s="138"/>
      <c r="M2" s="138"/>
    </row>
    <row r="3" spans="1:13" s="89" customFormat="1" ht="21" customHeight="1">
      <c r="A3" s="3" t="s">
        <v>2</v>
      </c>
      <c r="B3" s="28"/>
      <c r="C3" s="28"/>
      <c r="D3" s="28"/>
      <c r="E3" s="28"/>
      <c r="F3" s="28"/>
      <c r="G3" s="28"/>
    </row>
    <row r="4" spans="1:13" s="89" customFormat="1" ht="17.149999999999999" customHeight="1">
      <c r="A4" s="3" t="s">
        <v>68</v>
      </c>
      <c r="B4" s="28"/>
      <c r="C4" s="28"/>
      <c r="D4" s="28"/>
      <c r="E4" s="28"/>
      <c r="F4" s="28"/>
      <c r="G4" s="28"/>
    </row>
    <row r="5" spans="1:13" s="89" customFormat="1" ht="17.149999999999999" customHeight="1">
      <c r="A5" s="3" t="s">
        <v>3</v>
      </c>
      <c r="B5" s="28"/>
      <c r="C5" s="28"/>
      <c r="D5" s="28"/>
      <c r="E5" s="28"/>
      <c r="F5" s="28"/>
      <c r="G5" s="28"/>
    </row>
    <row r="6" spans="1:13" s="89" customFormat="1" ht="21" customHeight="1">
      <c r="A6" s="3" t="s">
        <v>4</v>
      </c>
      <c r="B6" s="28"/>
      <c r="C6" s="28"/>
      <c r="D6" s="28"/>
      <c r="E6" s="28"/>
      <c r="F6" s="28"/>
      <c r="G6" s="28"/>
    </row>
    <row r="7" spans="1:13" s="108" customFormat="1" ht="29.5" customHeight="1">
      <c r="A7" s="158"/>
      <c r="B7" s="393" t="s">
        <v>151</v>
      </c>
      <c r="C7" s="393"/>
      <c r="D7" s="393"/>
      <c r="E7" s="393"/>
      <c r="F7" s="393"/>
      <c r="G7" s="394"/>
      <c r="H7" s="159"/>
      <c r="I7" s="160"/>
      <c r="J7" s="395" t="s">
        <v>168</v>
      </c>
      <c r="M7" s="161"/>
    </row>
    <row r="8" spans="1:13" s="108" customFormat="1" ht="37.5" customHeight="1">
      <c r="A8" s="162"/>
      <c r="B8" s="143" t="s">
        <v>153</v>
      </c>
      <c r="C8" s="143" t="s">
        <v>154</v>
      </c>
      <c r="D8" s="143" t="s">
        <v>155</v>
      </c>
      <c r="E8" s="143" t="s">
        <v>156</v>
      </c>
      <c r="F8" s="143" t="s">
        <v>157</v>
      </c>
      <c r="G8" s="143" t="s">
        <v>158</v>
      </c>
      <c r="H8" s="144" t="s">
        <v>159</v>
      </c>
      <c r="I8" s="145" t="s">
        <v>160</v>
      </c>
      <c r="J8" s="396"/>
    </row>
    <row r="9" spans="1:13" s="108" customFormat="1" ht="12.5">
      <c r="A9" s="163" t="s">
        <v>169</v>
      </c>
      <c r="B9" s="164">
        <v>14</v>
      </c>
      <c r="C9" s="164">
        <v>17</v>
      </c>
      <c r="D9" s="164">
        <v>18</v>
      </c>
      <c r="E9" s="164">
        <v>23</v>
      </c>
      <c r="F9" s="164">
        <v>33</v>
      </c>
      <c r="G9" s="164">
        <v>43</v>
      </c>
      <c r="H9" s="165">
        <v>44</v>
      </c>
      <c r="I9" s="166">
        <v>48</v>
      </c>
      <c r="J9" s="150">
        <v>4</v>
      </c>
    </row>
    <row r="10" spans="1:13" s="108" customFormat="1" ht="12.5">
      <c r="A10" s="163" t="s">
        <v>170</v>
      </c>
      <c r="B10" s="164">
        <v>65</v>
      </c>
      <c r="C10" s="164">
        <v>61</v>
      </c>
      <c r="D10" s="164">
        <v>67</v>
      </c>
      <c r="E10" s="164">
        <v>70</v>
      </c>
      <c r="F10" s="164">
        <v>80</v>
      </c>
      <c r="G10" s="164">
        <v>115</v>
      </c>
      <c r="H10" s="165">
        <v>82</v>
      </c>
      <c r="I10" s="166">
        <v>81</v>
      </c>
      <c r="J10" s="150">
        <v>-1</v>
      </c>
    </row>
    <row r="11" spans="1:13" s="108" customFormat="1" ht="12.5">
      <c r="A11" s="163" t="s">
        <v>12</v>
      </c>
      <c r="B11" s="164">
        <v>10</v>
      </c>
      <c r="C11" s="164">
        <v>12</v>
      </c>
      <c r="D11" s="164">
        <v>16</v>
      </c>
      <c r="E11" s="164">
        <v>22</v>
      </c>
      <c r="F11" s="164">
        <v>26</v>
      </c>
      <c r="G11" s="164">
        <v>27</v>
      </c>
      <c r="H11" s="165">
        <v>27</v>
      </c>
      <c r="I11" s="166">
        <v>31</v>
      </c>
      <c r="J11" s="150">
        <v>4</v>
      </c>
    </row>
    <row r="12" spans="1:13" s="108" customFormat="1" ht="12.5">
      <c r="A12" s="163" t="s">
        <v>14</v>
      </c>
      <c r="B12" s="164">
        <v>14</v>
      </c>
      <c r="C12" s="164">
        <v>16</v>
      </c>
      <c r="D12" s="164">
        <v>17</v>
      </c>
      <c r="E12" s="164">
        <v>20</v>
      </c>
      <c r="F12" s="164">
        <v>24</v>
      </c>
      <c r="G12" s="164">
        <v>13</v>
      </c>
      <c r="H12" s="165">
        <v>15</v>
      </c>
      <c r="I12" s="166">
        <v>18</v>
      </c>
      <c r="J12" s="150">
        <v>3</v>
      </c>
    </row>
    <row r="13" spans="1:13" s="108" customFormat="1" ht="12.5">
      <c r="A13" s="163" t="s">
        <v>17</v>
      </c>
      <c r="B13" s="164">
        <v>27</v>
      </c>
      <c r="C13" s="164">
        <v>26</v>
      </c>
      <c r="D13" s="164">
        <v>26</v>
      </c>
      <c r="E13" s="164">
        <v>33</v>
      </c>
      <c r="F13" s="164">
        <v>31</v>
      </c>
      <c r="G13" s="164">
        <v>30</v>
      </c>
      <c r="H13" s="165">
        <v>23</v>
      </c>
      <c r="I13" s="166">
        <v>34</v>
      </c>
      <c r="J13" s="150">
        <v>11</v>
      </c>
    </row>
    <row r="14" spans="1:13" s="108" customFormat="1" ht="12.5">
      <c r="A14" s="163" t="s">
        <v>25</v>
      </c>
      <c r="B14" s="164">
        <v>36</v>
      </c>
      <c r="C14" s="164">
        <v>39</v>
      </c>
      <c r="D14" s="164">
        <v>40</v>
      </c>
      <c r="E14" s="164">
        <v>45</v>
      </c>
      <c r="F14" s="164">
        <v>45</v>
      </c>
      <c r="G14" s="164">
        <v>38</v>
      </c>
      <c r="H14" s="165">
        <v>37</v>
      </c>
      <c r="I14" s="166">
        <v>50</v>
      </c>
      <c r="J14" s="150">
        <v>13</v>
      </c>
    </row>
    <row r="15" spans="1:13" s="108" customFormat="1" ht="12.5">
      <c r="A15" s="163" t="s">
        <v>26</v>
      </c>
      <c r="B15" s="164">
        <v>16</v>
      </c>
      <c r="C15" s="164">
        <v>14</v>
      </c>
      <c r="D15" s="164">
        <v>12</v>
      </c>
      <c r="E15" s="164">
        <v>16</v>
      </c>
      <c r="F15" s="164">
        <v>15</v>
      </c>
      <c r="G15" s="164">
        <v>14</v>
      </c>
      <c r="H15" s="165">
        <v>15</v>
      </c>
      <c r="I15" s="166">
        <v>19</v>
      </c>
      <c r="J15" s="150">
        <v>4</v>
      </c>
    </row>
    <row r="16" spans="1:13" s="108" customFormat="1" ht="12.5">
      <c r="A16" s="163" t="s">
        <v>29</v>
      </c>
      <c r="B16" s="164">
        <v>4</v>
      </c>
      <c r="C16" s="164">
        <v>2</v>
      </c>
      <c r="D16" s="164">
        <v>1</v>
      </c>
      <c r="E16" s="164">
        <v>1</v>
      </c>
      <c r="F16" s="164">
        <v>3</v>
      </c>
      <c r="G16" s="164">
        <v>2</v>
      </c>
      <c r="H16" s="165">
        <v>2</v>
      </c>
      <c r="I16" s="166">
        <v>3</v>
      </c>
      <c r="J16" s="150">
        <v>1</v>
      </c>
    </row>
    <row r="17" spans="1:10" s="108" customFormat="1" ht="12.5">
      <c r="A17" s="163" t="s">
        <v>30</v>
      </c>
      <c r="B17" s="164">
        <v>19</v>
      </c>
      <c r="C17" s="164">
        <v>17</v>
      </c>
      <c r="D17" s="164">
        <v>21</v>
      </c>
      <c r="E17" s="164">
        <v>22</v>
      </c>
      <c r="F17" s="164">
        <v>17</v>
      </c>
      <c r="G17" s="164">
        <v>15</v>
      </c>
      <c r="H17" s="165">
        <v>19</v>
      </c>
      <c r="I17" s="166">
        <v>23</v>
      </c>
      <c r="J17" s="150">
        <v>4</v>
      </c>
    </row>
    <row r="18" spans="1:10" s="108" customFormat="1" ht="14.5" customHeight="1">
      <c r="A18" s="163" t="s">
        <v>171</v>
      </c>
      <c r="B18" s="164">
        <v>17</v>
      </c>
      <c r="C18" s="164">
        <v>17</v>
      </c>
      <c r="D18" s="164">
        <v>13</v>
      </c>
      <c r="E18" s="164">
        <v>15</v>
      </c>
      <c r="F18" s="164">
        <v>23</v>
      </c>
      <c r="G18" s="164">
        <v>24</v>
      </c>
      <c r="H18" s="165">
        <v>24</v>
      </c>
      <c r="I18" s="166">
        <v>34</v>
      </c>
      <c r="J18" s="150">
        <v>10</v>
      </c>
    </row>
    <row r="19" spans="1:10" s="108" customFormat="1" ht="37.5">
      <c r="A19" s="167" t="s">
        <v>172</v>
      </c>
      <c r="B19" s="168" t="s">
        <v>104</v>
      </c>
      <c r="C19" s="168" t="s">
        <v>104</v>
      </c>
      <c r="D19" s="168" t="s">
        <v>104</v>
      </c>
      <c r="E19" s="168" t="s">
        <v>104</v>
      </c>
      <c r="F19" s="168">
        <v>38</v>
      </c>
      <c r="G19" s="168">
        <v>20</v>
      </c>
      <c r="H19" s="169">
        <v>25</v>
      </c>
      <c r="I19" s="351">
        <v>27</v>
      </c>
      <c r="J19" s="352">
        <v>2</v>
      </c>
    </row>
    <row r="20" spans="1:10" s="108" customFormat="1">
      <c r="A20" s="170" t="s">
        <v>164</v>
      </c>
      <c r="B20" s="171">
        <v>11</v>
      </c>
      <c r="C20" s="171">
        <v>8</v>
      </c>
      <c r="D20" s="171">
        <v>6</v>
      </c>
      <c r="E20" s="171">
        <v>9</v>
      </c>
      <c r="F20" s="171">
        <v>10</v>
      </c>
      <c r="G20" s="171">
        <v>11</v>
      </c>
      <c r="H20" s="172">
        <v>11</v>
      </c>
      <c r="I20" s="171">
        <v>14</v>
      </c>
      <c r="J20" s="156">
        <v>3</v>
      </c>
    </row>
    <row r="21" spans="1:10" s="108" customFormat="1" ht="18.649999999999999" customHeight="1">
      <c r="A21" s="108" t="s">
        <v>165</v>
      </c>
    </row>
    <row r="22" spans="1:10">
      <c r="A22" s="173" t="s">
        <v>166</v>
      </c>
      <c r="B22" s="173"/>
      <c r="C22" s="173"/>
      <c r="D22" s="173"/>
      <c r="E22" s="173"/>
      <c r="F22" s="173"/>
      <c r="G22" s="173"/>
      <c r="H22" s="173"/>
      <c r="I22" s="173"/>
      <c r="J22" s="173"/>
    </row>
  </sheetData>
  <mergeCells count="2">
    <mergeCell ref="B7:G7"/>
    <mergeCell ref="J7:J8"/>
  </mergeCells>
  <pageMargins left="0.70866141732283516" right="0.70866141732283516" top="0.74803149606299213" bottom="0.74803149606299213" header="0.31496062992126012" footer="0.31496062992126012"/>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Cover_sheet</vt:lpstr>
      <vt:lpstr>Content</vt:lpstr>
      <vt:lpstr>Table_2_1</vt:lpstr>
      <vt:lpstr>Table_2_2</vt:lpstr>
      <vt:lpstr>Table_2_3</vt:lpstr>
      <vt:lpstr>Table_3_1</vt:lpstr>
      <vt:lpstr>Table_3_2</vt:lpstr>
      <vt:lpstr>Table_4_1</vt:lpstr>
      <vt:lpstr>Table_4_2</vt:lpstr>
      <vt:lpstr>Table_4_3</vt:lpstr>
      <vt:lpstr>Table_4_4 (A)</vt:lpstr>
      <vt:lpstr>Table_4_4 (B)</vt:lpstr>
      <vt:lpstr>Table_4_5 (A)</vt:lpstr>
      <vt:lpstr>Table_4_5 (B)</vt:lpstr>
      <vt:lpstr>Table_5_1</vt:lpstr>
      <vt:lpstr>Table_5_2</vt:lpstr>
      <vt:lpstr>Content!Print_Area</vt:lpstr>
      <vt:lpstr>Table_4_1!Print_Area</vt:lpstr>
      <vt:lpstr>Table_4_2!Print_Area</vt:lpstr>
      <vt:lpstr>Table_4_3!Print_Area</vt:lpstr>
      <vt:lpstr>Table_5_1!Print_Area</vt:lpstr>
      <vt:lpstr>Table_5_2!Print_Area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outcomes in England and Wales, year to September 2022: data tables</dc:title>
  <dc:creator/>
  <cp:keywords>data tables, crime outcomes, 2022</cp:keywords>
  <cp:lastModifiedBy/>
  <dcterms:created xsi:type="dcterms:W3CDTF">2023-01-20T12:02:30Z</dcterms:created>
  <dcterms:modified xsi:type="dcterms:W3CDTF">2023-01-20T12:06:28Z</dcterms:modified>
</cp:coreProperties>
</file>