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codeName="ThisWorkbook" defaultThemeVersion="166925"/>
  <mc:AlternateContent xmlns:mc="http://schemas.openxmlformats.org/markup-compatibility/2006">
    <mc:Choice Requires="x15">
      <x15ac:absPath xmlns:x15ac="http://schemas.microsoft.com/office/spreadsheetml/2010/11/ac" url="https://beisgov-my.sharepoint.com/personal/karen_pembridge_ukspaceagency_gov_uk/Documents/NSIP/ETP/Call docs/ETP Tech for Space Science/"/>
    </mc:Choice>
  </mc:AlternateContent>
  <xr:revisionPtr revIDLastSave="6" documentId="8_{FB0714C5-B4FB-42D2-886F-830254B3B996}" xr6:coauthVersionLast="47" xr6:coauthVersionMax="47" xr10:uidLastSave="{9A711653-CD1D-475F-A63C-F266737C5DFE}"/>
  <bookViews>
    <workbookView xWindow="-108" yWindow="-108" windowWidth="23256" windowHeight="12720" firstSheet="1" xr2:uid="{8A1DB41E-5DFE-4C4E-A834-DF340AB66551}"/>
  </bookViews>
  <sheets>
    <sheet name="(O) Overheads" sheetId="1" r:id="rId1"/>
    <sheet name="Sheet1" sheetId="2" r:id="rId2"/>
    <sheet name="Sheet2" sheetId="3"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<sst xmlns="http://schemas.openxmlformats.org/spreadsheetml/2006/main" count="85" uniqueCount="64">
  <si>
    <r>
      <rPr>
        <b/>
        <sz val="12"/>
        <color rgb="FF000000"/>
        <rFont val="Arial"/>
      </rPr>
      <t xml:space="preserve">UKSA partner finance form </t>
    </r>
    <r>
      <rPr>
        <b/>
        <sz val="12"/>
        <color rgb="FFFF0000"/>
        <rFont val="Arial"/>
      </rPr>
      <t xml:space="preserve">ETP Call Two - STFC Technology for Space Science </t>
    </r>
  </si>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</sst>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6">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
      <b/>
      <sz val="12"/>
      <color rgb="FF000000"/>
      <name val="Arial"/>
    </font>
    <font>
      <b/>
      <sz val="12"/>
      <color rgb="FFFF0000"/>
      <name val="Arial"/>
    </font>
    <font>
      <b/>
      <sz val="12"/>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5">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wrapText="1"/>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2" fillId="2" borderId="0" xfId="0" applyFont="1" applyFill="1" applyAlignment="1">
      <alignment horizontal="left" vertical="top" wrapText="1"/>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14" xfId="4" applyFill="1" applyBorder="1" applyAlignment="1" applyProtection="1">
      <alignment horizontal="center" wrapText="1"/>
      <protection locked="0"/>
    </xf>
    <xf numFmtId="0" fontId="35" fillId="0" borderId="0" xfId="0" applyFont="1"/>
  </cellXfs>
  <cellStyles count="5">
    <cellStyle name="Comma" xfId="1" builtinId="3"/>
    <cellStyle name="Currency" xfId="2" builtinId="4"/>
    <cellStyle name="Hyperlink" xfId="4" builtinId="8"/>
    <cellStyle name="Normal" xfId="0" builtinId="0"/>
    <cellStyle name="Per cent" xfId="3" builtinId="5"/>
  </cellStyles>
  <dxfs count="21">
    <dxf>
      <font>
        <color theme="0"/>
      </font>
    </dxf>
    <dxf>
      <font>
        <color theme="0"/>
      </font>
      <fill>
        <patternFill>
          <bgColor theme="0"/>
        </patternFill>
      </fill>
      <border>
        <left/>
        <right/>
        <bottom/>
      </border>
    </dxf>
    <dxf>
      <border>
        <bottom/>
      </border>
    </dxf>
    <dxf>
      <font>
        <color theme="0"/>
      </font>
      <fill>
        <patternFill patternType="solid">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0"/>
      </font>
      <fill>
        <patternFill>
          <bgColor theme="0"/>
        </patternFill>
      </fill>
      <border>
        <left/>
        <right/>
        <top/>
        <bottom/>
      </border>
    </dxf>
    <dxf>
      <border>
        <bottom/>
      </border>
    </dxf>
    <dxf>
      <font>
        <b/>
        <i val="0"/>
        <condense val="0"/>
        <extend val="0"/>
        <color indexed="10"/>
      </font>
    </dxf>
    <dxf>
      <font>
        <b/>
        <i val="0"/>
        <condense val="0"/>
        <extend val="0"/>
        <color indexed="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topLeftCell="AH1" zoomScaleNormal="100" workbookViewId="0">
      <pane ySplit="2" topLeftCell="A3" activePane="bottomLeft" state="frozen"/>
      <selection pane="bottomLeft" activeCell="O21" sqref="O21"/>
      <selection activeCell="H1" sqref="H1:J1"/>
    </sheetView>
  </sheetViews>
  <sheetFormatPr defaultColWidth="11.42578125" defaultRowHeight="17.25" customHeight="1"/>
  <cols>
    <col min="1" max="1" width="4.7109375" style="6" customWidth="1"/>
    <col min="2" max="2" width="3.42578125" style="2" customWidth="1"/>
    <col min="3" max="3" width="46.7109375" style="2" customWidth="1"/>
    <col min="4" max="4" width="1.28515625" style="2" customWidth="1"/>
    <col min="5" max="5" width="11.140625" style="2" customWidth="1"/>
    <col min="6" max="6" width="9.85546875" style="2" customWidth="1"/>
    <col min="7" max="7" width="15.7109375" style="2" customWidth="1"/>
    <col min="8" max="8" width="12.42578125" style="2" customWidth="1"/>
    <col min="9" max="9" width="16.7109375" style="2" customWidth="1"/>
    <col min="10" max="10" width="8.7109375" style="23" customWidth="1"/>
    <col min="11" max="11" width="42.7109375" style="2" customWidth="1"/>
    <col min="12" max="12" width="11.42578125" style="2" customWidth="1"/>
    <col min="13" max="13" width="5.42578125" style="2" customWidth="1"/>
    <col min="14" max="14" width="3.42578125" style="4" customWidth="1"/>
    <col min="15" max="15" width="16.85546875" style="4" customWidth="1"/>
    <col min="16" max="21" width="3.42578125" style="4" customWidth="1"/>
    <col min="22" max="22" width="3.28515625" style="6" customWidth="1"/>
    <col min="23" max="25" width="3.42578125" style="6" customWidth="1"/>
    <col min="26" max="27" width="2.28515625" style="6" customWidth="1"/>
    <col min="28" max="28" width="6.42578125" style="6" customWidth="1"/>
    <col min="29" max="31" width="11.42578125" style="6" customWidth="1"/>
    <col min="32" max="34" width="11.42578125" style="2" customWidth="1"/>
    <col min="35" max="35" width="6" style="6" customWidth="1"/>
    <col min="36" max="36" width="3.42578125" style="2" customWidth="1"/>
    <col min="37" max="37" width="46.7109375" style="2" customWidth="1"/>
    <col min="38" max="38" width="1.28515625" style="2" customWidth="1"/>
    <col min="39" max="39" width="11.140625" style="2" customWidth="1"/>
    <col min="40" max="40" width="9.85546875" style="2" customWidth="1"/>
    <col min="41" max="41" width="15.7109375" style="2" customWidth="1"/>
    <col min="42" max="42" width="12.42578125" style="2" customWidth="1"/>
    <col min="43" max="43" width="16.7109375" style="2" customWidth="1"/>
    <col min="44" max="44" width="8.7109375" style="23" customWidth="1"/>
    <col min="45" max="45" width="42.7109375" style="2" customWidth="1"/>
    <col min="46" max="46" width="11.42578125" style="2" customWidth="1"/>
    <col min="47" max="47" width="5.42578125" style="2" customWidth="1"/>
    <col min="48" max="48" width="3.42578125" style="4" customWidth="1"/>
    <col min="49" max="49" width="16.85546875" style="7" hidden="1" customWidth="1"/>
    <col min="50" max="55" width="3.42578125" style="8" hidden="1" customWidth="1"/>
    <col min="56" max="56" width="3.28515625" style="10" hidden="1" customWidth="1"/>
    <col min="57" max="59" width="3.42578125" style="10" hidden="1" customWidth="1"/>
    <col min="60" max="61" width="2.28515625" style="10" hidden="1" customWidth="1"/>
    <col min="62" max="62" width="5.7109375" style="10" customWidth="1"/>
    <col min="63" max="63" width="5.7109375" style="10" hidden="1" customWidth="1"/>
    <col min="64" max="76" width="5.7109375" style="10" customWidth="1"/>
    <col min="77" max="77" width="6.42578125" style="10" customWidth="1"/>
    <col min="78" max="80" width="11.42578125" style="10" customWidth="1"/>
    <col min="81" max="81" width="6" style="6" customWidth="1"/>
    <col min="82" max="82" width="3.42578125" style="2" customWidth="1"/>
    <col min="83" max="83" width="46.7109375" style="2" customWidth="1"/>
    <col min="84" max="84" width="1.28515625" style="2" customWidth="1"/>
    <col min="85" max="85" width="11.140625" style="2" customWidth="1"/>
    <col min="86" max="86" width="9.85546875" style="2" customWidth="1"/>
    <col min="87" max="87" width="15.7109375" style="2" customWidth="1"/>
    <col min="88" max="88" width="12.42578125" style="2" customWidth="1"/>
    <col min="89" max="89" width="16.7109375" style="2" customWidth="1"/>
    <col min="90" max="90" width="8.7109375" style="23" customWidth="1"/>
    <col min="91" max="91" width="42.7109375" style="2" customWidth="1"/>
    <col min="92" max="92" width="11.42578125" style="2" customWidth="1"/>
    <col min="93" max="93" width="5.42578125" style="2" customWidth="1"/>
    <col min="94" max="94" width="3.42578125" style="4" customWidth="1"/>
    <col min="95" max="95" width="16.85546875" style="4" customWidth="1"/>
    <col min="96" max="101" width="3.42578125" style="4" customWidth="1"/>
    <col min="102" max="102" width="3.28515625" style="6" customWidth="1"/>
    <col min="103" max="105" width="3.42578125" style="6" customWidth="1"/>
    <col min="106" max="107" width="2.28515625" style="6" customWidth="1"/>
    <col min="108" max="108" width="6.42578125" style="6" customWidth="1"/>
    <col min="109" max="110" width="11.42578125" style="6" customWidth="1"/>
    <col min="111" max="256" width="11.42578125" style="2"/>
    <col min="257" max="257" width="4.7109375" style="2" customWidth="1"/>
    <col min="258" max="258" width="3.42578125" style="2" customWidth="1"/>
    <col min="259" max="259" width="46.7109375" style="2" customWidth="1"/>
    <col min="260" max="260" width="1.28515625" style="2" customWidth="1"/>
    <col min="261" max="261" width="11.140625" style="2" customWidth="1"/>
    <col min="262" max="262" width="9.85546875" style="2" customWidth="1"/>
    <col min="263" max="263" width="15.7109375" style="2" customWidth="1"/>
    <col min="264" max="264" width="12.42578125" style="2" customWidth="1"/>
    <col min="265" max="265" width="16.7109375" style="2" customWidth="1"/>
    <col min="266" max="266" width="8.7109375" style="2" customWidth="1"/>
    <col min="267" max="267" width="42.7109375" style="2" customWidth="1"/>
    <col min="268" max="268" width="11.42578125" style="2"/>
    <col min="269" max="269" width="5.42578125" style="2" customWidth="1"/>
    <col min="270" max="270" width="3.42578125" style="2" customWidth="1"/>
    <col min="271" max="271" width="16.85546875" style="2" customWidth="1"/>
    <col min="272" max="277" width="3.42578125" style="2" customWidth="1"/>
    <col min="278" max="278" width="3.28515625" style="2" customWidth="1"/>
    <col min="279" max="281" width="3.42578125" style="2" customWidth="1"/>
    <col min="282" max="283" width="2.28515625" style="2" customWidth="1"/>
    <col min="284" max="284" width="6.42578125" style="2" customWidth="1"/>
    <col min="285" max="290" width="11.42578125" style="2"/>
    <col min="291" max="291" width="6" style="2" customWidth="1"/>
    <col min="292" max="292" width="3.42578125" style="2" customWidth="1"/>
    <col min="293" max="293" width="46.7109375" style="2" customWidth="1"/>
    <col min="294" max="294" width="1.28515625" style="2" customWidth="1"/>
    <col min="295" max="295" width="11.140625" style="2" customWidth="1"/>
    <col min="296" max="296" width="9.85546875" style="2" customWidth="1"/>
    <col min="297" max="297" width="15.7109375" style="2" customWidth="1"/>
    <col min="298" max="298" width="12.42578125" style="2" customWidth="1"/>
    <col min="299" max="299" width="16.7109375" style="2" customWidth="1"/>
    <col min="300" max="300" width="8.7109375" style="2" customWidth="1"/>
    <col min="301" max="301" width="42.7109375" style="2" customWidth="1"/>
    <col min="302" max="302" width="11.42578125" style="2"/>
    <col min="303" max="303" width="5.42578125" style="2" customWidth="1"/>
    <col min="304" max="304" width="3.42578125" style="2" customWidth="1"/>
    <col min="305" max="317" width="0" style="2" hidden="1" customWidth="1"/>
    <col min="318" max="318" width="5.7109375" style="2" customWidth="1"/>
    <col min="319" max="319" width="0" style="2" hidden="1" customWidth="1"/>
    <col min="320" max="332" width="5.7109375" style="2" customWidth="1"/>
    <col min="333" max="333" width="6.42578125" style="2" customWidth="1"/>
    <col min="334" max="336" width="11.42578125" style="2"/>
    <col min="337" max="337" width="6" style="2" customWidth="1"/>
    <col min="338" max="338" width="3.42578125" style="2" customWidth="1"/>
    <col min="339" max="339" width="46.7109375" style="2" customWidth="1"/>
    <col min="340" max="340" width="1.28515625" style="2" customWidth="1"/>
    <col min="341" max="341" width="11.140625" style="2" customWidth="1"/>
    <col min="342" max="342" width="9.85546875" style="2" customWidth="1"/>
    <col min="343" max="343" width="15.7109375" style="2" customWidth="1"/>
    <col min="344" max="344" width="12.42578125" style="2" customWidth="1"/>
    <col min="345" max="345" width="16.7109375" style="2" customWidth="1"/>
    <col min="346" max="346" width="8.7109375" style="2" customWidth="1"/>
    <col min="347" max="347" width="42.7109375" style="2" customWidth="1"/>
    <col min="348" max="348" width="11.42578125" style="2"/>
    <col min="349" max="349" width="5.42578125" style="2" customWidth="1"/>
    <col min="350" max="350" width="3.42578125" style="2" customWidth="1"/>
    <col min="351" max="351" width="16.85546875" style="2" customWidth="1"/>
    <col min="352" max="357" width="3.42578125" style="2" customWidth="1"/>
    <col min="358" max="358" width="3.28515625" style="2" customWidth="1"/>
    <col min="359" max="361" width="3.42578125" style="2" customWidth="1"/>
    <col min="362" max="363" width="2.28515625" style="2" customWidth="1"/>
    <col min="364" max="364" width="6.42578125" style="2" customWidth="1"/>
    <col min="365" max="512" width="11.42578125" style="2"/>
    <col min="513" max="513" width="4.7109375" style="2" customWidth="1"/>
    <col min="514" max="514" width="3.42578125" style="2" customWidth="1"/>
    <col min="515" max="515" width="46.7109375" style="2" customWidth="1"/>
    <col min="516" max="516" width="1.28515625" style="2" customWidth="1"/>
    <col min="517" max="517" width="11.140625" style="2" customWidth="1"/>
    <col min="518" max="518" width="9.85546875" style="2" customWidth="1"/>
    <col min="519" max="519" width="15.7109375" style="2" customWidth="1"/>
    <col min="520" max="520" width="12.42578125" style="2" customWidth="1"/>
    <col min="521" max="521" width="16.7109375" style="2" customWidth="1"/>
    <col min="522" max="522" width="8.7109375" style="2" customWidth="1"/>
    <col min="523" max="523" width="42.7109375" style="2" customWidth="1"/>
    <col min="524" max="524" width="11.42578125" style="2"/>
    <col min="525" max="525" width="5.42578125" style="2" customWidth="1"/>
    <col min="526" max="526" width="3.42578125" style="2" customWidth="1"/>
    <col min="527" max="527" width="16.85546875" style="2" customWidth="1"/>
    <col min="528" max="533" width="3.42578125" style="2" customWidth="1"/>
    <col min="534" max="534" width="3.28515625" style="2" customWidth="1"/>
    <col min="535" max="537" width="3.42578125" style="2" customWidth="1"/>
    <col min="538" max="539" width="2.28515625" style="2" customWidth="1"/>
    <col min="540" max="540" width="6.42578125" style="2" customWidth="1"/>
    <col min="541" max="546" width="11.42578125" style="2"/>
    <col min="547" max="547" width="6" style="2" customWidth="1"/>
    <col min="548" max="548" width="3.42578125" style="2" customWidth="1"/>
    <col min="549" max="549" width="46.7109375" style="2" customWidth="1"/>
    <col min="550" max="550" width="1.28515625" style="2" customWidth="1"/>
    <col min="551" max="551" width="11.140625" style="2" customWidth="1"/>
    <col min="552" max="552" width="9.85546875" style="2" customWidth="1"/>
    <col min="553" max="553" width="15.7109375" style="2" customWidth="1"/>
    <col min="554" max="554" width="12.42578125" style="2" customWidth="1"/>
    <col min="555" max="555" width="16.7109375" style="2" customWidth="1"/>
    <col min="556" max="556" width="8.7109375" style="2" customWidth="1"/>
    <col min="557" max="557" width="42.7109375" style="2" customWidth="1"/>
    <col min="558" max="558" width="11.42578125" style="2"/>
    <col min="559" max="559" width="5.42578125" style="2" customWidth="1"/>
    <col min="560" max="560" width="3.42578125" style="2" customWidth="1"/>
    <col min="561" max="573" width="0" style="2" hidden="1" customWidth="1"/>
    <col min="574" max="574" width="5.7109375" style="2" customWidth="1"/>
    <col min="575" max="575" width="0" style="2" hidden="1" customWidth="1"/>
    <col min="576" max="588" width="5.7109375" style="2" customWidth="1"/>
    <col min="589" max="589" width="6.42578125" style="2" customWidth="1"/>
    <col min="590" max="592" width="11.42578125" style="2"/>
    <col min="593" max="593" width="6" style="2" customWidth="1"/>
    <col min="594" max="594" width="3.42578125" style="2" customWidth="1"/>
    <col min="595" max="595" width="46.7109375" style="2" customWidth="1"/>
    <col min="596" max="596" width="1.28515625" style="2" customWidth="1"/>
    <col min="597" max="597" width="11.140625" style="2" customWidth="1"/>
    <col min="598" max="598" width="9.85546875" style="2" customWidth="1"/>
    <col min="599" max="599" width="15.7109375" style="2" customWidth="1"/>
    <col min="600" max="600" width="12.42578125" style="2" customWidth="1"/>
    <col min="601" max="601" width="16.7109375" style="2" customWidth="1"/>
    <col min="602" max="602" width="8.7109375" style="2" customWidth="1"/>
    <col min="603" max="603" width="42.7109375" style="2" customWidth="1"/>
    <col min="604" max="604" width="11.42578125" style="2"/>
    <col min="605" max="605" width="5.42578125" style="2" customWidth="1"/>
    <col min="606" max="606" width="3.42578125" style="2" customWidth="1"/>
    <col min="607" max="607" width="16.85546875" style="2" customWidth="1"/>
    <col min="608" max="613" width="3.42578125" style="2" customWidth="1"/>
    <col min="614" max="614" width="3.28515625" style="2" customWidth="1"/>
    <col min="615" max="617" width="3.42578125" style="2" customWidth="1"/>
    <col min="618" max="619" width="2.28515625" style="2" customWidth="1"/>
    <col min="620" max="620" width="6.42578125" style="2" customWidth="1"/>
    <col min="621" max="768" width="11.42578125" style="2"/>
    <col min="769" max="769" width="4.7109375" style="2" customWidth="1"/>
    <col min="770" max="770" width="3.42578125" style="2" customWidth="1"/>
    <col min="771" max="771" width="46.7109375" style="2" customWidth="1"/>
    <col min="772" max="772" width="1.28515625" style="2" customWidth="1"/>
    <col min="773" max="773" width="11.140625" style="2" customWidth="1"/>
    <col min="774" max="774" width="9.85546875" style="2" customWidth="1"/>
    <col min="775" max="775" width="15.7109375" style="2" customWidth="1"/>
    <col min="776" max="776" width="12.42578125" style="2" customWidth="1"/>
    <col min="777" max="777" width="16.7109375" style="2" customWidth="1"/>
    <col min="778" max="778" width="8.7109375" style="2" customWidth="1"/>
    <col min="779" max="779" width="42.7109375" style="2" customWidth="1"/>
    <col min="780" max="780" width="11.42578125" style="2"/>
    <col min="781" max="781" width="5.42578125" style="2" customWidth="1"/>
    <col min="782" max="782" width="3.42578125" style="2" customWidth="1"/>
    <col min="783" max="783" width="16.85546875" style="2" customWidth="1"/>
    <col min="784" max="789" width="3.42578125" style="2" customWidth="1"/>
    <col min="790" max="790" width="3.28515625" style="2" customWidth="1"/>
    <col min="791" max="793" width="3.42578125" style="2" customWidth="1"/>
    <col min="794" max="795" width="2.28515625" style="2" customWidth="1"/>
    <col min="796" max="796" width="6.42578125" style="2" customWidth="1"/>
    <col min="797" max="802" width="11.42578125" style="2"/>
    <col min="803" max="803" width="6" style="2" customWidth="1"/>
    <col min="804" max="804" width="3.42578125" style="2" customWidth="1"/>
    <col min="805" max="805" width="46.7109375" style="2" customWidth="1"/>
    <col min="806" max="806" width="1.28515625" style="2" customWidth="1"/>
    <col min="807" max="807" width="11.140625" style="2" customWidth="1"/>
    <col min="808" max="808" width="9.85546875" style="2" customWidth="1"/>
    <col min="809" max="809" width="15.7109375" style="2" customWidth="1"/>
    <col min="810" max="810" width="12.42578125" style="2" customWidth="1"/>
    <col min="811" max="811" width="16.7109375" style="2" customWidth="1"/>
    <col min="812" max="812" width="8.7109375" style="2" customWidth="1"/>
    <col min="813" max="813" width="42.7109375" style="2" customWidth="1"/>
    <col min="814" max="814" width="11.42578125" style="2"/>
    <col min="815" max="815" width="5.42578125" style="2" customWidth="1"/>
    <col min="816" max="816" width="3.42578125" style="2" customWidth="1"/>
    <col min="817" max="829" width="0" style="2" hidden="1" customWidth="1"/>
    <col min="830" max="830" width="5.7109375" style="2" customWidth="1"/>
    <col min="831" max="831" width="0" style="2" hidden="1" customWidth="1"/>
    <col min="832" max="844" width="5.7109375" style="2" customWidth="1"/>
    <col min="845" max="845" width="6.42578125" style="2" customWidth="1"/>
    <col min="846" max="848" width="11.42578125" style="2"/>
    <col min="849" max="849" width="6" style="2" customWidth="1"/>
    <col min="850" max="850" width="3.42578125" style="2" customWidth="1"/>
    <col min="851" max="851" width="46.7109375" style="2" customWidth="1"/>
    <col min="852" max="852" width="1.28515625" style="2" customWidth="1"/>
    <col min="853" max="853" width="11.140625" style="2" customWidth="1"/>
    <col min="854" max="854" width="9.85546875" style="2" customWidth="1"/>
    <col min="855" max="855" width="15.7109375" style="2" customWidth="1"/>
    <col min="856" max="856" width="12.42578125" style="2" customWidth="1"/>
    <col min="857" max="857" width="16.7109375" style="2" customWidth="1"/>
    <col min="858" max="858" width="8.7109375" style="2" customWidth="1"/>
    <col min="859" max="859" width="42.7109375" style="2" customWidth="1"/>
    <col min="860" max="860" width="11.42578125" style="2"/>
    <col min="861" max="861" width="5.42578125" style="2" customWidth="1"/>
    <col min="862" max="862" width="3.42578125" style="2" customWidth="1"/>
    <col min="863" max="863" width="16.85546875" style="2" customWidth="1"/>
    <col min="864" max="869" width="3.42578125" style="2" customWidth="1"/>
    <col min="870" max="870" width="3.28515625" style="2" customWidth="1"/>
    <col min="871" max="873" width="3.42578125" style="2" customWidth="1"/>
    <col min="874" max="875" width="2.28515625" style="2" customWidth="1"/>
    <col min="876" max="876" width="6.42578125" style="2" customWidth="1"/>
    <col min="877" max="1024" width="11.42578125" style="2"/>
    <col min="1025" max="1025" width="4.7109375" style="2" customWidth="1"/>
    <col min="1026" max="1026" width="3.42578125" style="2" customWidth="1"/>
    <col min="1027" max="1027" width="46.7109375" style="2" customWidth="1"/>
    <col min="1028" max="1028" width="1.28515625" style="2" customWidth="1"/>
    <col min="1029" max="1029" width="11.140625" style="2" customWidth="1"/>
    <col min="1030" max="1030" width="9.85546875" style="2" customWidth="1"/>
    <col min="1031" max="1031" width="15.7109375" style="2" customWidth="1"/>
    <col min="1032" max="1032" width="12.42578125" style="2" customWidth="1"/>
    <col min="1033" max="1033" width="16.7109375" style="2" customWidth="1"/>
    <col min="1034" max="1034" width="8.7109375" style="2" customWidth="1"/>
    <col min="1035" max="1035" width="42.7109375" style="2" customWidth="1"/>
    <col min="1036" max="1036" width="11.42578125" style="2"/>
    <col min="1037" max="1037" width="5.42578125" style="2" customWidth="1"/>
    <col min="1038" max="1038" width="3.42578125" style="2" customWidth="1"/>
    <col min="1039" max="1039" width="16.85546875" style="2" customWidth="1"/>
    <col min="1040" max="1045" width="3.42578125" style="2" customWidth="1"/>
    <col min="1046" max="1046" width="3.28515625" style="2" customWidth="1"/>
    <col min="1047" max="1049" width="3.42578125" style="2" customWidth="1"/>
    <col min="1050" max="1051" width="2.28515625" style="2" customWidth="1"/>
    <col min="1052" max="1052" width="6.42578125" style="2" customWidth="1"/>
    <col min="1053" max="1058" width="11.42578125" style="2"/>
    <col min="1059" max="1059" width="6" style="2" customWidth="1"/>
    <col min="1060" max="1060" width="3.42578125" style="2" customWidth="1"/>
    <col min="1061" max="1061" width="46.7109375" style="2" customWidth="1"/>
    <col min="1062" max="1062" width="1.28515625" style="2" customWidth="1"/>
    <col min="1063" max="1063" width="11.140625" style="2" customWidth="1"/>
    <col min="1064" max="1064" width="9.85546875" style="2" customWidth="1"/>
    <col min="1065" max="1065" width="15.7109375" style="2" customWidth="1"/>
    <col min="1066" max="1066" width="12.42578125" style="2" customWidth="1"/>
    <col min="1067" max="1067" width="16.7109375" style="2" customWidth="1"/>
    <col min="1068" max="1068" width="8.7109375" style="2" customWidth="1"/>
    <col min="1069" max="1069" width="42.7109375" style="2" customWidth="1"/>
    <col min="1070" max="1070" width="11.42578125" style="2"/>
    <col min="1071" max="1071" width="5.42578125" style="2" customWidth="1"/>
    <col min="1072" max="1072" width="3.42578125" style="2" customWidth="1"/>
    <col min="1073" max="1085" width="0" style="2" hidden="1" customWidth="1"/>
    <col min="1086" max="1086" width="5.7109375" style="2" customWidth="1"/>
    <col min="1087" max="1087" width="0" style="2" hidden="1" customWidth="1"/>
    <col min="1088" max="1100" width="5.7109375" style="2" customWidth="1"/>
    <col min="1101" max="1101" width="6.42578125" style="2" customWidth="1"/>
    <col min="1102" max="1104" width="11.42578125" style="2"/>
    <col min="1105" max="1105" width="6" style="2" customWidth="1"/>
    <col min="1106" max="1106" width="3.42578125" style="2" customWidth="1"/>
    <col min="1107" max="1107" width="46.7109375" style="2" customWidth="1"/>
    <col min="1108" max="1108" width="1.28515625" style="2" customWidth="1"/>
    <col min="1109" max="1109" width="11.140625" style="2" customWidth="1"/>
    <col min="1110" max="1110" width="9.85546875" style="2" customWidth="1"/>
    <col min="1111" max="1111" width="15.7109375" style="2" customWidth="1"/>
    <col min="1112" max="1112" width="12.42578125" style="2" customWidth="1"/>
    <col min="1113" max="1113" width="16.7109375" style="2" customWidth="1"/>
    <col min="1114" max="1114" width="8.7109375" style="2" customWidth="1"/>
    <col min="1115" max="1115" width="42.7109375" style="2" customWidth="1"/>
    <col min="1116" max="1116" width="11.42578125" style="2"/>
    <col min="1117" max="1117" width="5.42578125" style="2" customWidth="1"/>
    <col min="1118" max="1118" width="3.42578125" style="2" customWidth="1"/>
    <col min="1119" max="1119" width="16.85546875" style="2" customWidth="1"/>
    <col min="1120" max="1125" width="3.42578125" style="2" customWidth="1"/>
    <col min="1126" max="1126" width="3.28515625" style="2" customWidth="1"/>
    <col min="1127" max="1129" width="3.42578125" style="2" customWidth="1"/>
    <col min="1130" max="1131" width="2.28515625" style="2" customWidth="1"/>
    <col min="1132" max="1132" width="6.42578125" style="2" customWidth="1"/>
    <col min="1133" max="1280" width="11.42578125" style="2"/>
    <col min="1281" max="1281" width="4.7109375" style="2" customWidth="1"/>
    <col min="1282" max="1282" width="3.42578125" style="2" customWidth="1"/>
    <col min="1283" max="1283" width="46.7109375" style="2" customWidth="1"/>
    <col min="1284" max="1284" width="1.28515625" style="2" customWidth="1"/>
    <col min="1285" max="1285" width="11.140625" style="2" customWidth="1"/>
    <col min="1286" max="1286" width="9.85546875" style="2" customWidth="1"/>
    <col min="1287" max="1287" width="15.7109375" style="2" customWidth="1"/>
    <col min="1288" max="1288" width="12.42578125" style="2" customWidth="1"/>
    <col min="1289" max="1289" width="16.7109375" style="2" customWidth="1"/>
    <col min="1290" max="1290" width="8.7109375" style="2" customWidth="1"/>
    <col min="1291" max="1291" width="42.7109375" style="2" customWidth="1"/>
    <col min="1292" max="1292" width="11.42578125" style="2"/>
    <col min="1293" max="1293" width="5.42578125" style="2" customWidth="1"/>
    <col min="1294" max="1294" width="3.42578125" style="2" customWidth="1"/>
    <col min="1295" max="1295" width="16.85546875" style="2" customWidth="1"/>
    <col min="1296" max="1301" width="3.42578125" style="2" customWidth="1"/>
    <col min="1302" max="1302" width="3.28515625" style="2" customWidth="1"/>
    <col min="1303" max="1305" width="3.42578125" style="2" customWidth="1"/>
    <col min="1306" max="1307" width="2.28515625" style="2" customWidth="1"/>
    <col min="1308" max="1308" width="6.42578125" style="2" customWidth="1"/>
    <col min="1309" max="1314" width="11.42578125" style="2"/>
    <col min="1315" max="1315" width="6" style="2" customWidth="1"/>
    <col min="1316" max="1316" width="3.42578125" style="2" customWidth="1"/>
    <col min="1317" max="1317" width="46.7109375" style="2" customWidth="1"/>
    <col min="1318" max="1318" width="1.28515625" style="2" customWidth="1"/>
    <col min="1319" max="1319" width="11.140625" style="2" customWidth="1"/>
    <col min="1320" max="1320" width="9.85546875" style="2" customWidth="1"/>
    <col min="1321" max="1321" width="15.7109375" style="2" customWidth="1"/>
    <col min="1322" max="1322" width="12.42578125" style="2" customWidth="1"/>
    <col min="1323" max="1323" width="16.7109375" style="2" customWidth="1"/>
    <col min="1324" max="1324" width="8.7109375" style="2" customWidth="1"/>
    <col min="1325" max="1325" width="42.7109375" style="2" customWidth="1"/>
    <col min="1326" max="1326" width="11.42578125" style="2"/>
    <col min="1327" max="1327" width="5.42578125" style="2" customWidth="1"/>
    <col min="1328" max="1328" width="3.42578125" style="2" customWidth="1"/>
    <col min="1329" max="1341" width="0" style="2" hidden="1" customWidth="1"/>
    <col min="1342" max="1342" width="5.7109375" style="2" customWidth="1"/>
    <col min="1343" max="1343" width="0" style="2" hidden="1" customWidth="1"/>
    <col min="1344" max="1356" width="5.7109375" style="2" customWidth="1"/>
    <col min="1357" max="1357" width="6.42578125" style="2" customWidth="1"/>
    <col min="1358" max="1360" width="11.42578125" style="2"/>
    <col min="1361" max="1361" width="6" style="2" customWidth="1"/>
    <col min="1362" max="1362" width="3.42578125" style="2" customWidth="1"/>
    <col min="1363" max="1363" width="46.7109375" style="2" customWidth="1"/>
    <col min="1364" max="1364" width="1.28515625" style="2" customWidth="1"/>
    <col min="1365" max="1365" width="11.140625" style="2" customWidth="1"/>
    <col min="1366" max="1366" width="9.85546875" style="2" customWidth="1"/>
    <col min="1367" max="1367" width="15.7109375" style="2" customWidth="1"/>
    <col min="1368" max="1368" width="12.42578125" style="2" customWidth="1"/>
    <col min="1369" max="1369" width="16.7109375" style="2" customWidth="1"/>
    <col min="1370" max="1370" width="8.7109375" style="2" customWidth="1"/>
    <col min="1371" max="1371" width="42.7109375" style="2" customWidth="1"/>
    <col min="1372" max="1372" width="11.42578125" style="2"/>
    <col min="1373" max="1373" width="5.42578125" style="2" customWidth="1"/>
    <col min="1374" max="1374" width="3.42578125" style="2" customWidth="1"/>
    <col min="1375" max="1375" width="16.85546875" style="2" customWidth="1"/>
    <col min="1376" max="1381" width="3.42578125" style="2" customWidth="1"/>
    <col min="1382" max="1382" width="3.28515625" style="2" customWidth="1"/>
    <col min="1383" max="1385" width="3.42578125" style="2" customWidth="1"/>
    <col min="1386" max="1387" width="2.28515625" style="2" customWidth="1"/>
    <col min="1388" max="1388" width="6.42578125" style="2" customWidth="1"/>
    <col min="1389" max="1536" width="11.42578125" style="2"/>
    <col min="1537" max="1537" width="4.7109375" style="2" customWidth="1"/>
    <col min="1538" max="1538" width="3.42578125" style="2" customWidth="1"/>
    <col min="1539" max="1539" width="46.7109375" style="2" customWidth="1"/>
    <col min="1540" max="1540" width="1.28515625" style="2" customWidth="1"/>
    <col min="1541" max="1541" width="11.140625" style="2" customWidth="1"/>
    <col min="1542" max="1542" width="9.85546875" style="2" customWidth="1"/>
    <col min="1543" max="1543" width="15.7109375" style="2" customWidth="1"/>
    <col min="1544" max="1544" width="12.42578125" style="2" customWidth="1"/>
    <col min="1545" max="1545" width="16.7109375" style="2" customWidth="1"/>
    <col min="1546" max="1546" width="8.7109375" style="2" customWidth="1"/>
    <col min="1547" max="1547" width="42.7109375" style="2" customWidth="1"/>
    <col min="1548" max="1548" width="11.42578125" style="2"/>
    <col min="1549" max="1549" width="5.42578125" style="2" customWidth="1"/>
    <col min="1550" max="1550" width="3.42578125" style="2" customWidth="1"/>
    <col min="1551" max="1551" width="16.85546875" style="2" customWidth="1"/>
    <col min="1552" max="1557" width="3.42578125" style="2" customWidth="1"/>
    <col min="1558" max="1558" width="3.28515625" style="2" customWidth="1"/>
    <col min="1559" max="1561" width="3.42578125" style="2" customWidth="1"/>
    <col min="1562" max="1563" width="2.28515625" style="2" customWidth="1"/>
    <col min="1564" max="1564" width="6.42578125" style="2" customWidth="1"/>
    <col min="1565" max="1570" width="11.42578125" style="2"/>
    <col min="1571" max="1571" width="6" style="2" customWidth="1"/>
    <col min="1572" max="1572" width="3.42578125" style="2" customWidth="1"/>
    <col min="1573" max="1573" width="46.7109375" style="2" customWidth="1"/>
    <col min="1574" max="1574" width="1.28515625" style="2" customWidth="1"/>
    <col min="1575" max="1575" width="11.140625" style="2" customWidth="1"/>
    <col min="1576" max="1576" width="9.85546875" style="2" customWidth="1"/>
    <col min="1577" max="1577" width="15.7109375" style="2" customWidth="1"/>
    <col min="1578" max="1578" width="12.42578125" style="2" customWidth="1"/>
    <col min="1579" max="1579" width="16.7109375" style="2" customWidth="1"/>
    <col min="1580" max="1580" width="8.7109375" style="2" customWidth="1"/>
    <col min="1581" max="1581" width="42.7109375" style="2" customWidth="1"/>
    <col min="1582" max="1582" width="11.42578125" style="2"/>
    <col min="1583" max="1583" width="5.42578125" style="2" customWidth="1"/>
    <col min="1584" max="1584" width="3.42578125" style="2" customWidth="1"/>
    <col min="1585" max="1597" width="0" style="2" hidden="1" customWidth="1"/>
    <col min="1598" max="1598" width="5.7109375" style="2" customWidth="1"/>
    <col min="1599" max="1599" width="0" style="2" hidden="1" customWidth="1"/>
    <col min="1600" max="1612" width="5.7109375" style="2" customWidth="1"/>
    <col min="1613" max="1613" width="6.42578125" style="2" customWidth="1"/>
    <col min="1614" max="1616" width="11.42578125" style="2"/>
    <col min="1617" max="1617" width="6" style="2" customWidth="1"/>
    <col min="1618" max="1618" width="3.42578125" style="2" customWidth="1"/>
    <col min="1619" max="1619" width="46.7109375" style="2" customWidth="1"/>
    <col min="1620" max="1620" width="1.28515625" style="2" customWidth="1"/>
    <col min="1621" max="1621" width="11.140625" style="2" customWidth="1"/>
    <col min="1622" max="1622" width="9.85546875" style="2" customWidth="1"/>
    <col min="1623" max="1623" width="15.7109375" style="2" customWidth="1"/>
    <col min="1624" max="1624" width="12.42578125" style="2" customWidth="1"/>
    <col min="1625" max="1625" width="16.7109375" style="2" customWidth="1"/>
    <col min="1626" max="1626" width="8.7109375" style="2" customWidth="1"/>
    <col min="1627" max="1627" width="42.7109375" style="2" customWidth="1"/>
    <col min="1628" max="1628" width="11.42578125" style="2"/>
    <col min="1629" max="1629" width="5.42578125" style="2" customWidth="1"/>
    <col min="1630" max="1630" width="3.42578125" style="2" customWidth="1"/>
    <col min="1631" max="1631" width="16.85546875" style="2" customWidth="1"/>
    <col min="1632" max="1637" width="3.42578125" style="2" customWidth="1"/>
    <col min="1638" max="1638" width="3.28515625" style="2" customWidth="1"/>
    <col min="1639" max="1641" width="3.42578125" style="2" customWidth="1"/>
    <col min="1642" max="1643" width="2.28515625" style="2" customWidth="1"/>
    <col min="1644" max="1644" width="6.42578125" style="2" customWidth="1"/>
    <col min="1645" max="1792" width="11.42578125" style="2"/>
    <col min="1793" max="1793" width="4.7109375" style="2" customWidth="1"/>
    <col min="1794" max="1794" width="3.42578125" style="2" customWidth="1"/>
    <col min="1795" max="1795" width="46.7109375" style="2" customWidth="1"/>
    <col min="1796" max="1796" width="1.28515625" style="2" customWidth="1"/>
    <col min="1797" max="1797" width="11.140625" style="2" customWidth="1"/>
    <col min="1798" max="1798" width="9.85546875" style="2" customWidth="1"/>
    <col min="1799" max="1799" width="15.7109375" style="2" customWidth="1"/>
    <col min="1800" max="1800" width="12.42578125" style="2" customWidth="1"/>
    <col min="1801" max="1801" width="16.7109375" style="2" customWidth="1"/>
    <col min="1802" max="1802" width="8.7109375" style="2" customWidth="1"/>
    <col min="1803" max="1803" width="42.7109375" style="2" customWidth="1"/>
    <col min="1804" max="1804" width="11.42578125" style="2"/>
    <col min="1805" max="1805" width="5.42578125" style="2" customWidth="1"/>
    <col min="1806" max="1806" width="3.42578125" style="2" customWidth="1"/>
    <col min="1807" max="1807" width="16.85546875" style="2" customWidth="1"/>
    <col min="1808" max="1813" width="3.42578125" style="2" customWidth="1"/>
    <col min="1814" max="1814" width="3.28515625" style="2" customWidth="1"/>
    <col min="1815" max="1817" width="3.42578125" style="2" customWidth="1"/>
    <col min="1818" max="1819" width="2.28515625" style="2" customWidth="1"/>
    <col min="1820" max="1820" width="6.42578125" style="2" customWidth="1"/>
    <col min="1821" max="1826" width="11.42578125" style="2"/>
    <col min="1827" max="1827" width="6" style="2" customWidth="1"/>
    <col min="1828" max="1828" width="3.42578125" style="2" customWidth="1"/>
    <col min="1829" max="1829" width="46.7109375" style="2" customWidth="1"/>
    <col min="1830" max="1830" width="1.28515625" style="2" customWidth="1"/>
    <col min="1831" max="1831" width="11.140625" style="2" customWidth="1"/>
    <col min="1832" max="1832" width="9.85546875" style="2" customWidth="1"/>
    <col min="1833" max="1833" width="15.7109375" style="2" customWidth="1"/>
    <col min="1834" max="1834" width="12.42578125" style="2" customWidth="1"/>
    <col min="1835" max="1835" width="16.7109375" style="2" customWidth="1"/>
    <col min="1836" max="1836" width="8.7109375" style="2" customWidth="1"/>
    <col min="1837" max="1837" width="42.7109375" style="2" customWidth="1"/>
    <col min="1838" max="1838" width="11.42578125" style="2"/>
    <col min="1839" max="1839" width="5.42578125" style="2" customWidth="1"/>
    <col min="1840" max="1840" width="3.42578125" style="2" customWidth="1"/>
    <col min="1841" max="1853" width="0" style="2" hidden="1" customWidth="1"/>
    <col min="1854" max="1854" width="5.7109375" style="2" customWidth="1"/>
    <col min="1855" max="1855" width="0" style="2" hidden="1" customWidth="1"/>
    <col min="1856" max="1868" width="5.7109375" style="2" customWidth="1"/>
    <col min="1869" max="1869" width="6.42578125" style="2" customWidth="1"/>
    <col min="1870" max="1872" width="11.42578125" style="2"/>
    <col min="1873" max="1873" width="6" style="2" customWidth="1"/>
    <col min="1874" max="1874" width="3.42578125" style="2" customWidth="1"/>
    <col min="1875" max="1875" width="46.7109375" style="2" customWidth="1"/>
    <col min="1876" max="1876" width="1.28515625" style="2" customWidth="1"/>
    <col min="1877" max="1877" width="11.140625" style="2" customWidth="1"/>
    <col min="1878" max="1878" width="9.85546875" style="2" customWidth="1"/>
    <col min="1879" max="1879" width="15.7109375" style="2" customWidth="1"/>
    <col min="1880" max="1880" width="12.42578125" style="2" customWidth="1"/>
    <col min="1881" max="1881" width="16.7109375" style="2" customWidth="1"/>
    <col min="1882" max="1882" width="8.7109375" style="2" customWidth="1"/>
    <col min="1883" max="1883" width="42.7109375" style="2" customWidth="1"/>
    <col min="1884" max="1884" width="11.42578125" style="2"/>
    <col min="1885" max="1885" width="5.42578125" style="2" customWidth="1"/>
    <col min="1886" max="1886" width="3.42578125" style="2" customWidth="1"/>
    <col min="1887" max="1887" width="16.85546875" style="2" customWidth="1"/>
    <col min="1888" max="1893" width="3.42578125" style="2" customWidth="1"/>
    <col min="1894" max="1894" width="3.28515625" style="2" customWidth="1"/>
    <col min="1895" max="1897" width="3.42578125" style="2" customWidth="1"/>
    <col min="1898" max="1899" width="2.28515625" style="2" customWidth="1"/>
    <col min="1900" max="1900" width="6.42578125" style="2" customWidth="1"/>
    <col min="1901" max="2048" width="11.42578125" style="2"/>
    <col min="2049" max="2049" width="4.7109375" style="2" customWidth="1"/>
    <col min="2050" max="2050" width="3.42578125" style="2" customWidth="1"/>
    <col min="2051" max="2051" width="46.7109375" style="2" customWidth="1"/>
    <col min="2052" max="2052" width="1.28515625" style="2" customWidth="1"/>
    <col min="2053" max="2053" width="11.140625" style="2" customWidth="1"/>
    <col min="2054" max="2054" width="9.85546875" style="2" customWidth="1"/>
    <col min="2055" max="2055" width="15.7109375" style="2" customWidth="1"/>
    <col min="2056" max="2056" width="12.42578125" style="2" customWidth="1"/>
    <col min="2057" max="2057" width="16.7109375" style="2" customWidth="1"/>
    <col min="2058" max="2058" width="8.7109375" style="2" customWidth="1"/>
    <col min="2059" max="2059" width="42.7109375" style="2" customWidth="1"/>
    <col min="2060" max="2060" width="11.42578125" style="2"/>
    <col min="2061" max="2061" width="5.42578125" style="2" customWidth="1"/>
    <col min="2062" max="2062" width="3.42578125" style="2" customWidth="1"/>
    <col min="2063" max="2063" width="16.85546875" style="2" customWidth="1"/>
    <col min="2064" max="2069" width="3.42578125" style="2" customWidth="1"/>
    <col min="2070" max="2070" width="3.28515625" style="2" customWidth="1"/>
    <col min="2071" max="2073" width="3.42578125" style="2" customWidth="1"/>
    <col min="2074" max="2075" width="2.28515625" style="2" customWidth="1"/>
    <col min="2076" max="2076" width="6.42578125" style="2" customWidth="1"/>
    <col min="2077" max="2082" width="11.42578125" style="2"/>
    <col min="2083" max="2083" width="6" style="2" customWidth="1"/>
    <col min="2084" max="2084" width="3.42578125" style="2" customWidth="1"/>
    <col min="2085" max="2085" width="46.7109375" style="2" customWidth="1"/>
    <col min="2086" max="2086" width="1.28515625" style="2" customWidth="1"/>
    <col min="2087" max="2087" width="11.140625" style="2" customWidth="1"/>
    <col min="2088" max="2088" width="9.85546875" style="2" customWidth="1"/>
    <col min="2089" max="2089" width="15.7109375" style="2" customWidth="1"/>
    <col min="2090" max="2090" width="12.42578125" style="2" customWidth="1"/>
    <col min="2091" max="2091" width="16.7109375" style="2" customWidth="1"/>
    <col min="2092" max="2092" width="8.7109375" style="2" customWidth="1"/>
    <col min="2093" max="2093" width="42.7109375" style="2" customWidth="1"/>
    <col min="2094" max="2094" width="11.42578125" style="2"/>
    <col min="2095" max="2095" width="5.42578125" style="2" customWidth="1"/>
    <col min="2096" max="2096" width="3.42578125" style="2" customWidth="1"/>
    <col min="2097" max="2109" width="0" style="2" hidden="1" customWidth="1"/>
    <col min="2110" max="2110" width="5.7109375" style="2" customWidth="1"/>
    <col min="2111" max="2111" width="0" style="2" hidden="1" customWidth="1"/>
    <col min="2112" max="2124" width="5.7109375" style="2" customWidth="1"/>
    <col min="2125" max="2125" width="6.42578125" style="2" customWidth="1"/>
    <col min="2126" max="2128" width="11.42578125" style="2"/>
    <col min="2129" max="2129" width="6" style="2" customWidth="1"/>
    <col min="2130" max="2130" width="3.42578125" style="2" customWidth="1"/>
    <col min="2131" max="2131" width="46.7109375" style="2" customWidth="1"/>
    <col min="2132" max="2132" width="1.28515625" style="2" customWidth="1"/>
    <col min="2133" max="2133" width="11.140625" style="2" customWidth="1"/>
    <col min="2134" max="2134" width="9.85546875" style="2" customWidth="1"/>
    <col min="2135" max="2135" width="15.7109375" style="2" customWidth="1"/>
    <col min="2136" max="2136" width="12.42578125" style="2" customWidth="1"/>
    <col min="2137" max="2137" width="16.7109375" style="2" customWidth="1"/>
    <col min="2138" max="2138" width="8.7109375" style="2" customWidth="1"/>
    <col min="2139" max="2139" width="42.7109375" style="2" customWidth="1"/>
    <col min="2140" max="2140" width="11.42578125" style="2"/>
    <col min="2141" max="2141" width="5.42578125" style="2" customWidth="1"/>
    <col min="2142" max="2142" width="3.42578125" style="2" customWidth="1"/>
    <col min="2143" max="2143" width="16.85546875" style="2" customWidth="1"/>
    <col min="2144" max="2149" width="3.42578125" style="2" customWidth="1"/>
    <col min="2150" max="2150" width="3.28515625" style="2" customWidth="1"/>
    <col min="2151" max="2153" width="3.42578125" style="2" customWidth="1"/>
    <col min="2154" max="2155" width="2.28515625" style="2" customWidth="1"/>
    <col min="2156" max="2156" width="6.42578125" style="2" customWidth="1"/>
    <col min="2157" max="2304" width="11.42578125" style="2"/>
    <col min="2305" max="2305" width="4.7109375" style="2" customWidth="1"/>
    <col min="2306" max="2306" width="3.42578125" style="2" customWidth="1"/>
    <col min="2307" max="2307" width="46.7109375" style="2" customWidth="1"/>
    <col min="2308" max="2308" width="1.28515625" style="2" customWidth="1"/>
    <col min="2309" max="2309" width="11.140625" style="2" customWidth="1"/>
    <col min="2310" max="2310" width="9.85546875" style="2" customWidth="1"/>
    <col min="2311" max="2311" width="15.7109375" style="2" customWidth="1"/>
    <col min="2312" max="2312" width="12.42578125" style="2" customWidth="1"/>
    <col min="2313" max="2313" width="16.7109375" style="2" customWidth="1"/>
    <col min="2314" max="2314" width="8.7109375" style="2" customWidth="1"/>
    <col min="2315" max="2315" width="42.7109375" style="2" customWidth="1"/>
    <col min="2316" max="2316" width="11.42578125" style="2"/>
    <col min="2317" max="2317" width="5.42578125" style="2" customWidth="1"/>
    <col min="2318" max="2318" width="3.42578125" style="2" customWidth="1"/>
    <col min="2319" max="2319" width="16.85546875" style="2" customWidth="1"/>
    <col min="2320" max="2325" width="3.42578125" style="2" customWidth="1"/>
    <col min="2326" max="2326" width="3.28515625" style="2" customWidth="1"/>
    <col min="2327" max="2329" width="3.42578125" style="2" customWidth="1"/>
    <col min="2330" max="2331" width="2.28515625" style="2" customWidth="1"/>
    <col min="2332" max="2332" width="6.42578125" style="2" customWidth="1"/>
    <col min="2333" max="2338" width="11.42578125" style="2"/>
    <col min="2339" max="2339" width="6" style="2" customWidth="1"/>
    <col min="2340" max="2340" width="3.42578125" style="2" customWidth="1"/>
    <col min="2341" max="2341" width="46.7109375" style="2" customWidth="1"/>
    <col min="2342" max="2342" width="1.28515625" style="2" customWidth="1"/>
    <col min="2343" max="2343" width="11.140625" style="2" customWidth="1"/>
    <col min="2344" max="2344" width="9.85546875" style="2" customWidth="1"/>
    <col min="2345" max="2345" width="15.7109375" style="2" customWidth="1"/>
    <col min="2346" max="2346" width="12.42578125" style="2" customWidth="1"/>
    <col min="2347" max="2347" width="16.7109375" style="2" customWidth="1"/>
    <col min="2348" max="2348" width="8.7109375" style="2" customWidth="1"/>
    <col min="2349" max="2349" width="42.7109375" style="2" customWidth="1"/>
    <col min="2350" max="2350" width="11.42578125" style="2"/>
    <col min="2351" max="2351" width="5.42578125" style="2" customWidth="1"/>
    <col min="2352" max="2352" width="3.42578125" style="2" customWidth="1"/>
    <col min="2353" max="2365" width="0" style="2" hidden="1" customWidth="1"/>
    <col min="2366" max="2366" width="5.7109375" style="2" customWidth="1"/>
    <col min="2367" max="2367" width="0" style="2" hidden="1" customWidth="1"/>
    <col min="2368" max="2380" width="5.7109375" style="2" customWidth="1"/>
    <col min="2381" max="2381" width="6.42578125" style="2" customWidth="1"/>
    <col min="2382" max="2384" width="11.42578125" style="2"/>
    <col min="2385" max="2385" width="6" style="2" customWidth="1"/>
    <col min="2386" max="2386" width="3.42578125" style="2" customWidth="1"/>
    <col min="2387" max="2387" width="46.7109375" style="2" customWidth="1"/>
    <col min="2388" max="2388" width="1.28515625" style="2" customWidth="1"/>
    <col min="2389" max="2389" width="11.140625" style="2" customWidth="1"/>
    <col min="2390" max="2390" width="9.85546875" style="2" customWidth="1"/>
    <col min="2391" max="2391" width="15.7109375" style="2" customWidth="1"/>
    <col min="2392" max="2392" width="12.42578125" style="2" customWidth="1"/>
    <col min="2393" max="2393" width="16.7109375" style="2" customWidth="1"/>
    <col min="2394" max="2394" width="8.7109375" style="2" customWidth="1"/>
    <col min="2395" max="2395" width="42.7109375" style="2" customWidth="1"/>
    <col min="2396" max="2396" width="11.42578125" style="2"/>
    <col min="2397" max="2397" width="5.42578125" style="2" customWidth="1"/>
    <col min="2398" max="2398" width="3.42578125" style="2" customWidth="1"/>
    <col min="2399" max="2399" width="16.85546875" style="2" customWidth="1"/>
    <col min="2400" max="2405" width="3.42578125" style="2" customWidth="1"/>
    <col min="2406" max="2406" width="3.28515625" style="2" customWidth="1"/>
    <col min="2407" max="2409" width="3.42578125" style="2" customWidth="1"/>
    <col min="2410" max="2411" width="2.28515625" style="2" customWidth="1"/>
    <col min="2412" max="2412" width="6.42578125" style="2" customWidth="1"/>
    <col min="2413" max="2560" width="11.42578125" style="2"/>
    <col min="2561" max="2561" width="4.7109375" style="2" customWidth="1"/>
    <col min="2562" max="2562" width="3.42578125" style="2" customWidth="1"/>
    <col min="2563" max="2563" width="46.7109375" style="2" customWidth="1"/>
    <col min="2564" max="2564" width="1.28515625" style="2" customWidth="1"/>
    <col min="2565" max="2565" width="11.140625" style="2" customWidth="1"/>
    <col min="2566" max="2566" width="9.85546875" style="2" customWidth="1"/>
    <col min="2567" max="2567" width="15.7109375" style="2" customWidth="1"/>
    <col min="2568" max="2568" width="12.42578125" style="2" customWidth="1"/>
    <col min="2569" max="2569" width="16.7109375" style="2" customWidth="1"/>
    <col min="2570" max="2570" width="8.7109375" style="2" customWidth="1"/>
    <col min="2571" max="2571" width="42.7109375" style="2" customWidth="1"/>
    <col min="2572" max="2572" width="11.42578125" style="2"/>
    <col min="2573" max="2573" width="5.42578125" style="2" customWidth="1"/>
    <col min="2574" max="2574" width="3.42578125" style="2" customWidth="1"/>
    <col min="2575" max="2575" width="16.85546875" style="2" customWidth="1"/>
    <col min="2576" max="2581" width="3.42578125" style="2" customWidth="1"/>
    <col min="2582" max="2582" width="3.28515625" style="2" customWidth="1"/>
    <col min="2583" max="2585" width="3.42578125" style="2" customWidth="1"/>
    <col min="2586" max="2587" width="2.28515625" style="2" customWidth="1"/>
    <col min="2588" max="2588" width="6.42578125" style="2" customWidth="1"/>
    <col min="2589" max="2594" width="11.42578125" style="2"/>
    <col min="2595" max="2595" width="6" style="2" customWidth="1"/>
    <col min="2596" max="2596" width="3.42578125" style="2" customWidth="1"/>
    <col min="2597" max="2597" width="46.7109375" style="2" customWidth="1"/>
    <col min="2598" max="2598" width="1.28515625" style="2" customWidth="1"/>
    <col min="2599" max="2599" width="11.140625" style="2" customWidth="1"/>
    <col min="2600" max="2600" width="9.85546875" style="2" customWidth="1"/>
    <col min="2601" max="2601" width="15.7109375" style="2" customWidth="1"/>
    <col min="2602" max="2602" width="12.42578125" style="2" customWidth="1"/>
    <col min="2603" max="2603" width="16.7109375" style="2" customWidth="1"/>
    <col min="2604" max="2604" width="8.7109375" style="2" customWidth="1"/>
    <col min="2605" max="2605" width="42.7109375" style="2" customWidth="1"/>
    <col min="2606" max="2606" width="11.42578125" style="2"/>
    <col min="2607" max="2607" width="5.42578125" style="2" customWidth="1"/>
    <col min="2608" max="2608" width="3.42578125" style="2" customWidth="1"/>
    <col min="2609" max="2621" width="0" style="2" hidden="1" customWidth="1"/>
    <col min="2622" max="2622" width="5.7109375" style="2" customWidth="1"/>
    <col min="2623" max="2623" width="0" style="2" hidden="1" customWidth="1"/>
    <col min="2624" max="2636" width="5.7109375" style="2" customWidth="1"/>
    <col min="2637" max="2637" width="6.42578125" style="2" customWidth="1"/>
    <col min="2638" max="2640" width="11.42578125" style="2"/>
    <col min="2641" max="2641" width="6" style="2" customWidth="1"/>
    <col min="2642" max="2642" width="3.42578125" style="2" customWidth="1"/>
    <col min="2643" max="2643" width="46.7109375" style="2" customWidth="1"/>
    <col min="2644" max="2644" width="1.28515625" style="2" customWidth="1"/>
    <col min="2645" max="2645" width="11.140625" style="2" customWidth="1"/>
    <col min="2646" max="2646" width="9.85546875" style="2" customWidth="1"/>
    <col min="2647" max="2647" width="15.7109375" style="2" customWidth="1"/>
    <col min="2648" max="2648" width="12.42578125" style="2" customWidth="1"/>
    <col min="2649" max="2649" width="16.7109375" style="2" customWidth="1"/>
    <col min="2650" max="2650" width="8.7109375" style="2" customWidth="1"/>
    <col min="2651" max="2651" width="42.7109375" style="2" customWidth="1"/>
    <col min="2652" max="2652" width="11.42578125" style="2"/>
    <col min="2653" max="2653" width="5.42578125" style="2" customWidth="1"/>
    <col min="2654" max="2654" width="3.42578125" style="2" customWidth="1"/>
    <col min="2655" max="2655" width="16.85546875" style="2" customWidth="1"/>
    <col min="2656" max="2661" width="3.42578125" style="2" customWidth="1"/>
    <col min="2662" max="2662" width="3.28515625" style="2" customWidth="1"/>
    <col min="2663" max="2665" width="3.42578125" style="2" customWidth="1"/>
    <col min="2666" max="2667" width="2.28515625" style="2" customWidth="1"/>
    <col min="2668" max="2668" width="6.42578125" style="2" customWidth="1"/>
    <col min="2669" max="2816" width="11.42578125" style="2"/>
    <col min="2817" max="2817" width="4.7109375" style="2" customWidth="1"/>
    <col min="2818" max="2818" width="3.42578125" style="2" customWidth="1"/>
    <col min="2819" max="2819" width="46.7109375" style="2" customWidth="1"/>
    <col min="2820" max="2820" width="1.28515625" style="2" customWidth="1"/>
    <col min="2821" max="2821" width="11.140625" style="2" customWidth="1"/>
    <col min="2822" max="2822" width="9.85546875" style="2" customWidth="1"/>
    <col min="2823" max="2823" width="15.7109375" style="2" customWidth="1"/>
    <col min="2824" max="2824" width="12.42578125" style="2" customWidth="1"/>
    <col min="2825" max="2825" width="16.7109375" style="2" customWidth="1"/>
    <col min="2826" max="2826" width="8.7109375" style="2" customWidth="1"/>
    <col min="2827" max="2827" width="42.7109375" style="2" customWidth="1"/>
    <col min="2828" max="2828" width="11.42578125" style="2"/>
    <col min="2829" max="2829" width="5.42578125" style="2" customWidth="1"/>
    <col min="2830" max="2830" width="3.42578125" style="2" customWidth="1"/>
    <col min="2831" max="2831" width="16.85546875" style="2" customWidth="1"/>
    <col min="2832" max="2837" width="3.42578125" style="2" customWidth="1"/>
    <col min="2838" max="2838" width="3.28515625" style="2" customWidth="1"/>
    <col min="2839" max="2841" width="3.42578125" style="2" customWidth="1"/>
    <col min="2842" max="2843" width="2.28515625" style="2" customWidth="1"/>
    <col min="2844" max="2844" width="6.42578125" style="2" customWidth="1"/>
    <col min="2845" max="2850" width="11.42578125" style="2"/>
    <col min="2851" max="2851" width="6" style="2" customWidth="1"/>
    <col min="2852" max="2852" width="3.42578125" style="2" customWidth="1"/>
    <col min="2853" max="2853" width="46.7109375" style="2" customWidth="1"/>
    <col min="2854" max="2854" width="1.28515625" style="2" customWidth="1"/>
    <col min="2855" max="2855" width="11.140625" style="2" customWidth="1"/>
    <col min="2856" max="2856" width="9.85546875" style="2" customWidth="1"/>
    <col min="2857" max="2857" width="15.7109375" style="2" customWidth="1"/>
    <col min="2858" max="2858" width="12.42578125" style="2" customWidth="1"/>
    <col min="2859" max="2859" width="16.7109375" style="2" customWidth="1"/>
    <col min="2860" max="2860" width="8.7109375" style="2" customWidth="1"/>
    <col min="2861" max="2861" width="42.7109375" style="2" customWidth="1"/>
    <col min="2862" max="2862" width="11.42578125" style="2"/>
    <col min="2863" max="2863" width="5.42578125" style="2" customWidth="1"/>
    <col min="2864" max="2864" width="3.42578125" style="2" customWidth="1"/>
    <col min="2865" max="2877" width="0" style="2" hidden="1" customWidth="1"/>
    <col min="2878" max="2878" width="5.7109375" style="2" customWidth="1"/>
    <col min="2879" max="2879" width="0" style="2" hidden="1" customWidth="1"/>
    <col min="2880" max="2892" width="5.7109375" style="2" customWidth="1"/>
    <col min="2893" max="2893" width="6.42578125" style="2" customWidth="1"/>
    <col min="2894" max="2896" width="11.42578125" style="2"/>
    <col min="2897" max="2897" width="6" style="2" customWidth="1"/>
    <col min="2898" max="2898" width="3.42578125" style="2" customWidth="1"/>
    <col min="2899" max="2899" width="46.7109375" style="2" customWidth="1"/>
    <col min="2900" max="2900" width="1.28515625" style="2" customWidth="1"/>
    <col min="2901" max="2901" width="11.140625" style="2" customWidth="1"/>
    <col min="2902" max="2902" width="9.85546875" style="2" customWidth="1"/>
    <col min="2903" max="2903" width="15.7109375" style="2" customWidth="1"/>
    <col min="2904" max="2904" width="12.42578125" style="2" customWidth="1"/>
    <col min="2905" max="2905" width="16.7109375" style="2" customWidth="1"/>
    <col min="2906" max="2906" width="8.7109375" style="2" customWidth="1"/>
    <col min="2907" max="2907" width="42.7109375" style="2" customWidth="1"/>
    <col min="2908" max="2908" width="11.42578125" style="2"/>
    <col min="2909" max="2909" width="5.42578125" style="2" customWidth="1"/>
    <col min="2910" max="2910" width="3.42578125" style="2" customWidth="1"/>
    <col min="2911" max="2911" width="16.85546875" style="2" customWidth="1"/>
    <col min="2912" max="2917" width="3.42578125" style="2" customWidth="1"/>
    <col min="2918" max="2918" width="3.28515625" style="2" customWidth="1"/>
    <col min="2919" max="2921" width="3.42578125" style="2" customWidth="1"/>
    <col min="2922" max="2923" width="2.28515625" style="2" customWidth="1"/>
    <col min="2924" max="2924" width="6.42578125" style="2" customWidth="1"/>
    <col min="2925" max="3072" width="11.42578125" style="2"/>
    <col min="3073" max="3073" width="4.7109375" style="2" customWidth="1"/>
    <col min="3074" max="3074" width="3.42578125" style="2" customWidth="1"/>
    <col min="3075" max="3075" width="46.7109375" style="2" customWidth="1"/>
    <col min="3076" max="3076" width="1.28515625" style="2" customWidth="1"/>
    <col min="3077" max="3077" width="11.140625" style="2" customWidth="1"/>
    <col min="3078" max="3078" width="9.85546875" style="2" customWidth="1"/>
    <col min="3079" max="3079" width="15.7109375" style="2" customWidth="1"/>
    <col min="3080" max="3080" width="12.42578125" style="2" customWidth="1"/>
    <col min="3081" max="3081" width="16.7109375" style="2" customWidth="1"/>
    <col min="3082" max="3082" width="8.7109375" style="2" customWidth="1"/>
    <col min="3083" max="3083" width="42.7109375" style="2" customWidth="1"/>
    <col min="3084" max="3084" width="11.42578125" style="2"/>
    <col min="3085" max="3085" width="5.42578125" style="2" customWidth="1"/>
    <col min="3086" max="3086" width="3.42578125" style="2" customWidth="1"/>
    <col min="3087" max="3087" width="16.85546875" style="2" customWidth="1"/>
    <col min="3088" max="3093" width="3.42578125" style="2" customWidth="1"/>
    <col min="3094" max="3094" width="3.28515625" style="2" customWidth="1"/>
    <col min="3095" max="3097" width="3.42578125" style="2" customWidth="1"/>
    <col min="3098" max="3099" width="2.28515625" style="2" customWidth="1"/>
    <col min="3100" max="3100" width="6.42578125" style="2" customWidth="1"/>
    <col min="3101" max="3106" width="11.42578125" style="2"/>
    <col min="3107" max="3107" width="6" style="2" customWidth="1"/>
    <col min="3108" max="3108" width="3.42578125" style="2" customWidth="1"/>
    <col min="3109" max="3109" width="46.7109375" style="2" customWidth="1"/>
    <col min="3110" max="3110" width="1.28515625" style="2" customWidth="1"/>
    <col min="3111" max="3111" width="11.140625" style="2" customWidth="1"/>
    <col min="3112" max="3112" width="9.85546875" style="2" customWidth="1"/>
    <col min="3113" max="3113" width="15.7109375" style="2" customWidth="1"/>
    <col min="3114" max="3114" width="12.42578125" style="2" customWidth="1"/>
    <col min="3115" max="3115" width="16.7109375" style="2" customWidth="1"/>
    <col min="3116" max="3116" width="8.7109375" style="2" customWidth="1"/>
    <col min="3117" max="3117" width="42.7109375" style="2" customWidth="1"/>
    <col min="3118" max="3118" width="11.42578125" style="2"/>
    <col min="3119" max="3119" width="5.42578125" style="2" customWidth="1"/>
    <col min="3120" max="3120" width="3.42578125" style="2" customWidth="1"/>
    <col min="3121" max="3133" width="0" style="2" hidden="1" customWidth="1"/>
    <col min="3134" max="3134" width="5.7109375" style="2" customWidth="1"/>
    <col min="3135" max="3135" width="0" style="2" hidden="1" customWidth="1"/>
    <col min="3136" max="3148" width="5.7109375" style="2" customWidth="1"/>
    <col min="3149" max="3149" width="6.42578125" style="2" customWidth="1"/>
    <col min="3150" max="3152" width="11.42578125" style="2"/>
    <col min="3153" max="3153" width="6" style="2" customWidth="1"/>
    <col min="3154" max="3154" width="3.42578125" style="2" customWidth="1"/>
    <col min="3155" max="3155" width="46.7109375" style="2" customWidth="1"/>
    <col min="3156" max="3156" width="1.28515625" style="2" customWidth="1"/>
    <col min="3157" max="3157" width="11.140625" style="2" customWidth="1"/>
    <col min="3158" max="3158" width="9.85546875" style="2" customWidth="1"/>
    <col min="3159" max="3159" width="15.7109375" style="2" customWidth="1"/>
    <col min="3160" max="3160" width="12.42578125" style="2" customWidth="1"/>
    <col min="3161" max="3161" width="16.7109375" style="2" customWidth="1"/>
    <col min="3162" max="3162" width="8.7109375" style="2" customWidth="1"/>
    <col min="3163" max="3163" width="42.7109375" style="2" customWidth="1"/>
    <col min="3164" max="3164" width="11.42578125" style="2"/>
    <col min="3165" max="3165" width="5.42578125" style="2" customWidth="1"/>
    <col min="3166" max="3166" width="3.42578125" style="2" customWidth="1"/>
    <col min="3167" max="3167" width="16.85546875" style="2" customWidth="1"/>
    <col min="3168" max="3173" width="3.42578125" style="2" customWidth="1"/>
    <col min="3174" max="3174" width="3.28515625" style="2" customWidth="1"/>
    <col min="3175" max="3177" width="3.42578125" style="2" customWidth="1"/>
    <col min="3178" max="3179" width="2.28515625" style="2" customWidth="1"/>
    <col min="3180" max="3180" width="6.42578125" style="2" customWidth="1"/>
    <col min="3181" max="3328" width="11.42578125" style="2"/>
    <col min="3329" max="3329" width="4.7109375" style="2" customWidth="1"/>
    <col min="3330" max="3330" width="3.42578125" style="2" customWidth="1"/>
    <col min="3331" max="3331" width="46.7109375" style="2" customWidth="1"/>
    <col min="3332" max="3332" width="1.28515625" style="2" customWidth="1"/>
    <col min="3333" max="3333" width="11.140625" style="2" customWidth="1"/>
    <col min="3334" max="3334" width="9.85546875" style="2" customWidth="1"/>
    <col min="3335" max="3335" width="15.7109375" style="2" customWidth="1"/>
    <col min="3336" max="3336" width="12.42578125" style="2" customWidth="1"/>
    <col min="3337" max="3337" width="16.7109375" style="2" customWidth="1"/>
    <col min="3338" max="3338" width="8.7109375" style="2" customWidth="1"/>
    <col min="3339" max="3339" width="42.7109375" style="2" customWidth="1"/>
    <col min="3340" max="3340" width="11.42578125" style="2"/>
    <col min="3341" max="3341" width="5.42578125" style="2" customWidth="1"/>
    <col min="3342" max="3342" width="3.42578125" style="2" customWidth="1"/>
    <col min="3343" max="3343" width="16.85546875" style="2" customWidth="1"/>
    <col min="3344" max="3349" width="3.42578125" style="2" customWidth="1"/>
    <col min="3350" max="3350" width="3.28515625" style="2" customWidth="1"/>
    <col min="3351" max="3353" width="3.42578125" style="2" customWidth="1"/>
    <col min="3354" max="3355" width="2.28515625" style="2" customWidth="1"/>
    <col min="3356" max="3356" width="6.42578125" style="2" customWidth="1"/>
    <col min="3357" max="3362" width="11.42578125" style="2"/>
    <col min="3363" max="3363" width="6" style="2" customWidth="1"/>
    <col min="3364" max="3364" width="3.42578125" style="2" customWidth="1"/>
    <col min="3365" max="3365" width="46.7109375" style="2" customWidth="1"/>
    <col min="3366" max="3366" width="1.28515625" style="2" customWidth="1"/>
    <col min="3367" max="3367" width="11.140625" style="2" customWidth="1"/>
    <col min="3368" max="3368" width="9.85546875" style="2" customWidth="1"/>
    <col min="3369" max="3369" width="15.7109375" style="2" customWidth="1"/>
    <col min="3370" max="3370" width="12.42578125" style="2" customWidth="1"/>
    <col min="3371" max="3371" width="16.7109375" style="2" customWidth="1"/>
    <col min="3372" max="3372" width="8.7109375" style="2" customWidth="1"/>
    <col min="3373" max="3373" width="42.7109375" style="2" customWidth="1"/>
    <col min="3374" max="3374" width="11.42578125" style="2"/>
    <col min="3375" max="3375" width="5.42578125" style="2" customWidth="1"/>
    <col min="3376" max="3376" width="3.42578125" style="2" customWidth="1"/>
    <col min="3377" max="3389" width="0" style="2" hidden="1" customWidth="1"/>
    <col min="3390" max="3390" width="5.7109375" style="2" customWidth="1"/>
    <col min="3391" max="3391" width="0" style="2" hidden="1" customWidth="1"/>
    <col min="3392" max="3404" width="5.7109375" style="2" customWidth="1"/>
    <col min="3405" max="3405" width="6.42578125" style="2" customWidth="1"/>
    <col min="3406" max="3408" width="11.42578125" style="2"/>
    <col min="3409" max="3409" width="6" style="2" customWidth="1"/>
    <col min="3410" max="3410" width="3.42578125" style="2" customWidth="1"/>
    <col min="3411" max="3411" width="46.7109375" style="2" customWidth="1"/>
    <col min="3412" max="3412" width="1.28515625" style="2" customWidth="1"/>
    <col min="3413" max="3413" width="11.140625" style="2" customWidth="1"/>
    <col min="3414" max="3414" width="9.85546875" style="2" customWidth="1"/>
    <col min="3415" max="3415" width="15.7109375" style="2" customWidth="1"/>
    <col min="3416" max="3416" width="12.42578125" style="2" customWidth="1"/>
    <col min="3417" max="3417" width="16.7109375" style="2" customWidth="1"/>
    <col min="3418" max="3418" width="8.7109375" style="2" customWidth="1"/>
    <col min="3419" max="3419" width="42.7109375" style="2" customWidth="1"/>
    <col min="3420" max="3420" width="11.42578125" style="2"/>
    <col min="3421" max="3421" width="5.42578125" style="2" customWidth="1"/>
    <col min="3422" max="3422" width="3.42578125" style="2" customWidth="1"/>
    <col min="3423" max="3423" width="16.85546875" style="2" customWidth="1"/>
    <col min="3424" max="3429" width="3.42578125" style="2" customWidth="1"/>
    <col min="3430" max="3430" width="3.28515625" style="2" customWidth="1"/>
    <col min="3431" max="3433" width="3.42578125" style="2" customWidth="1"/>
    <col min="3434" max="3435" width="2.28515625" style="2" customWidth="1"/>
    <col min="3436" max="3436" width="6.42578125" style="2" customWidth="1"/>
    <col min="3437" max="3584" width="11.42578125" style="2"/>
    <col min="3585" max="3585" width="4.7109375" style="2" customWidth="1"/>
    <col min="3586" max="3586" width="3.42578125" style="2" customWidth="1"/>
    <col min="3587" max="3587" width="46.7109375" style="2" customWidth="1"/>
    <col min="3588" max="3588" width="1.28515625" style="2" customWidth="1"/>
    <col min="3589" max="3589" width="11.140625" style="2" customWidth="1"/>
    <col min="3590" max="3590" width="9.85546875" style="2" customWidth="1"/>
    <col min="3591" max="3591" width="15.7109375" style="2" customWidth="1"/>
    <col min="3592" max="3592" width="12.42578125" style="2" customWidth="1"/>
    <col min="3593" max="3593" width="16.7109375" style="2" customWidth="1"/>
    <col min="3594" max="3594" width="8.7109375" style="2" customWidth="1"/>
    <col min="3595" max="3595" width="42.7109375" style="2" customWidth="1"/>
    <col min="3596" max="3596" width="11.42578125" style="2"/>
    <col min="3597" max="3597" width="5.42578125" style="2" customWidth="1"/>
    <col min="3598" max="3598" width="3.42578125" style="2" customWidth="1"/>
    <col min="3599" max="3599" width="16.85546875" style="2" customWidth="1"/>
    <col min="3600" max="3605" width="3.42578125" style="2" customWidth="1"/>
    <col min="3606" max="3606" width="3.28515625" style="2" customWidth="1"/>
    <col min="3607" max="3609" width="3.42578125" style="2" customWidth="1"/>
    <col min="3610" max="3611" width="2.28515625" style="2" customWidth="1"/>
    <col min="3612" max="3612" width="6.42578125" style="2" customWidth="1"/>
    <col min="3613" max="3618" width="11.42578125" style="2"/>
    <col min="3619" max="3619" width="6" style="2" customWidth="1"/>
    <col min="3620" max="3620" width="3.42578125" style="2" customWidth="1"/>
    <col min="3621" max="3621" width="46.7109375" style="2" customWidth="1"/>
    <col min="3622" max="3622" width="1.28515625" style="2" customWidth="1"/>
    <col min="3623" max="3623" width="11.140625" style="2" customWidth="1"/>
    <col min="3624" max="3624" width="9.85546875" style="2" customWidth="1"/>
    <col min="3625" max="3625" width="15.7109375" style="2" customWidth="1"/>
    <col min="3626" max="3626" width="12.42578125" style="2" customWidth="1"/>
    <col min="3627" max="3627" width="16.7109375" style="2" customWidth="1"/>
    <col min="3628" max="3628" width="8.7109375" style="2" customWidth="1"/>
    <col min="3629" max="3629" width="42.7109375" style="2" customWidth="1"/>
    <col min="3630" max="3630" width="11.42578125" style="2"/>
    <col min="3631" max="3631" width="5.42578125" style="2" customWidth="1"/>
    <col min="3632" max="3632" width="3.42578125" style="2" customWidth="1"/>
    <col min="3633" max="3645" width="0" style="2" hidden="1" customWidth="1"/>
    <col min="3646" max="3646" width="5.7109375" style="2" customWidth="1"/>
    <col min="3647" max="3647" width="0" style="2" hidden="1" customWidth="1"/>
    <col min="3648" max="3660" width="5.7109375" style="2" customWidth="1"/>
    <col min="3661" max="3661" width="6.42578125" style="2" customWidth="1"/>
    <col min="3662" max="3664" width="11.42578125" style="2"/>
    <col min="3665" max="3665" width="6" style="2" customWidth="1"/>
    <col min="3666" max="3666" width="3.42578125" style="2" customWidth="1"/>
    <col min="3667" max="3667" width="46.7109375" style="2" customWidth="1"/>
    <col min="3668" max="3668" width="1.28515625" style="2" customWidth="1"/>
    <col min="3669" max="3669" width="11.140625" style="2" customWidth="1"/>
    <col min="3670" max="3670" width="9.85546875" style="2" customWidth="1"/>
    <col min="3671" max="3671" width="15.7109375" style="2" customWidth="1"/>
    <col min="3672" max="3672" width="12.42578125" style="2" customWidth="1"/>
    <col min="3673" max="3673" width="16.7109375" style="2" customWidth="1"/>
    <col min="3674" max="3674" width="8.7109375" style="2" customWidth="1"/>
    <col min="3675" max="3675" width="42.7109375" style="2" customWidth="1"/>
    <col min="3676" max="3676" width="11.42578125" style="2"/>
    <col min="3677" max="3677" width="5.42578125" style="2" customWidth="1"/>
    <col min="3678" max="3678" width="3.42578125" style="2" customWidth="1"/>
    <col min="3679" max="3679" width="16.85546875" style="2" customWidth="1"/>
    <col min="3680" max="3685" width="3.42578125" style="2" customWidth="1"/>
    <col min="3686" max="3686" width="3.28515625" style="2" customWidth="1"/>
    <col min="3687" max="3689" width="3.42578125" style="2" customWidth="1"/>
    <col min="3690" max="3691" width="2.28515625" style="2" customWidth="1"/>
    <col min="3692" max="3692" width="6.42578125" style="2" customWidth="1"/>
    <col min="3693" max="3840" width="11.42578125" style="2"/>
    <col min="3841" max="3841" width="4.7109375" style="2" customWidth="1"/>
    <col min="3842" max="3842" width="3.42578125" style="2" customWidth="1"/>
    <col min="3843" max="3843" width="46.7109375" style="2" customWidth="1"/>
    <col min="3844" max="3844" width="1.28515625" style="2" customWidth="1"/>
    <col min="3845" max="3845" width="11.140625" style="2" customWidth="1"/>
    <col min="3846" max="3846" width="9.85546875" style="2" customWidth="1"/>
    <col min="3847" max="3847" width="15.7109375" style="2" customWidth="1"/>
    <col min="3848" max="3848" width="12.42578125" style="2" customWidth="1"/>
    <col min="3849" max="3849" width="16.7109375" style="2" customWidth="1"/>
    <col min="3850" max="3850" width="8.7109375" style="2" customWidth="1"/>
    <col min="3851" max="3851" width="42.7109375" style="2" customWidth="1"/>
    <col min="3852" max="3852" width="11.42578125" style="2"/>
    <col min="3853" max="3853" width="5.42578125" style="2" customWidth="1"/>
    <col min="3854" max="3854" width="3.42578125" style="2" customWidth="1"/>
    <col min="3855" max="3855" width="16.85546875" style="2" customWidth="1"/>
    <col min="3856" max="3861" width="3.42578125" style="2" customWidth="1"/>
    <col min="3862" max="3862" width="3.28515625" style="2" customWidth="1"/>
    <col min="3863" max="3865" width="3.42578125" style="2" customWidth="1"/>
    <col min="3866" max="3867" width="2.28515625" style="2" customWidth="1"/>
    <col min="3868" max="3868" width="6.42578125" style="2" customWidth="1"/>
    <col min="3869" max="3874" width="11.42578125" style="2"/>
    <col min="3875" max="3875" width="6" style="2" customWidth="1"/>
    <col min="3876" max="3876" width="3.42578125" style="2" customWidth="1"/>
    <col min="3877" max="3877" width="46.7109375" style="2" customWidth="1"/>
    <col min="3878" max="3878" width="1.28515625" style="2" customWidth="1"/>
    <col min="3879" max="3879" width="11.140625" style="2" customWidth="1"/>
    <col min="3880" max="3880" width="9.85546875" style="2" customWidth="1"/>
    <col min="3881" max="3881" width="15.7109375" style="2" customWidth="1"/>
    <col min="3882" max="3882" width="12.42578125" style="2" customWidth="1"/>
    <col min="3883" max="3883" width="16.7109375" style="2" customWidth="1"/>
    <col min="3884" max="3884" width="8.7109375" style="2" customWidth="1"/>
    <col min="3885" max="3885" width="42.7109375" style="2" customWidth="1"/>
    <col min="3886" max="3886" width="11.42578125" style="2"/>
    <col min="3887" max="3887" width="5.42578125" style="2" customWidth="1"/>
    <col min="3888" max="3888" width="3.42578125" style="2" customWidth="1"/>
    <col min="3889" max="3901" width="0" style="2" hidden="1" customWidth="1"/>
    <col min="3902" max="3902" width="5.7109375" style="2" customWidth="1"/>
    <col min="3903" max="3903" width="0" style="2" hidden="1" customWidth="1"/>
    <col min="3904" max="3916" width="5.7109375" style="2" customWidth="1"/>
    <col min="3917" max="3917" width="6.42578125" style="2" customWidth="1"/>
    <col min="3918" max="3920" width="11.42578125" style="2"/>
    <col min="3921" max="3921" width="6" style="2" customWidth="1"/>
    <col min="3922" max="3922" width="3.42578125" style="2" customWidth="1"/>
    <col min="3923" max="3923" width="46.7109375" style="2" customWidth="1"/>
    <col min="3924" max="3924" width="1.28515625" style="2" customWidth="1"/>
    <col min="3925" max="3925" width="11.140625" style="2" customWidth="1"/>
    <col min="3926" max="3926" width="9.85546875" style="2" customWidth="1"/>
    <col min="3927" max="3927" width="15.7109375" style="2" customWidth="1"/>
    <col min="3928" max="3928" width="12.42578125" style="2" customWidth="1"/>
    <col min="3929" max="3929" width="16.7109375" style="2" customWidth="1"/>
    <col min="3930" max="3930" width="8.7109375" style="2" customWidth="1"/>
    <col min="3931" max="3931" width="42.7109375" style="2" customWidth="1"/>
    <col min="3932" max="3932" width="11.42578125" style="2"/>
    <col min="3933" max="3933" width="5.42578125" style="2" customWidth="1"/>
    <col min="3934" max="3934" width="3.42578125" style="2" customWidth="1"/>
    <col min="3935" max="3935" width="16.85546875" style="2" customWidth="1"/>
    <col min="3936" max="3941" width="3.42578125" style="2" customWidth="1"/>
    <col min="3942" max="3942" width="3.28515625" style="2" customWidth="1"/>
    <col min="3943" max="3945" width="3.42578125" style="2" customWidth="1"/>
    <col min="3946" max="3947" width="2.28515625" style="2" customWidth="1"/>
    <col min="3948" max="3948" width="6.42578125" style="2" customWidth="1"/>
    <col min="3949" max="4096" width="11.42578125" style="2"/>
    <col min="4097" max="4097" width="4.7109375" style="2" customWidth="1"/>
    <col min="4098" max="4098" width="3.42578125" style="2" customWidth="1"/>
    <col min="4099" max="4099" width="46.7109375" style="2" customWidth="1"/>
    <col min="4100" max="4100" width="1.28515625" style="2" customWidth="1"/>
    <col min="4101" max="4101" width="11.140625" style="2" customWidth="1"/>
    <col min="4102" max="4102" width="9.85546875" style="2" customWidth="1"/>
    <col min="4103" max="4103" width="15.7109375" style="2" customWidth="1"/>
    <col min="4104" max="4104" width="12.42578125" style="2" customWidth="1"/>
    <col min="4105" max="4105" width="16.7109375" style="2" customWidth="1"/>
    <col min="4106" max="4106" width="8.7109375" style="2" customWidth="1"/>
    <col min="4107" max="4107" width="42.7109375" style="2" customWidth="1"/>
    <col min="4108" max="4108" width="11.42578125" style="2"/>
    <col min="4109" max="4109" width="5.42578125" style="2" customWidth="1"/>
    <col min="4110" max="4110" width="3.42578125" style="2" customWidth="1"/>
    <col min="4111" max="4111" width="16.85546875" style="2" customWidth="1"/>
    <col min="4112" max="4117" width="3.42578125" style="2" customWidth="1"/>
    <col min="4118" max="4118" width="3.28515625" style="2" customWidth="1"/>
    <col min="4119" max="4121" width="3.42578125" style="2" customWidth="1"/>
    <col min="4122" max="4123" width="2.28515625" style="2" customWidth="1"/>
    <col min="4124" max="4124" width="6.42578125" style="2" customWidth="1"/>
    <col min="4125" max="4130" width="11.42578125" style="2"/>
    <col min="4131" max="4131" width="6" style="2" customWidth="1"/>
    <col min="4132" max="4132" width="3.42578125" style="2" customWidth="1"/>
    <col min="4133" max="4133" width="46.7109375" style="2" customWidth="1"/>
    <col min="4134" max="4134" width="1.28515625" style="2" customWidth="1"/>
    <col min="4135" max="4135" width="11.140625" style="2" customWidth="1"/>
    <col min="4136" max="4136" width="9.85546875" style="2" customWidth="1"/>
    <col min="4137" max="4137" width="15.7109375" style="2" customWidth="1"/>
    <col min="4138" max="4138" width="12.42578125" style="2" customWidth="1"/>
    <col min="4139" max="4139" width="16.7109375" style="2" customWidth="1"/>
    <col min="4140" max="4140" width="8.7109375" style="2" customWidth="1"/>
    <col min="4141" max="4141" width="42.7109375" style="2" customWidth="1"/>
    <col min="4142" max="4142" width="11.42578125" style="2"/>
    <col min="4143" max="4143" width="5.42578125" style="2" customWidth="1"/>
    <col min="4144" max="4144" width="3.42578125" style="2" customWidth="1"/>
    <col min="4145" max="4157" width="0" style="2" hidden="1" customWidth="1"/>
    <col min="4158" max="4158" width="5.7109375" style="2" customWidth="1"/>
    <col min="4159" max="4159" width="0" style="2" hidden="1" customWidth="1"/>
    <col min="4160" max="4172" width="5.7109375" style="2" customWidth="1"/>
    <col min="4173" max="4173" width="6.42578125" style="2" customWidth="1"/>
    <col min="4174" max="4176" width="11.42578125" style="2"/>
    <col min="4177" max="4177" width="6" style="2" customWidth="1"/>
    <col min="4178" max="4178" width="3.42578125" style="2" customWidth="1"/>
    <col min="4179" max="4179" width="46.7109375" style="2" customWidth="1"/>
    <col min="4180" max="4180" width="1.28515625" style="2" customWidth="1"/>
    <col min="4181" max="4181" width="11.140625" style="2" customWidth="1"/>
    <col min="4182" max="4182" width="9.85546875" style="2" customWidth="1"/>
    <col min="4183" max="4183" width="15.7109375" style="2" customWidth="1"/>
    <col min="4184" max="4184" width="12.42578125" style="2" customWidth="1"/>
    <col min="4185" max="4185" width="16.7109375" style="2" customWidth="1"/>
    <col min="4186" max="4186" width="8.7109375" style="2" customWidth="1"/>
    <col min="4187" max="4187" width="42.7109375" style="2" customWidth="1"/>
    <col min="4188" max="4188" width="11.42578125" style="2"/>
    <col min="4189" max="4189" width="5.42578125" style="2" customWidth="1"/>
    <col min="4190" max="4190" width="3.42578125" style="2" customWidth="1"/>
    <col min="4191" max="4191" width="16.85546875" style="2" customWidth="1"/>
    <col min="4192" max="4197" width="3.42578125" style="2" customWidth="1"/>
    <col min="4198" max="4198" width="3.28515625" style="2" customWidth="1"/>
    <col min="4199" max="4201" width="3.42578125" style="2" customWidth="1"/>
    <col min="4202" max="4203" width="2.28515625" style="2" customWidth="1"/>
    <col min="4204" max="4204" width="6.42578125" style="2" customWidth="1"/>
    <col min="4205" max="4352" width="11.42578125" style="2"/>
    <col min="4353" max="4353" width="4.7109375" style="2" customWidth="1"/>
    <col min="4354" max="4354" width="3.42578125" style="2" customWidth="1"/>
    <col min="4355" max="4355" width="46.7109375" style="2" customWidth="1"/>
    <col min="4356" max="4356" width="1.28515625" style="2" customWidth="1"/>
    <col min="4357" max="4357" width="11.140625" style="2" customWidth="1"/>
    <col min="4358" max="4358" width="9.85546875" style="2" customWidth="1"/>
    <col min="4359" max="4359" width="15.7109375" style="2" customWidth="1"/>
    <col min="4360" max="4360" width="12.42578125" style="2" customWidth="1"/>
    <col min="4361" max="4361" width="16.7109375" style="2" customWidth="1"/>
    <col min="4362" max="4362" width="8.7109375" style="2" customWidth="1"/>
    <col min="4363" max="4363" width="42.7109375" style="2" customWidth="1"/>
    <col min="4364" max="4364" width="11.42578125" style="2"/>
    <col min="4365" max="4365" width="5.42578125" style="2" customWidth="1"/>
    <col min="4366" max="4366" width="3.42578125" style="2" customWidth="1"/>
    <col min="4367" max="4367" width="16.85546875" style="2" customWidth="1"/>
    <col min="4368" max="4373" width="3.42578125" style="2" customWidth="1"/>
    <col min="4374" max="4374" width="3.28515625" style="2" customWidth="1"/>
    <col min="4375" max="4377" width="3.42578125" style="2" customWidth="1"/>
    <col min="4378" max="4379" width="2.28515625" style="2" customWidth="1"/>
    <col min="4380" max="4380" width="6.42578125" style="2" customWidth="1"/>
    <col min="4381" max="4386" width="11.42578125" style="2"/>
    <col min="4387" max="4387" width="6" style="2" customWidth="1"/>
    <col min="4388" max="4388" width="3.42578125" style="2" customWidth="1"/>
    <col min="4389" max="4389" width="46.7109375" style="2" customWidth="1"/>
    <col min="4390" max="4390" width="1.28515625" style="2" customWidth="1"/>
    <col min="4391" max="4391" width="11.140625" style="2" customWidth="1"/>
    <col min="4392" max="4392" width="9.85546875" style="2" customWidth="1"/>
    <col min="4393" max="4393" width="15.7109375" style="2" customWidth="1"/>
    <col min="4394" max="4394" width="12.42578125" style="2" customWidth="1"/>
    <col min="4395" max="4395" width="16.7109375" style="2" customWidth="1"/>
    <col min="4396" max="4396" width="8.7109375" style="2" customWidth="1"/>
    <col min="4397" max="4397" width="42.7109375" style="2" customWidth="1"/>
    <col min="4398" max="4398" width="11.42578125" style="2"/>
    <col min="4399" max="4399" width="5.42578125" style="2" customWidth="1"/>
    <col min="4400" max="4400" width="3.42578125" style="2" customWidth="1"/>
    <col min="4401" max="4413" width="0" style="2" hidden="1" customWidth="1"/>
    <col min="4414" max="4414" width="5.7109375" style="2" customWidth="1"/>
    <col min="4415" max="4415" width="0" style="2" hidden="1" customWidth="1"/>
    <col min="4416" max="4428" width="5.7109375" style="2" customWidth="1"/>
    <col min="4429" max="4429" width="6.42578125" style="2" customWidth="1"/>
    <col min="4430" max="4432" width="11.42578125" style="2"/>
    <col min="4433" max="4433" width="6" style="2" customWidth="1"/>
    <col min="4434" max="4434" width="3.42578125" style="2" customWidth="1"/>
    <col min="4435" max="4435" width="46.7109375" style="2" customWidth="1"/>
    <col min="4436" max="4436" width="1.28515625" style="2" customWidth="1"/>
    <col min="4437" max="4437" width="11.140625" style="2" customWidth="1"/>
    <col min="4438" max="4438" width="9.85546875" style="2" customWidth="1"/>
    <col min="4439" max="4439" width="15.7109375" style="2" customWidth="1"/>
    <col min="4440" max="4440" width="12.42578125" style="2" customWidth="1"/>
    <col min="4441" max="4441" width="16.7109375" style="2" customWidth="1"/>
    <col min="4442" max="4442" width="8.7109375" style="2" customWidth="1"/>
    <col min="4443" max="4443" width="42.7109375" style="2" customWidth="1"/>
    <col min="4444" max="4444" width="11.42578125" style="2"/>
    <col min="4445" max="4445" width="5.42578125" style="2" customWidth="1"/>
    <col min="4446" max="4446" width="3.42578125" style="2" customWidth="1"/>
    <col min="4447" max="4447" width="16.85546875" style="2" customWidth="1"/>
    <col min="4448" max="4453" width="3.42578125" style="2" customWidth="1"/>
    <col min="4454" max="4454" width="3.28515625" style="2" customWidth="1"/>
    <col min="4455" max="4457" width="3.42578125" style="2" customWidth="1"/>
    <col min="4458" max="4459" width="2.28515625" style="2" customWidth="1"/>
    <col min="4460" max="4460" width="6.42578125" style="2" customWidth="1"/>
    <col min="4461" max="4608" width="11.42578125" style="2"/>
    <col min="4609" max="4609" width="4.7109375" style="2" customWidth="1"/>
    <col min="4610" max="4610" width="3.42578125" style="2" customWidth="1"/>
    <col min="4611" max="4611" width="46.7109375" style="2" customWidth="1"/>
    <col min="4612" max="4612" width="1.28515625" style="2" customWidth="1"/>
    <col min="4613" max="4613" width="11.140625" style="2" customWidth="1"/>
    <col min="4614" max="4614" width="9.85546875" style="2" customWidth="1"/>
    <col min="4615" max="4615" width="15.7109375" style="2" customWidth="1"/>
    <col min="4616" max="4616" width="12.42578125" style="2" customWidth="1"/>
    <col min="4617" max="4617" width="16.7109375" style="2" customWidth="1"/>
    <col min="4618" max="4618" width="8.7109375" style="2" customWidth="1"/>
    <col min="4619" max="4619" width="42.7109375" style="2" customWidth="1"/>
    <col min="4620" max="4620" width="11.42578125" style="2"/>
    <col min="4621" max="4621" width="5.42578125" style="2" customWidth="1"/>
    <col min="4622" max="4622" width="3.42578125" style="2" customWidth="1"/>
    <col min="4623" max="4623" width="16.85546875" style="2" customWidth="1"/>
    <col min="4624" max="4629" width="3.42578125" style="2" customWidth="1"/>
    <col min="4630" max="4630" width="3.28515625" style="2" customWidth="1"/>
    <col min="4631" max="4633" width="3.42578125" style="2" customWidth="1"/>
    <col min="4634" max="4635" width="2.28515625" style="2" customWidth="1"/>
    <col min="4636" max="4636" width="6.42578125" style="2" customWidth="1"/>
    <col min="4637" max="4642" width="11.42578125" style="2"/>
    <col min="4643" max="4643" width="6" style="2" customWidth="1"/>
    <col min="4644" max="4644" width="3.42578125" style="2" customWidth="1"/>
    <col min="4645" max="4645" width="46.7109375" style="2" customWidth="1"/>
    <col min="4646" max="4646" width="1.28515625" style="2" customWidth="1"/>
    <col min="4647" max="4647" width="11.140625" style="2" customWidth="1"/>
    <col min="4648" max="4648" width="9.85546875" style="2" customWidth="1"/>
    <col min="4649" max="4649" width="15.7109375" style="2" customWidth="1"/>
    <col min="4650" max="4650" width="12.42578125" style="2" customWidth="1"/>
    <col min="4651" max="4651" width="16.7109375" style="2" customWidth="1"/>
    <col min="4652" max="4652" width="8.7109375" style="2" customWidth="1"/>
    <col min="4653" max="4653" width="42.7109375" style="2" customWidth="1"/>
    <col min="4654" max="4654" width="11.42578125" style="2"/>
    <col min="4655" max="4655" width="5.42578125" style="2" customWidth="1"/>
    <col min="4656" max="4656" width="3.42578125" style="2" customWidth="1"/>
    <col min="4657" max="4669" width="0" style="2" hidden="1" customWidth="1"/>
    <col min="4670" max="4670" width="5.7109375" style="2" customWidth="1"/>
    <col min="4671" max="4671" width="0" style="2" hidden="1" customWidth="1"/>
    <col min="4672" max="4684" width="5.7109375" style="2" customWidth="1"/>
    <col min="4685" max="4685" width="6.42578125" style="2" customWidth="1"/>
    <col min="4686" max="4688" width="11.42578125" style="2"/>
    <col min="4689" max="4689" width="6" style="2" customWidth="1"/>
    <col min="4690" max="4690" width="3.42578125" style="2" customWidth="1"/>
    <col min="4691" max="4691" width="46.7109375" style="2" customWidth="1"/>
    <col min="4692" max="4692" width="1.28515625" style="2" customWidth="1"/>
    <col min="4693" max="4693" width="11.140625" style="2" customWidth="1"/>
    <col min="4694" max="4694" width="9.85546875" style="2" customWidth="1"/>
    <col min="4695" max="4695" width="15.7109375" style="2" customWidth="1"/>
    <col min="4696" max="4696" width="12.42578125" style="2" customWidth="1"/>
    <col min="4697" max="4697" width="16.7109375" style="2" customWidth="1"/>
    <col min="4698" max="4698" width="8.7109375" style="2" customWidth="1"/>
    <col min="4699" max="4699" width="42.7109375" style="2" customWidth="1"/>
    <col min="4700" max="4700" width="11.42578125" style="2"/>
    <col min="4701" max="4701" width="5.42578125" style="2" customWidth="1"/>
    <col min="4702" max="4702" width="3.42578125" style="2" customWidth="1"/>
    <col min="4703" max="4703" width="16.85546875" style="2" customWidth="1"/>
    <col min="4704" max="4709" width="3.42578125" style="2" customWidth="1"/>
    <col min="4710" max="4710" width="3.28515625" style="2" customWidth="1"/>
    <col min="4711" max="4713" width="3.42578125" style="2" customWidth="1"/>
    <col min="4714" max="4715" width="2.28515625" style="2" customWidth="1"/>
    <col min="4716" max="4716" width="6.42578125" style="2" customWidth="1"/>
    <col min="4717" max="4864" width="11.42578125" style="2"/>
    <col min="4865" max="4865" width="4.7109375" style="2" customWidth="1"/>
    <col min="4866" max="4866" width="3.42578125" style="2" customWidth="1"/>
    <col min="4867" max="4867" width="46.7109375" style="2" customWidth="1"/>
    <col min="4868" max="4868" width="1.28515625" style="2" customWidth="1"/>
    <col min="4869" max="4869" width="11.140625" style="2" customWidth="1"/>
    <col min="4870" max="4870" width="9.85546875" style="2" customWidth="1"/>
    <col min="4871" max="4871" width="15.7109375" style="2" customWidth="1"/>
    <col min="4872" max="4872" width="12.42578125" style="2" customWidth="1"/>
    <col min="4873" max="4873" width="16.7109375" style="2" customWidth="1"/>
    <col min="4874" max="4874" width="8.7109375" style="2" customWidth="1"/>
    <col min="4875" max="4875" width="42.7109375" style="2" customWidth="1"/>
    <col min="4876" max="4876" width="11.42578125" style="2"/>
    <col min="4877" max="4877" width="5.42578125" style="2" customWidth="1"/>
    <col min="4878" max="4878" width="3.42578125" style="2" customWidth="1"/>
    <col min="4879" max="4879" width="16.85546875" style="2" customWidth="1"/>
    <col min="4880" max="4885" width="3.42578125" style="2" customWidth="1"/>
    <col min="4886" max="4886" width="3.28515625" style="2" customWidth="1"/>
    <col min="4887" max="4889" width="3.42578125" style="2" customWidth="1"/>
    <col min="4890" max="4891" width="2.28515625" style="2" customWidth="1"/>
    <col min="4892" max="4892" width="6.42578125" style="2" customWidth="1"/>
    <col min="4893" max="4898" width="11.42578125" style="2"/>
    <col min="4899" max="4899" width="6" style="2" customWidth="1"/>
    <col min="4900" max="4900" width="3.42578125" style="2" customWidth="1"/>
    <col min="4901" max="4901" width="46.7109375" style="2" customWidth="1"/>
    <col min="4902" max="4902" width="1.28515625" style="2" customWidth="1"/>
    <col min="4903" max="4903" width="11.140625" style="2" customWidth="1"/>
    <col min="4904" max="4904" width="9.85546875" style="2" customWidth="1"/>
    <col min="4905" max="4905" width="15.7109375" style="2" customWidth="1"/>
    <col min="4906" max="4906" width="12.42578125" style="2" customWidth="1"/>
    <col min="4907" max="4907" width="16.7109375" style="2" customWidth="1"/>
    <col min="4908" max="4908" width="8.7109375" style="2" customWidth="1"/>
    <col min="4909" max="4909" width="42.7109375" style="2" customWidth="1"/>
    <col min="4910" max="4910" width="11.42578125" style="2"/>
    <col min="4911" max="4911" width="5.42578125" style="2" customWidth="1"/>
    <col min="4912" max="4912" width="3.42578125" style="2" customWidth="1"/>
    <col min="4913" max="4925" width="0" style="2" hidden="1" customWidth="1"/>
    <col min="4926" max="4926" width="5.7109375" style="2" customWidth="1"/>
    <col min="4927" max="4927" width="0" style="2" hidden="1" customWidth="1"/>
    <col min="4928" max="4940" width="5.7109375" style="2" customWidth="1"/>
    <col min="4941" max="4941" width="6.42578125" style="2" customWidth="1"/>
    <col min="4942" max="4944" width="11.42578125" style="2"/>
    <col min="4945" max="4945" width="6" style="2" customWidth="1"/>
    <col min="4946" max="4946" width="3.42578125" style="2" customWidth="1"/>
    <col min="4947" max="4947" width="46.7109375" style="2" customWidth="1"/>
    <col min="4948" max="4948" width="1.28515625" style="2" customWidth="1"/>
    <col min="4949" max="4949" width="11.140625" style="2" customWidth="1"/>
    <col min="4950" max="4950" width="9.85546875" style="2" customWidth="1"/>
    <col min="4951" max="4951" width="15.7109375" style="2" customWidth="1"/>
    <col min="4952" max="4952" width="12.42578125" style="2" customWidth="1"/>
    <col min="4953" max="4953" width="16.7109375" style="2" customWidth="1"/>
    <col min="4954" max="4954" width="8.7109375" style="2" customWidth="1"/>
    <col min="4955" max="4955" width="42.7109375" style="2" customWidth="1"/>
    <col min="4956" max="4956" width="11.42578125" style="2"/>
    <col min="4957" max="4957" width="5.42578125" style="2" customWidth="1"/>
    <col min="4958" max="4958" width="3.42578125" style="2" customWidth="1"/>
    <col min="4959" max="4959" width="16.85546875" style="2" customWidth="1"/>
    <col min="4960" max="4965" width="3.42578125" style="2" customWidth="1"/>
    <col min="4966" max="4966" width="3.28515625" style="2" customWidth="1"/>
    <col min="4967" max="4969" width="3.42578125" style="2" customWidth="1"/>
    <col min="4970" max="4971" width="2.28515625" style="2" customWidth="1"/>
    <col min="4972" max="4972" width="6.42578125" style="2" customWidth="1"/>
    <col min="4973" max="5120" width="11.42578125" style="2"/>
    <col min="5121" max="5121" width="4.7109375" style="2" customWidth="1"/>
    <col min="5122" max="5122" width="3.42578125" style="2" customWidth="1"/>
    <col min="5123" max="5123" width="46.7109375" style="2" customWidth="1"/>
    <col min="5124" max="5124" width="1.28515625" style="2" customWidth="1"/>
    <col min="5125" max="5125" width="11.140625" style="2" customWidth="1"/>
    <col min="5126" max="5126" width="9.85546875" style="2" customWidth="1"/>
    <col min="5127" max="5127" width="15.7109375" style="2" customWidth="1"/>
    <col min="5128" max="5128" width="12.42578125" style="2" customWidth="1"/>
    <col min="5129" max="5129" width="16.7109375" style="2" customWidth="1"/>
    <col min="5130" max="5130" width="8.7109375" style="2" customWidth="1"/>
    <col min="5131" max="5131" width="42.7109375" style="2" customWidth="1"/>
    <col min="5132" max="5132" width="11.42578125" style="2"/>
    <col min="5133" max="5133" width="5.42578125" style="2" customWidth="1"/>
    <col min="5134" max="5134" width="3.42578125" style="2" customWidth="1"/>
    <col min="5135" max="5135" width="16.85546875" style="2" customWidth="1"/>
    <col min="5136" max="5141" width="3.42578125" style="2" customWidth="1"/>
    <col min="5142" max="5142" width="3.28515625" style="2" customWidth="1"/>
    <col min="5143" max="5145" width="3.42578125" style="2" customWidth="1"/>
    <col min="5146" max="5147" width="2.28515625" style="2" customWidth="1"/>
    <col min="5148" max="5148" width="6.42578125" style="2" customWidth="1"/>
    <col min="5149" max="5154" width="11.42578125" style="2"/>
    <col min="5155" max="5155" width="6" style="2" customWidth="1"/>
    <col min="5156" max="5156" width="3.42578125" style="2" customWidth="1"/>
    <col min="5157" max="5157" width="46.7109375" style="2" customWidth="1"/>
    <col min="5158" max="5158" width="1.28515625" style="2" customWidth="1"/>
    <col min="5159" max="5159" width="11.140625" style="2" customWidth="1"/>
    <col min="5160" max="5160" width="9.85546875" style="2" customWidth="1"/>
    <col min="5161" max="5161" width="15.7109375" style="2" customWidth="1"/>
    <col min="5162" max="5162" width="12.42578125" style="2" customWidth="1"/>
    <col min="5163" max="5163" width="16.7109375" style="2" customWidth="1"/>
    <col min="5164" max="5164" width="8.7109375" style="2" customWidth="1"/>
    <col min="5165" max="5165" width="42.7109375" style="2" customWidth="1"/>
    <col min="5166" max="5166" width="11.42578125" style="2"/>
    <col min="5167" max="5167" width="5.42578125" style="2" customWidth="1"/>
    <col min="5168" max="5168" width="3.42578125" style="2" customWidth="1"/>
    <col min="5169" max="5181" width="0" style="2" hidden="1" customWidth="1"/>
    <col min="5182" max="5182" width="5.7109375" style="2" customWidth="1"/>
    <col min="5183" max="5183" width="0" style="2" hidden="1" customWidth="1"/>
    <col min="5184" max="5196" width="5.7109375" style="2" customWidth="1"/>
    <col min="5197" max="5197" width="6.42578125" style="2" customWidth="1"/>
    <col min="5198" max="5200" width="11.42578125" style="2"/>
    <col min="5201" max="5201" width="6" style="2" customWidth="1"/>
    <col min="5202" max="5202" width="3.42578125" style="2" customWidth="1"/>
    <col min="5203" max="5203" width="46.7109375" style="2" customWidth="1"/>
    <col min="5204" max="5204" width="1.28515625" style="2" customWidth="1"/>
    <col min="5205" max="5205" width="11.140625" style="2" customWidth="1"/>
    <col min="5206" max="5206" width="9.85546875" style="2" customWidth="1"/>
    <col min="5207" max="5207" width="15.7109375" style="2" customWidth="1"/>
    <col min="5208" max="5208" width="12.42578125" style="2" customWidth="1"/>
    <col min="5209" max="5209" width="16.7109375" style="2" customWidth="1"/>
    <col min="5210" max="5210" width="8.7109375" style="2" customWidth="1"/>
    <col min="5211" max="5211" width="42.7109375" style="2" customWidth="1"/>
    <col min="5212" max="5212" width="11.42578125" style="2"/>
    <col min="5213" max="5213" width="5.42578125" style="2" customWidth="1"/>
    <col min="5214" max="5214" width="3.42578125" style="2" customWidth="1"/>
    <col min="5215" max="5215" width="16.85546875" style="2" customWidth="1"/>
    <col min="5216" max="5221" width="3.42578125" style="2" customWidth="1"/>
    <col min="5222" max="5222" width="3.28515625" style="2" customWidth="1"/>
    <col min="5223" max="5225" width="3.42578125" style="2" customWidth="1"/>
    <col min="5226" max="5227" width="2.28515625" style="2" customWidth="1"/>
    <col min="5228" max="5228" width="6.42578125" style="2" customWidth="1"/>
    <col min="5229" max="5376" width="11.42578125" style="2"/>
    <col min="5377" max="5377" width="4.7109375" style="2" customWidth="1"/>
    <col min="5378" max="5378" width="3.42578125" style="2" customWidth="1"/>
    <col min="5379" max="5379" width="46.7109375" style="2" customWidth="1"/>
    <col min="5380" max="5380" width="1.28515625" style="2" customWidth="1"/>
    <col min="5381" max="5381" width="11.140625" style="2" customWidth="1"/>
    <col min="5382" max="5382" width="9.85546875" style="2" customWidth="1"/>
    <col min="5383" max="5383" width="15.7109375" style="2" customWidth="1"/>
    <col min="5384" max="5384" width="12.42578125" style="2" customWidth="1"/>
    <col min="5385" max="5385" width="16.7109375" style="2" customWidth="1"/>
    <col min="5386" max="5386" width="8.7109375" style="2" customWidth="1"/>
    <col min="5387" max="5387" width="42.7109375" style="2" customWidth="1"/>
    <col min="5388" max="5388" width="11.42578125" style="2"/>
    <col min="5389" max="5389" width="5.42578125" style="2" customWidth="1"/>
    <col min="5390" max="5390" width="3.42578125" style="2" customWidth="1"/>
    <col min="5391" max="5391" width="16.85546875" style="2" customWidth="1"/>
    <col min="5392" max="5397" width="3.42578125" style="2" customWidth="1"/>
    <col min="5398" max="5398" width="3.28515625" style="2" customWidth="1"/>
    <col min="5399" max="5401" width="3.42578125" style="2" customWidth="1"/>
    <col min="5402" max="5403" width="2.28515625" style="2" customWidth="1"/>
    <col min="5404" max="5404" width="6.42578125" style="2" customWidth="1"/>
    <col min="5405" max="5410" width="11.42578125" style="2"/>
    <col min="5411" max="5411" width="6" style="2" customWidth="1"/>
    <col min="5412" max="5412" width="3.42578125" style="2" customWidth="1"/>
    <col min="5413" max="5413" width="46.7109375" style="2" customWidth="1"/>
    <col min="5414" max="5414" width="1.28515625" style="2" customWidth="1"/>
    <col min="5415" max="5415" width="11.140625" style="2" customWidth="1"/>
    <col min="5416" max="5416" width="9.85546875" style="2" customWidth="1"/>
    <col min="5417" max="5417" width="15.7109375" style="2" customWidth="1"/>
    <col min="5418" max="5418" width="12.42578125" style="2" customWidth="1"/>
    <col min="5419" max="5419" width="16.7109375" style="2" customWidth="1"/>
    <col min="5420" max="5420" width="8.7109375" style="2" customWidth="1"/>
    <col min="5421" max="5421" width="42.7109375" style="2" customWidth="1"/>
    <col min="5422" max="5422" width="11.42578125" style="2"/>
    <col min="5423" max="5423" width="5.42578125" style="2" customWidth="1"/>
    <col min="5424" max="5424" width="3.42578125" style="2" customWidth="1"/>
    <col min="5425" max="5437" width="0" style="2" hidden="1" customWidth="1"/>
    <col min="5438" max="5438" width="5.7109375" style="2" customWidth="1"/>
    <col min="5439" max="5439" width="0" style="2" hidden="1" customWidth="1"/>
    <col min="5440" max="5452" width="5.7109375" style="2" customWidth="1"/>
    <col min="5453" max="5453" width="6.42578125" style="2" customWidth="1"/>
    <col min="5454" max="5456" width="11.42578125" style="2"/>
    <col min="5457" max="5457" width="6" style="2" customWidth="1"/>
    <col min="5458" max="5458" width="3.42578125" style="2" customWidth="1"/>
    <col min="5459" max="5459" width="46.7109375" style="2" customWidth="1"/>
    <col min="5460" max="5460" width="1.28515625" style="2" customWidth="1"/>
    <col min="5461" max="5461" width="11.140625" style="2" customWidth="1"/>
    <col min="5462" max="5462" width="9.85546875" style="2" customWidth="1"/>
    <col min="5463" max="5463" width="15.7109375" style="2" customWidth="1"/>
    <col min="5464" max="5464" width="12.42578125" style="2" customWidth="1"/>
    <col min="5465" max="5465" width="16.7109375" style="2" customWidth="1"/>
    <col min="5466" max="5466" width="8.7109375" style="2" customWidth="1"/>
    <col min="5467" max="5467" width="42.7109375" style="2" customWidth="1"/>
    <col min="5468" max="5468" width="11.42578125" style="2"/>
    <col min="5469" max="5469" width="5.42578125" style="2" customWidth="1"/>
    <col min="5470" max="5470" width="3.42578125" style="2" customWidth="1"/>
    <col min="5471" max="5471" width="16.85546875" style="2" customWidth="1"/>
    <col min="5472" max="5477" width="3.42578125" style="2" customWidth="1"/>
    <col min="5478" max="5478" width="3.28515625" style="2" customWidth="1"/>
    <col min="5479" max="5481" width="3.42578125" style="2" customWidth="1"/>
    <col min="5482" max="5483" width="2.28515625" style="2" customWidth="1"/>
    <col min="5484" max="5484" width="6.42578125" style="2" customWidth="1"/>
    <col min="5485" max="5632" width="11.42578125" style="2"/>
    <col min="5633" max="5633" width="4.7109375" style="2" customWidth="1"/>
    <col min="5634" max="5634" width="3.42578125" style="2" customWidth="1"/>
    <col min="5635" max="5635" width="46.7109375" style="2" customWidth="1"/>
    <col min="5636" max="5636" width="1.28515625" style="2" customWidth="1"/>
    <col min="5637" max="5637" width="11.140625" style="2" customWidth="1"/>
    <col min="5638" max="5638" width="9.85546875" style="2" customWidth="1"/>
    <col min="5639" max="5639" width="15.7109375" style="2" customWidth="1"/>
    <col min="5640" max="5640" width="12.42578125" style="2" customWidth="1"/>
    <col min="5641" max="5641" width="16.7109375" style="2" customWidth="1"/>
    <col min="5642" max="5642" width="8.7109375" style="2" customWidth="1"/>
    <col min="5643" max="5643" width="42.7109375" style="2" customWidth="1"/>
    <col min="5644" max="5644" width="11.42578125" style="2"/>
    <col min="5645" max="5645" width="5.42578125" style="2" customWidth="1"/>
    <col min="5646" max="5646" width="3.42578125" style="2" customWidth="1"/>
    <col min="5647" max="5647" width="16.85546875" style="2" customWidth="1"/>
    <col min="5648" max="5653" width="3.42578125" style="2" customWidth="1"/>
    <col min="5654" max="5654" width="3.28515625" style="2" customWidth="1"/>
    <col min="5655" max="5657" width="3.42578125" style="2" customWidth="1"/>
    <col min="5658" max="5659" width="2.28515625" style="2" customWidth="1"/>
    <col min="5660" max="5660" width="6.42578125" style="2" customWidth="1"/>
    <col min="5661" max="5666" width="11.42578125" style="2"/>
    <col min="5667" max="5667" width="6" style="2" customWidth="1"/>
    <col min="5668" max="5668" width="3.42578125" style="2" customWidth="1"/>
    <col min="5669" max="5669" width="46.7109375" style="2" customWidth="1"/>
    <col min="5670" max="5670" width="1.28515625" style="2" customWidth="1"/>
    <col min="5671" max="5671" width="11.140625" style="2" customWidth="1"/>
    <col min="5672" max="5672" width="9.85546875" style="2" customWidth="1"/>
    <col min="5673" max="5673" width="15.7109375" style="2" customWidth="1"/>
    <col min="5674" max="5674" width="12.42578125" style="2" customWidth="1"/>
    <col min="5675" max="5675" width="16.7109375" style="2" customWidth="1"/>
    <col min="5676" max="5676" width="8.7109375" style="2" customWidth="1"/>
    <col min="5677" max="5677" width="42.7109375" style="2" customWidth="1"/>
    <col min="5678" max="5678" width="11.42578125" style="2"/>
    <col min="5679" max="5679" width="5.42578125" style="2" customWidth="1"/>
    <col min="5680" max="5680" width="3.42578125" style="2" customWidth="1"/>
    <col min="5681" max="5693" width="0" style="2" hidden="1" customWidth="1"/>
    <col min="5694" max="5694" width="5.7109375" style="2" customWidth="1"/>
    <col min="5695" max="5695" width="0" style="2" hidden="1" customWidth="1"/>
    <col min="5696" max="5708" width="5.7109375" style="2" customWidth="1"/>
    <col min="5709" max="5709" width="6.42578125" style="2" customWidth="1"/>
    <col min="5710" max="5712" width="11.42578125" style="2"/>
    <col min="5713" max="5713" width="6" style="2" customWidth="1"/>
    <col min="5714" max="5714" width="3.42578125" style="2" customWidth="1"/>
    <col min="5715" max="5715" width="46.7109375" style="2" customWidth="1"/>
    <col min="5716" max="5716" width="1.28515625" style="2" customWidth="1"/>
    <col min="5717" max="5717" width="11.140625" style="2" customWidth="1"/>
    <col min="5718" max="5718" width="9.85546875" style="2" customWidth="1"/>
    <col min="5719" max="5719" width="15.7109375" style="2" customWidth="1"/>
    <col min="5720" max="5720" width="12.42578125" style="2" customWidth="1"/>
    <col min="5721" max="5721" width="16.7109375" style="2" customWidth="1"/>
    <col min="5722" max="5722" width="8.7109375" style="2" customWidth="1"/>
    <col min="5723" max="5723" width="42.7109375" style="2" customWidth="1"/>
    <col min="5724" max="5724" width="11.42578125" style="2"/>
    <col min="5725" max="5725" width="5.42578125" style="2" customWidth="1"/>
    <col min="5726" max="5726" width="3.42578125" style="2" customWidth="1"/>
    <col min="5727" max="5727" width="16.85546875" style="2" customWidth="1"/>
    <col min="5728" max="5733" width="3.42578125" style="2" customWidth="1"/>
    <col min="5734" max="5734" width="3.28515625" style="2" customWidth="1"/>
    <col min="5735" max="5737" width="3.42578125" style="2" customWidth="1"/>
    <col min="5738" max="5739" width="2.28515625" style="2" customWidth="1"/>
    <col min="5740" max="5740" width="6.42578125" style="2" customWidth="1"/>
    <col min="5741" max="5888" width="11.42578125" style="2"/>
    <col min="5889" max="5889" width="4.7109375" style="2" customWidth="1"/>
    <col min="5890" max="5890" width="3.42578125" style="2" customWidth="1"/>
    <col min="5891" max="5891" width="46.7109375" style="2" customWidth="1"/>
    <col min="5892" max="5892" width="1.28515625" style="2" customWidth="1"/>
    <col min="5893" max="5893" width="11.140625" style="2" customWidth="1"/>
    <col min="5894" max="5894" width="9.85546875" style="2" customWidth="1"/>
    <col min="5895" max="5895" width="15.7109375" style="2" customWidth="1"/>
    <col min="5896" max="5896" width="12.42578125" style="2" customWidth="1"/>
    <col min="5897" max="5897" width="16.7109375" style="2" customWidth="1"/>
    <col min="5898" max="5898" width="8.7109375" style="2" customWidth="1"/>
    <col min="5899" max="5899" width="42.7109375" style="2" customWidth="1"/>
    <col min="5900" max="5900" width="11.42578125" style="2"/>
    <col min="5901" max="5901" width="5.42578125" style="2" customWidth="1"/>
    <col min="5902" max="5902" width="3.42578125" style="2" customWidth="1"/>
    <col min="5903" max="5903" width="16.85546875" style="2" customWidth="1"/>
    <col min="5904" max="5909" width="3.42578125" style="2" customWidth="1"/>
    <col min="5910" max="5910" width="3.28515625" style="2" customWidth="1"/>
    <col min="5911" max="5913" width="3.42578125" style="2" customWidth="1"/>
    <col min="5914" max="5915" width="2.28515625" style="2" customWidth="1"/>
    <col min="5916" max="5916" width="6.42578125" style="2" customWidth="1"/>
    <col min="5917" max="5922" width="11.42578125" style="2"/>
    <col min="5923" max="5923" width="6" style="2" customWidth="1"/>
    <col min="5924" max="5924" width="3.42578125" style="2" customWidth="1"/>
    <col min="5925" max="5925" width="46.7109375" style="2" customWidth="1"/>
    <col min="5926" max="5926" width="1.28515625" style="2" customWidth="1"/>
    <col min="5927" max="5927" width="11.140625" style="2" customWidth="1"/>
    <col min="5928" max="5928" width="9.85546875" style="2" customWidth="1"/>
    <col min="5929" max="5929" width="15.7109375" style="2" customWidth="1"/>
    <col min="5930" max="5930" width="12.42578125" style="2" customWidth="1"/>
    <col min="5931" max="5931" width="16.7109375" style="2" customWidth="1"/>
    <col min="5932" max="5932" width="8.7109375" style="2" customWidth="1"/>
    <col min="5933" max="5933" width="42.7109375" style="2" customWidth="1"/>
    <col min="5934" max="5934" width="11.42578125" style="2"/>
    <col min="5935" max="5935" width="5.42578125" style="2" customWidth="1"/>
    <col min="5936" max="5936" width="3.42578125" style="2" customWidth="1"/>
    <col min="5937" max="5949" width="0" style="2" hidden="1" customWidth="1"/>
    <col min="5950" max="5950" width="5.7109375" style="2" customWidth="1"/>
    <col min="5951" max="5951" width="0" style="2" hidden="1" customWidth="1"/>
    <col min="5952" max="5964" width="5.7109375" style="2" customWidth="1"/>
    <col min="5965" max="5965" width="6.42578125" style="2" customWidth="1"/>
    <col min="5966" max="5968" width="11.42578125" style="2"/>
    <col min="5969" max="5969" width="6" style="2" customWidth="1"/>
    <col min="5970" max="5970" width="3.42578125" style="2" customWidth="1"/>
    <col min="5971" max="5971" width="46.7109375" style="2" customWidth="1"/>
    <col min="5972" max="5972" width="1.28515625" style="2" customWidth="1"/>
    <col min="5973" max="5973" width="11.140625" style="2" customWidth="1"/>
    <col min="5974" max="5974" width="9.85546875" style="2" customWidth="1"/>
    <col min="5975" max="5975" width="15.7109375" style="2" customWidth="1"/>
    <col min="5976" max="5976" width="12.42578125" style="2" customWidth="1"/>
    <col min="5977" max="5977" width="16.7109375" style="2" customWidth="1"/>
    <col min="5978" max="5978" width="8.7109375" style="2" customWidth="1"/>
    <col min="5979" max="5979" width="42.7109375" style="2" customWidth="1"/>
    <col min="5980" max="5980" width="11.42578125" style="2"/>
    <col min="5981" max="5981" width="5.42578125" style="2" customWidth="1"/>
    <col min="5982" max="5982" width="3.42578125" style="2" customWidth="1"/>
    <col min="5983" max="5983" width="16.85546875" style="2" customWidth="1"/>
    <col min="5984" max="5989" width="3.42578125" style="2" customWidth="1"/>
    <col min="5990" max="5990" width="3.28515625" style="2" customWidth="1"/>
    <col min="5991" max="5993" width="3.42578125" style="2" customWidth="1"/>
    <col min="5994" max="5995" width="2.28515625" style="2" customWidth="1"/>
    <col min="5996" max="5996" width="6.42578125" style="2" customWidth="1"/>
    <col min="5997" max="6144" width="11.42578125" style="2"/>
    <col min="6145" max="6145" width="4.7109375" style="2" customWidth="1"/>
    <col min="6146" max="6146" width="3.42578125" style="2" customWidth="1"/>
    <col min="6147" max="6147" width="46.7109375" style="2" customWidth="1"/>
    <col min="6148" max="6148" width="1.28515625" style="2" customWidth="1"/>
    <col min="6149" max="6149" width="11.140625" style="2" customWidth="1"/>
    <col min="6150" max="6150" width="9.85546875" style="2" customWidth="1"/>
    <col min="6151" max="6151" width="15.7109375" style="2" customWidth="1"/>
    <col min="6152" max="6152" width="12.42578125" style="2" customWidth="1"/>
    <col min="6153" max="6153" width="16.7109375" style="2" customWidth="1"/>
    <col min="6154" max="6154" width="8.7109375" style="2" customWidth="1"/>
    <col min="6155" max="6155" width="42.7109375" style="2" customWidth="1"/>
    <col min="6156" max="6156" width="11.42578125" style="2"/>
    <col min="6157" max="6157" width="5.42578125" style="2" customWidth="1"/>
    <col min="6158" max="6158" width="3.42578125" style="2" customWidth="1"/>
    <col min="6159" max="6159" width="16.85546875" style="2" customWidth="1"/>
    <col min="6160" max="6165" width="3.42578125" style="2" customWidth="1"/>
    <col min="6166" max="6166" width="3.28515625" style="2" customWidth="1"/>
    <col min="6167" max="6169" width="3.42578125" style="2" customWidth="1"/>
    <col min="6170" max="6171" width="2.28515625" style="2" customWidth="1"/>
    <col min="6172" max="6172" width="6.42578125" style="2" customWidth="1"/>
    <col min="6173" max="6178" width="11.42578125" style="2"/>
    <col min="6179" max="6179" width="6" style="2" customWidth="1"/>
    <col min="6180" max="6180" width="3.42578125" style="2" customWidth="1"/>
    <col min="6181" max="6181" width="46.7109375" style="2" customWidth="1"/>
    <col min="6182" max="6182" width="1.28515625" style="2" customWidth="1"/>
    <col min="6183" max="6183" width="11.140625" style="2" customWidth="1"/>
    <col min="6184" max="6184" width="9.85546875" style="2" customWidth="1"/>
    <col min="6185" max="6185" width="15.7109375" style="2" customWidth="1"/>
    <col min="6186" max="6186" width="12.42578125" style="2" customWidth="1"/>
    <col min="6187" max="6187" width="16.7109375" style="2" customWidth="1"/>
    <col min="6188" max="6188" width="8.7109375" style="2" customWidth="1"/>
    <col min="6189" max="6189" width="42.7109375" style="2" customWidth="1"/>
    <col min="6190" max="6190" width="11.42578125" style="2"/>
    <col min="6191" max="6191" width="5.42578125" style="2" customWidth="1"/>
    <col min="6192" max="6192" width="3.42578125" style="2" customWidth="1"/>
    <col min="6193" max="6205" width="0" style="2" hidden="1" customWidth="1"/>
    <col min="6206" max="6206" width="5.7109375" style="2" customWidth="1"/>
    <col min="6207" max="6207" width="0" style="2" hidden="1" customWidth="1"/>
    <col min="6208" max="6220" width="5.7109375" style="2" customWidth="1"/>
    <col min="6221" max="6221" width="6.42578125" style="2" customWidth="1"/>
    <col min="6222" max="6224" width="11.42578125" style="2"/>
    <col min="6225" max="6225" width="6" style="2" customWidth="1"/>
    <col min="6226" max="6226" width="3.42578125" style="2" customWidth="1"/>
    <col min="6227" max="6227" width="46.7109375" style="2" customWidth="1"/>
    <col min="6228" max="6228" width="1.28515625" style="2" customWidth="1"/>
    <col min="6229" max="6229" width="11.140625" style="2" customWidth="1"/>
    <col min="6230" max="6230" width="9.85546875" style="2" customWidth="1"/>
    <col min="6231" max="6231" width="15.7109375" style="2" customWidth="1"/>
    <col min="6232" max="6232" width="12.42578125" style="2" customWidth="1"/>
    <col min="6233" max="6233" width="16.7109375" style="2" customWidth="1"/>
    <col min="6234" max="6234" width="8.7109375" style="2" customWidth="1"/>
    <col min="6235" max="6235" width="42.7109375" style="2" customWidth="1"/>
    <col min="6236" max="6236" width="11.42578125" style="2"/>
    <col min="6237" max="6237" width="5.42578125" style="2" customWidth="1"/>
    <col min="6238" max="6238" width="3.42578125" style="2" customWidth="1"/>
    <col min="6239" max="6239" width="16.85546875" style="2" customWidth="1"/>
    <col min="6240" max="6245" width="3.42578125" style="2" customWidth="1"/>
    <col min="6246" max="6246" width="3.28515625" style="2" customWidth="1"/>
    <col min="6247" max="6249" width="3.42578125" style="2" customWidth="1"/>
    <col min="6250" max="6251" width="2.28515625" style="2" customWidth="1"/>
    <col min="6252" max="6252" width="6.42578125" style="2" customWidth="1"/>
    <col min="6253" max="6400" width="11.42578125" style="2"/>
    <col min="6401" max="6401" width="4.7109375" style="2" customWidth="1"/>
    <col min="6402" max="6402" width="3.42578125" style="2" customWidth="1"/>
    <col min="6403" max="6403" width="46.7109375" style="2" customWidth="1"/>
    <col min="6404" max="6404" width="1.28515625" style="2" customWidth="1"/>
    <col min="6405" max="6405" width="11.140625" style="2" customWidth="1"/>
    <col min="6406" max="6406" width="9.85546875" style="2" customWidth="1"/>
    <col min="6407" max="6407" width="15.7109375" style="2" customWidth="1"/>
    <col min="6408" max="6408" width="12.42578125" style="2" customWidth="1"/>
    <col min="6409" max="6409" width="16.7109375" style="2" customWidth="1"/>
    <col min="6410" max="6410" width="8.7109375" style="2" customWidth="1"/>
    <col min="6411" max="6411" width="42.7109375" style="2" customWidth="1"/>
    <col min="6412" max="6412" width="11.42578125" style="2"/>
    <col min="6413" max="6413" width="5.42578125" style="2" customWidth="1"/>
    <col min="6414" max="6414" width="3.42578125" style="2" customWidth="1"/>
    <col min="6415" max="6415" width="16.85546875" style="2" customWidth="1"/>
    <col min="6416" max="6421" width="3.42578125" style="2" customWidth="1"/>
    <col min="6422" max="6422" width="3.28515625" style="2" customWidth="1"/>
    <col min="6423" max="6425" width="3.42578125" style="2" customWidth="1"/>
    <col min="6426" max="6427" width="2.28515625" style="2" customWidth="1"/>
    <col min="6428" max="6428" width="6.42578125" style="2" customWidth="1"/>
    <col min="6429" max="6434" width="11.42578125" style="2"/>
    <col min="6435" max="6435" width="6" style="2" customWidth="1"/>
    <col min="6436" max="6436" width="3.42578125" style="2" customWidth="1"/>
    <col min="6437" max="6437" width="46.7109375" style="2" customWidth="1"/>
    <col min="6438" max="6438" width="1.28515625" style="2" customWidth="1"/>
    <col min="6439" max="6439" width="11.140625" style="2" customWidth="1"/>
    <col min="6440" max="6440" width="9.85546875" style="2" customWidth="1"/>
    <col min="6441" max="6441" width="15.7109375" style="2" customWidth="1"/>
    <col min="6442" max="6442" width="12.42578125" style="2" customWidth="1"/>
    <col min="6443" max="6443" width="16.7109375" style="2" customWidth="1"/>
    <col min="6444" max="6444" width="8.7109375" style="2" customWidth="1"/>
    <col min="6445" max="6445" width="42.7109375" style="2" customWidth="1"/>
    <col min="6446" max="6446" width="11.42578125" style="2"/>
    <col min="6447" max="6447" width="5.42578125" style="2" customWidth="1"/>
    <col min="6448" max="6448" width="3.42578125" style="2" customWidth="1"/>
    <col min="6449" max="6461" width="0" style="2" hidden="1" customWidth="1"/>
    <col min="6462" max="6462" width="5.7109375" style="2" customWidth="1"/>
    <col min="6463" max="6463" width="0" style="2" hidden="1" customWidth="1"/>
    <col min="6464" max="6476" width="5.7109375" style="2" customWidth="1"/>
    <col min="6477" max="6477" width="6.42578125" style="2" customWidth="1"/>
    <col min="6478" max="6480" width="11.42578125" style="2"/>
    <col min="6481" max="6481" width="6" style="2" customWidth="1"/>
    <col min="6482" max="6482" width="3.42578125" style="2" customWidth="1"/>
    <col min="6483" max="6483" width="46.7109375" style="2" customWidth="1"/>
    <col min="6484" max="6484" width="1.28515625" style="2" customWidth="1"/>
    <col min="6485" max="6485" width="11.140625" style="2" customWidth="1"/>
    <col min="6486" max="6486" width="9.85546875" style="2" customWidth="1"/>
    <col min="6487" max="6487" width="15.7109375" style="2" customWidth="1"/>
    <col min="6488" max="6488" width="12.42578125" style="2" customWidth="1"/>
    <col min="6489" max="6489" width="16.7109375" style="2" customWidth="1"/>
    <col min="6490" max="6490" width="8.7109375" style="2" customWidth="1"/>
    <col min="6491" max="6491" width="42.7109375" style="2" customWidth="1"/>
    <col min="6492" max="6492" width="11.42578125" style="2"/>
    <col min="6493" max="6493" width="5.42578125" style="2" customWidth="1"/>
    <col min="6494" max="6494" width="3.42578125" style="2" customWidth="1"/>
    <col min="6495" max="6495" width="16.85546875" style="2" customWidth="1"/>
    <col min="6496" max="6501" width="3.42578125" style="2" customWidth="1"/>
    <col min="6502" max="6502" width="3.28515625" style="2" customWidth="1"/>
    <col min="6503" max="6505" width="3.42578125" style="2" customWidth="1"/>
    <col min="6506" max="6507" width="2.28515625" style="2" customWidth="1"/>
    <col min="6508" max="6508" width="6.42578125" style="2" customWidth="1"/>
    <col min="6509" max="6656" width="11.42578125" style="2"/>
    <col min="6657" max="6657" width="4.7109375" style="2" customWidth="1"/>
    <col min="6658" max="6658" width="3.42578125" style="2" customWidth="1"/>
    <col min="6659" max="6659" width="46.7109375" style="2" customWidth="1"/>
    <col min="6660" max="6660" width="1.28515625" style="2" customWidth="1"/>
    <col min="6661" max="6661" width="11.140625" style="2" customWidth="1"/>
    <col min="6662" max="6662" width="9.85546875" style="2" customWidth="1"/>
    <col min="6663" max="6663" width="15.7109375" style="2" customWidth="1"/>
    <col min="6664" max="6664" width="12.42578125" style="2" customWidth="1"/>
    <col min="6665" max="6665" width="16.7109375" style="2" customWidth="1"/>
    <col min="6666" max="6666" width="8.7109375" style="2" customWidth="1"/>
    <col min="6667" max="6667" width="42.7109375" style="2" customWidth="1"/>
    <col min="6668" max="6668" width="11.42578125" style="2"/>
    <col min="6669" max="6669" width="5.42578125" style="2" customWidth="1"/>
    <col min="6670" max="6670" width="3.42578125" style="2" customWidth="1"/>
    <col min="6671" max="6671" width="16.85546875" style="2" customWidth="1"/>
    <col min="6672" max="6677" width="3.42578125" style="2" customWidth="1"/>
    <col min="6678" max="6678" width="3.28515625" style="2" customWidth="1"/>
    <col min="6679" max="6681" width="3.42578125" style="2" customWidth="1"/>
    <col min="6682" max="6683" width="2.28515625" style="2" customWidth="1"/>
    <col min="6684" max="6684" width="6.42578125" style="2" customWidth="1"/>
    <col min="6685" max="6690" width="11.42578125" style="2"/>
    <col min="6691" max="6691" width="6" style="2" customWidth="1"/>
    <col min="6692" max="6692" width="3.42578125" style="2" customWidth="1"/>
    <col min="6693" max="6693" width="46.7109375" style="2" customWidth="1"/>
    <col min="6694" max="6694" width="1.28515625" style="2" customWidth="1"/>
    <col min="6695" max="6695" width="11.140625" style="2" customWidth="1"/>
    <col min="6696" max="6696" width="9.85546875" style="2" customWidth="1"/>
    <col min="6697" max="6697" width="15.7109375" style="2" customWidth="1"/>
    <col min="6698" max="6698" width="12.42578125" style="2" customWidth="1"/>
    <col min="6699" max="6699" width="16.7109375" style="2" customWidth="1"/>
    <col min="6700" max="6700" width="8.7109375" style="2" customWidth="1"/>
    <col min="6701" max="6701" width="42.7109375" style="2" customWidth="1"/>
    <col min="6702" max="6702" width="11.42578125" style="2"/>
    <col min="6703" max="6703" width="5.42578125" style="2" customWidth="1"/>
    <col min="6704" max="6704" width="3.42578125" style="2" customWidth="1"/>
    <col min="6705" max="6717" width="0" style="2" hidden="1" customWidth="1"/>
    <col min="6718" max="6718" width="5.7109375" style="2" customWidth="1"/>
    <col min="6719" max="6719" width="0" style="2" hidden="1" customWidth="1"/>
    <col min="6720" max="6732" width="5.7109375" style="2" customWidth="1"/>
    <col min="6733" max="6733" width="6.42578125" style="2" customWidth="1"/>
    <col min="6734" max="6736" width="11.42578125" style="2"/>
    <col min="6737" max="6737" width="6" style="2" customWidth="1"/>
    <col min="6738" max="6738" width="3.42578125" style="2" customWidth="1"/>
    <col min="6739" max="6739" width="46.7109375" style="2" customWidth="1"/>
    <col min="6740" max="6740" width="1.28515625" style="2" customWidth="1"/>
    <col min="6741" max="6741" width="11.140625" style="2" customWidth="1"/>
    <col min="6742" max="6742" width="9.85546875" style="2" customWidth="1"/>
    <col min="6743" max="6743" width="15.7109375" style="2" customWidth="1"/>
    <col min="6744" max="6744" width="12.42578125" style="2" customWidth="1"/>
    <col min="6745" max="6745" width="16.7109375" style="2" customWidth="1"/>
    <col min="6746" max="6746" width="8.7109375" style="2" customWidth="1"/>
    <col min="6747" max="6747" width="42.7109375" style="2" customWidth="1"/>
    <col min="6748" max="6748" width="11.42578125" style="2"/>
    <col min="6749" max="6749" width="5.42578125" style="2" customWidth="1"/>
    <col min="6750" max="6750" width="3.42578125" style="2" customWidth="1"/>
    <col min="6751" max="6751" width="16.85546875" style="2" customWidth="1"/>
    <col min="6752" max="6757" width="3.42578125" style="2" customWidth="1"/>
    <col min="6758" max="6758" width="3.28515625" style="2" customWidth="1"/>
    <col min="6759" max="6761" width="3.42578125" style="2" customWidth="1"/>
    <col min="6762" max="6763" width="2.28515625" style="2" customWidth="1"/>
    <col min="6764" max="6764" width="6.42578125" style="2" customWidth="1"/>
    <col min="6765" max="6912" width="11.42578125" style="2"/>
    <col min="6913" max="6913" width="4.7109375" style="2" customWidth="1"/>
    <col min="6914" max="6914" width="3.42578125" style="2" customWidth="1"/>
    <col min="6915" max="6915" width="46.7109375" style="2" customWidth="1"/>
    <col min="6916" max="6916" width="1.28515625" style="2" customWidth="1"/>
    <col min="6917" max="6917" width="11.140625" style="2" customWidth="1"/>
    <col min="6918" max="6918" width="9.85546875" style="2" customWidth="1"/>
    <col min="6919" max="6919" width="15.7109375" style="2" customWidth="1"/>
    <col min="6920" max="6920" width="12.42578125" style="2" customWidth="1"/>
    <col min="6921" max="6921" width="16.7109375" style="2" customWidth="1"/>
    <col min="6922" max="6922" width="8.7109375" style="2" customWidth="1"/>
    <col min="6923" max="6923" width="42.7109375" style="2" customWidth="1"/>
    <col min="6924" max="6924" width="11.42578125" style="2"/>
    <col min="6925" max="6925" width="5.42578125" style="2" customWidth="1"/>
    <col min="6926" max="6926" width="3.42578125" style="2" customWidth="1"/>
    <col min="6927" max="6927" width="16.85546875" style="2" customWidth="1"/>
    <col min="6928" max="6933" width="3.42578125" style="2" customWidth="1"/>
    <col min="6934" max="6934" width="3.28515625" style="2" customWidth="1"/>
    <col min="6935" max="6937" width="3.42578125" style="2" customWidth="1"/>
    <col min="6938" max="6939" width="2.28515625" style="2" customWidth="1"/>
    <col min="6940" max="6940" width="6.42578125" style="2" customWidth="1"/>
    <col min="6941" max="6946" width="11.42578125" style="2"/>
    <col min="6947" max="6947" width="6" style="2" customWidth="1"/>
    <col min="6948" max="6948" width="3.42578125" style="2" customWidth="1"/>
    <col min="6949" max="6949" width="46.7109375" style="2" customWidth="1"/>
    <col min="6950" max="6950" width="1.28515625" style="2" customWidth="1"/>
    <col min="6951" max="6951" width="11.140625" style="2" customWidth="1"/>
    <col min="6952" max="6952" width="9.85546875" style="2" customWidth="1"/>
    <col min="6953" max="6953" width="15.7109375" style="2" customWidth="1"/>
    <col min="6954" max="6954" width="12.42578125" style="2" customWidth="1"/>
    <col min="6955" max="6955" width="16.7109375" style="2" customWidth="1"/>
    <col min="6956" max="6956" width="8.7109375" style="2" customWidth="1"/>
    <col min="6957" max="6957" width="42.7109375" style="2" customWidth="1"/>
    <col min="6958" max="6958" width="11.42578125" style="2"/>
    <col min="6959" max="6959" width="5.42578125" style="2" customWidth="1"/>
    <col min="6960" max="6960" width="3.42578125" style="2" customWidth="1"/>
    <col min="6961" max="6973" width="0" style="2" hidden="1" customWidth="1"/>
    <col min="6974" max="6974" width="5.7109375" style="2" customWidth="1"/>
    <col min="6975" max="6975" width="0" style="2" hidden="1" customWidth="1"/>
    <col min="6976" max="6988" width="5.7109375" style="2" customWidth="1"/>
    <col min="6989" max="6989" width="6.42578125" style="2" customWidth="1"/>
    <col min="6990" max="6992" width="11.42578125" style="2"/>
    <col min="6993" max="6993" width="6" style="2" customWidth="1"/>
    <col min="6994" max="6994" width="3.42578125" style="2" customWidth="1"/>
    <col min="6995" max="6995" width="46.7109375" style="2" customWidth="1"/>
    <col min="6996" max="6996" width="1.28515625" style="2" customWidth="1"/>
    <col min="6997" max="6997" width="11.140625" style="2" customWidth="1"/>
    <col min="6998" max="6998" width="9.85546875" style="2" customWidth="1"/>
    <col min="6999" max="6999" width="15.7109375" style="2" customWidth="1"/>
    <col min="7000" max="7000" width="12.42578125" style="2" customWidth="1"/>
    <col min="7001" max="7001" width="16.7109375" style="2" customWidth="1"/>
    <col min="7002" max="7002" width="8.7109375" style="2" customWidth="1"/>
    <col min="7003" max="7003" width="42.7109375" style="2" customWidth="1"/>
    <col min="7004" max="7004" width="11.42578125" style="2"/>
    <col min="7005" max="7005" width="5.42578125" style="2" customWidth="1"/>
    <col min="7006" max="7006" width="3.42578125" style="2" customWidth="1"/>
    <col min="7007" max="7007" width="16.85546875" style="2" customWidth="1"/>
    <col min="7008" max="7013" width="3.42578125" style="2" customWidth="1"/>
    <col min="7014" max="7014" width="3.28515625" style="2" customWidth="1"/>
    <col min="7015" max="7017" width="3.42578125" style="2" customWidth="1"/>
    <col min="7018" max="7019" width="2.28515625" style="2" customWidth="1"/>
    <col min="7020" max="7020" width="6.42578125" style="2" customWidth="1"/>
    <col min="7021" max="7168" width="11.42578125" style="2"/>
    <col min="7169" max="7169" width="4.7109375" style="2" customWidth="1"/>
    <col min="7170" max="7170" width="3.42578125" style="2" customWidth="1"/>
    <col min="7171" max="7171" width="46.7109375" style="2" customWidth="1"/>
    <col min="7172" max="7172" width="1.28515625" style="2" customWidth="1"/>
    <col min="7173" max="7173" width="11.140625" style="2" customWidth="1"/>
    <col min="7174" max="7174" width="9.85546875" style="2" customWidth="1"/>
    <col min="7175" max="7175" width="15.7109375" style="2" customWidth="1"/>
    <col min="7176" max="7176" width="12.42578125" style="2" customWidth="1"/>
    <col min="7177" max="7177" width="16.7109375" style="2" customWidth="1"/>
    <col min="7178" max="7178" width="8.7109375" style="2" customWidth="1"/>
    <col min="7179" max="7179" width="42.7109375" style="2" customWidth="1"/>
    <col min="7180" max="7180" width="11.42578125" style="2"/>
    <col min="7181" max="7181" width="5.42578125" style="2" customWidth="1"/>
    <col min="7182" max="7182" width="3.42578125" style="2" customWidth="1"/>
    <col min="7183" max="7183" width="16.85546875" style="2" customWidth="1"/>
    <col min="7184" max="7189" width="3.42578125" style="2" customWidth="1"/>
    <col min="7190" max="7190" width="3.28515625" style="2" customWidth="1"/>
    <col min="7191" max="7193" width="3.42578125" style="2" customWidth="1"/>
    <col min="7194" max="7195" width="2.28515625" style="2" customWidth="1"/>
    <col min="7196" max="7196" width="6.42578125" style="2" customWidth="1"/>
    <col min="7197" max="7202" width="11.42578125" style="2"/>
    <col min="7203" max="7203" width="6" style="2" customWidth="1"/>
    <col min="7204" max="7204" width="3.42578125" style="2" customWidth="1"/>
    <col min="7205" max="7205" width="46.7109375" style="2" customWidth="1"/>
    <col min="7206" max="7206" width="1.28515625" style="2" customWidth="1"/>
    <col min="7207" max="7207" width="11.140625" style="2" customWidth="1"/>
    <col min="7208" max="7208" width="9.85546875" style="2" customWidth="1"/>
    <col min="7209" max="7209" width="15.7109375" style="2" customWidth="1"/>
    <col min="7210" max="7210" width="12.42578125" style="2" customWidth="1"/>
    <col min="7211" max="7211" width="16.7109375" style="2" customWidth="1"/>
    <col min="7212" max="7212" width="8.7109375" style="2" customWidth="1"/>
    <col min="7213" max="7213" width="42.7109375" style="2" customWidth="1"/>
    <col min="7214" max="7214" width="11.42578125" style="2"/>
    <col min="7215" max="7215" width="5.42578125" style="2" customWidth="1"/>
    <col min="7216" max="7216" width="3.42578125" style="2" customWidth="1"/>
    <col min="7217" max="7229" width="0" style="2" hidden="1" customWidth="1"/>
    <col min="7230" max="7230" width="5.7109375" style="2" customWidth="1"/>
    <col min="7231" max="7231" width="0" style="2" hidden="1" customWidth="1"/>
    <col min="7232" max="7244" width="5.7109375" style="2" customWidth="1"/>
    <col min="7245" max="7245" width="6.42578125" style="2" customWidth="1"/>
    <col min="7246" max="7248" width="11.42578125" style="2"/>
    <col min="7249" max="7249" width="6" style="2" customWidth="1"/>
    <col min="7250" max="7250" width="3.42578125" style="2" customWidth="1"/>
    <col min="7251" max="7251" width="46.7109375" style="2" customWidth="1"/>
    <col min="7252" max="7252" width="1.28515625" style="2" customWidth="1"/>
    <col min="7253" max="7253" width="11.140625" style="2" customWidth="1"/>
    <col min="7254" max="7254" width="9.85546875" style="2" customWidth="1"/>
    <col min="7255" max="7255" width="15.7109375" style="2" customWidth="1"/>
    <col min="7256" max="7256" width="12.42578125" style="2" customWidth="1"/>
    <col min="7257" max="7257" width="16.7109375" style="2" customWidth="1"/>
    <col min="7258" max="7258" width="8.7109375" style="2" customWidth="1"/>
    <col min="7259" max="7259" width="42.7109375" style="2" customWidth="1"/>
    <col min="7260" max="7260" width="11.42578125" style="2"/>
    <col min="7261" max="7261" width="5.42578125" style="2" customWidth="1"/>
    <col min="7262" max="7262" width="3.42578125" style="2" customWidth="1"/>
    <col min="7263" max="7263" width="16.85546875" style="2" customWidth="1"/>
    <col min="7264" max="7269" width="3.42578125" style="2" customWidth="1"/>
    <col min="7270" max="7270" width="3.28515625" style="2" customWidth="1"/>
    <col min="7271" max="7273" width="3.42578125" style="2" customWidth="1"/>
    <col min="7274" max="7275" width="2.28515625" style="2" customWidth="1"/>
    <col min="7276" max="7276" width="6.42578125" style="2" customWidth="1"/>
    <col min="7277" max="7424" width="11.42578125" style="2"/>
    <col min="7425" max="7425" width="4.7109375" style="2" customWidth="1"/>
    <col min="7426" max="7426" width="3.42578125" style="2" customWidth="1"/>
    <col min="7427" max="7427" width="46.7109375" style="2" customWidth="1"/>
    <col min="7428" max="7428" width="1.28515625" style="2" customWidth="1"/>
    <col min="7429" max="7429" width="11.140625" style="2" customWidth="1"/>
    <col min="7430" max="7430" width="9.85546875" style="2" customWidth="1"/>
    <col min="7431" max="7431" width="15.7109375" style="2" customWidth="1"/>
    <col min="7432" max="7432" width="12.42578125" style="2" customWidth="1"/>
    <col min="7433" max="7433" width="16.7109375" style="2" customWidth="1"/>
    <col min="7434" max="7434" width="8.7109375" style="2" customWidth="1"/>
    <col min="7435" max="7435" width="42.7109375" style="2" customWidth="1"/>
    <col min="7436" max="7436" width="11.42578125" style="2"/>
    <col min="7437" max="7437" width="5.42578125" style="2" customWidth="1"/>
    <col min="7438" max="7438" width="3.42578125" style="2" customWidth="1"/>
    <col min="7439" max="7439" width="16.85546875" style="2" customWidth="1"/>
    <col min="7440" max="7445" width="3.42578125" style="2" customWidth="1"/>
    <col min="7446" max="7446" width="3.28515625" style="2" customWidth="1"/>
    <col min="7447" max="7449" width="3.42578125" style="2" customWidth="1"/>
    <col min="7450" max="7451" width="2.28515625" style="2" customWidth="1"/>
    <col min="7452" max="7452" width="6.42578125" style="2" customWidth="1"/>
    <col min="7453" max="7458" width="11.42578125" style="2"/>
    <col min="7459" max="7459" width="6" style="2" customWidth="1"/>
    <col min="7460" max="7460" width="3.42578125" style="2" customWidth="1"/>
    <col min="7461" max="7461" width="46.7109375" style="2" customWidth="1"/>
    <col min="7462" max="7462" width="1.28515625" style="2" customWidth="1"/>
    <col min="7463" max="7463" width="11.140625" style="2" customWidth="1"/>
    <col min="7464" max="7464" width="9.85546875" style="2" customWidth="1"/>
    <col min="7465" max="7465" width="15.7109375" style="2" customWidth="1"/>
    <col min="7466" max="7466" width="12.42578125" style="2" customWidth="1"/>
    <col min="7467" max="7467" width="16.7109375" style="2" customWidth="1"/>
    <col min="7468" max="7468" width="8.7109375" style="2" customWidth="1"/>
    <col min="7469" max="7469" width="42.7109375" style="2" customWidth="1"/>
    <col min="7470" max="7470" width="11.42578125" style="2"/>
    <col min="7471" max="7471" width="5.42578125" style="2" customWidth="1"/>
    <col min="7472" max="7472" width="3.42578125" style="2" customWidth="1"/>
    <col min="7473" max="7485" width="0" style="2" hidden="1" customWidth="1"/>
    <col min="7486" max="7486" width="5.7109375" style="2" customWidth="1"/>
    <col min="7487" max="7487" width="0" style="2" hidden="1" customWidth="1"/>
    <col min="7488" max="7500" width="5.7109375" style="2" customWidth="1"/>
    <col min="7501" max="7501" width="6.42578125" style="2" customWidth="1"/>
    <col min="7502" max="7504" width="11.42578125" style="2"/>
    <col min="7505" max="7505" width="6" style="2" customWidth="1"/>
    <col min="7506" max="7506" width="3.42578125" style="2" customWidth="1"/>
    <col min="7507" max="7507" width="46.7109375" style="2" customWidth="1"/>
    <col min="7508" max="7508" width="1.28515625" style="2" customWidth="1"/>
    <col min="7509" max="7509" width="11.140625" style="2" customWidth="1"/>
    <col min="7510" max="7510" width="9.85546875" style="2" customWidth="1"/>
    <col min="7511" max="7511" width="15.7109375" style="2" customWidth="1"/>
    <col min="7512" max="7512" width="12.42578125" style="2" customWidth="1"/>
    <col min="7513" max="7513" width="16.7109375" style="2" customWidth="1"/>
    <col min="7514" max="7514" width="8.7109375" style="2" customWidth="1"/>
    <col min="7515" max="7515" width="42.7109375" style="2" customWidth="1"/>
    <col min="7516" max="7516" width="11.42578125" style="2"/>
    <col min="7517" max="7517" width="5.42578125" style="2" customWidth="1"/>
    <col min="7518" max="7518" width="3.42578125" style="2" customWidth="1"/>
    <col min="7519" max="7519" width="16.85546875" style="2" customWidth="1"/>
    <col min="7520" max="7525" width="3.42578125" style="2" customWidth="1"/>
    <col min="7526" max="7526" width="3.28515625" style="2" customWidth="1"/>
    <col min="7527" max="7529" width="3.42578125" style="2" customWidth="1"/>
    <col min="7530" max="7531" width="2.28515625" style="2" customWidth="1"/>
    <col min="7532" max="7532" width="6.42578125" style="2" customWidth="1"/>
    <col min="7533" max="7680" width="11.42578125" style="2"/>
    <col min="7681" max="7681" width="4.7109375" style="2" customWidth="1"/>
    <col min="7682" max="7682" width="3.42578125" style="2" customWidth="1"/>
    <col min="7683" max="7683" width="46.7109375" style="2" customWidth="1"/>
    <col min="7684" max="7684" width="1.28515625" style="2" customWidth="1"/>
    <col min="7685" max="7685" width="11.140625" style="2" customWidth="1"/>
    <col min="7686" max="7686" width="9.85546875" style="2" customWidth="1"/>
    <col min="7687" max="7687" width="15.7109375" style="2" customWidth="1"/>
    <col min="7688" max="7688" width="12.42578125" style="2" customWidth="1"/>
    <col min="7689" max="7689" width="16.7109375" style="2" customWidth="1"/>
    <col min="7690" max="7690" width="8.7109375" style="2" customWidth="1"/>
    <col min="7691" max="7691" width="42.7109375" style="2" customWidth="1"/>
    <col min="7692" max="7692" width="11.42578125" style="2"/>
    <col min="7693" max="7693" width="5.42578125" style="2" customWidth="1"/>
    <col min="7694" max="7694" width="3.42578125" style="2" customWidth="1"/>
    <col min="7695" max="7695" width="16.85546875" style="2" customWidth="1"/>
    <col min="7696" max="7701" width="3.42578125" style="2" customWidth="1"/>
    <col min="7702" max="7702" width="3.28515625" style="2" customWidth="1"/>
    <col min="7703" max="7705" width="3.42578125" style="2" customWidth="1"/>
    <col min="7706" max="7707" width="2.28515625" style="2" customWidth="1"/>
    <col min="7708" max="7708" width="6.42578125" style="2" customWidth="1"/>
    <col min="7709" max="7714" width="11.42578125" style="2"/>
    <col min="7715" max="7715" width="6" style="2" customWidth="1"/>
    <col min="7716" max="7716" width="3.42578125" style="2" customWidth="1"/>
    <col min="7717" max="7717" width="46.7109375" style="2" customWidth="1"/>
    <col min="7718" max="7718" width="1.28515625" style="2" customWidth="1"/>
    <col min="7719" max="7719" width="11.140625" style="2" customWidth="1"/>
    <col min="7720" max="7720" width="9.85546875" style="2" customWidth="1"/>
    <col min="7721" max="7721" width="15.7109375" style="2" customWidth="1"/>
    <col min="7722" max="7722" width="12.42578125" style="2" customWidth="1"/>
    <col min="7723" max="7723" width="16.7109375" style="2" customWidth="1"/>
    <col min="7724" max="7724" width="8.7109375" style="2" customWidth="1"/>
    <col min="7725" max="7725" width="42.7109375" style="2" customWidth="1"/>
    <col min="7726" max="7726" width="11.42578125" style="2"/>
    <col min="7727" max="7727" width="5.42578125" style="2" customWidth="1"/>
    <col min="7728" max="7728" width="3.42578125" style="2" customWidth="1"/>
    <col min="7729" max="7741" width="0" style="2" hidden="1" customWidth="1"/>
    <col min="7742" max="7742" width="5.7109375" style="2" customWidth="1"/>
    <col min="7743" max="7743" width="0" style="2" hidden="1" customWidth="1"/>
    <col min="7744" max="7756" width="5.7109375" style="2" customWidth="1"/>
    <col min="7757" max="7757" width="6.42578125" style="2" customWidth="1"/>
    <col min="7758" max="7760" width="11.42578125" style="2"/>
    <col min="7761" max="7761" width="6" style="2" customWidth="1"/>
    <col min="7762" max="7762" width="3.42578125" style="2" customWidth="1"/>
    <col min="7763" max="7763" width="46.7109375" style="2" customWidth="1"/>
    <col min="7764" max="7764" width="1.28515625" style="2" customWidth="1"/>
    <col min="7765" max="7765" width="11.140625" style="2" customWidth="1"/>
    <col min="7766" max="7766" width="9.85546875" style="2" customWidth="1"/>
    <col min="7767" max="7767" width="15.7109375" style="2" customWidth="1"/>
    <col min="7768" max="7768" width="12.42578125" style="2" customWidth="1"/>
    <col min="7769" max="7769" width="16.7109375" style="2" customWidth="1"/>
    <col min="7770" max="7770" width="8.7109375" style="2" customWidth="1"/>
    <col min="7771" max="7771" width="42.7109375" style="2" customWidth="1"/>
    <col min="7772" max="7772" width="11.42578125" style="2"/>
    <col min="7773" max="7773" width="5.42578125" style="2" customWidth="1"/>
    <col min="7774" max="7774" width="3.42578125" style="2" customWidth="1"/>
    <col min="7775" max="7775" width="16.85546875" style="2" customWidth="1"/>
    <col min="7776" max="7781" width="3.42578125" style="2" customWidth="1"/>
    <col min="7782" max="7782" width="3.28515625" style="2" customWidth="1"/>
    <col min="7783" max="7785" width="3.42578125" style="2" customWidth="1"/>
    <col min="7786" max="7787" width="2.28515625" style="2" customWidth="1"/>
    <col min="7788" max="7788" width="6.42578125" style="2" customWidth="1"/>
    <col min="7789" max="7936" width="11.42578125" style="2"/>
    <col min="7937" max="7937" width="4.7109375" style="2" customWidth="1"/>
    <col min="7938" max="7938" width="3.42578125" style="2" customWidth="1"/>
    <col min="7939" max="7939" width="46.7109375" style="2" customWidth="1"/>
    <col min="7940" max="7940" width="1.28515625" style="2" customWidth="1"/>
    <col min="7941" max="7941" width="11.140625" style="2" customWidth="1"/>
    <col min="7942" max="7942" width="9.85546875" style="2" customWidth="1"/>
    <col min="7943" max="7943" width="15.7109375" style="2" customWidth="1"/>
    <col min="7944" max="7944" width="12.42578125" style="2" customWidth="1"/>
    <col min="7945" max="7945" width="16.7109375" style="2" customWidth="1"/>
    <col min="7946" max="7946" width="8.7109375" style="2" customWidth="1"/>
    <col min="7947" max="7947" width="42.7109375" style="2" customWidth="1"/>
    <col min="7948" max="7948" width="11.42578125" style="2"/>
    <col min="7949" max="7949" width="5.42578125" style="2" customWidth="1"/>
    <col min="7950" max="7950" width="3.42578125" style="2" customWidth="1"/>
    <col min="7951" max="7951" width="16.85546875" style="2" customWidth="1"/>
    <col min="7952" max="7957" width="3.42578125" style="2" customWidth="1"/>
    <col min="7958" max="7958" width="3.28515625" style="2" customWidth="1"/>
    <col min="7959" max="7961" width="3.42578125" style="2" customWidth="1"/>
    <col min="7962" max="7963" width="2.28515625" style="2" customWidth="1"/>
    <col min="7964" max="7964" width="6.42578125" style="2" customWidth="1"/>
    <col min="7965" max="7970" width="11.42578125" style="2"/>
    <col min="7971" max="7971" width="6" style="2" customWidth="1"/>
    <col min="7972" max="7972" width="3.42578125" style="2" customWidth="1"/>
    <col min="7973" max="7973" width="46.7109375" style="2" customWidth="1"/>
    <col min="7974" max="7974" width="1.28515625" style="2" customWidth="1"/>
    <col min="7975" max="7975" width="11.140625" style="2" customWidth="1"/>
    <col min="7976" max="7976" width="9.85546875" style="2" customWidth="1"/>
    <col min="7977" max="7977" width="15.7109375" style="2" customWidth="1"/>
    <col min="7978" max="7978" width="12.42578125" style="2" customWidth="1"/>
    <col min="7979" max="7979" width="16.7109375" style="2" customWidth="1"/>
    <col min="7980" max="7980" width="8.7109375" style="2" customWidth="1"/>
    <col min="7981" max="7981" width="42.7109375" style="2" customWidth="1"/>
    <col min="7982" max="7982" width="11.42578125" style="2"/>
    <col min="7983" max="7983" width="5.42578125" style="2" customWidth="1"/>
    <col min="7984" max="7984" width="3.42578125" style="2" customWidth="1"/>
    <col min="7985" max="7997" width="0" style="2" hidden="1" customWidth="1"/>
    <col min="7998" max="7998" width="5.7109375" style="2" customWidth="1"/>
    <col min="7999" max="7999" width="0" style="2" hidden="1" customWidth="1"/>
    <col min="8000" max="8012" width="5.7109375" style="2" customWidth="1"/>
    <col min="8013" max="8013" width="6.42578125" style="2" customWidth="1"/>
    <col min="8014" max="8016" width="11.42578125" style="2"/>
    <col min="8017" max="8017" width="6" style="2" customWidth="1"/>
    <col min="8018" max="8018" width="3.42578125" style="2" customWidth="1"/>
    <col min="8019" max="8019" width="46.7109375" style="2" customWidth="1"/>
    <col min="8020" max="8020" width="1.28515625" style="2" customWidth="1"/>
    <col min="8021" max="8021" width="11.140625" style="2" customWidth="1"/>
    <col min="8022" max="8022" width="9.85546875" style="2" customWidth="1"/>
    <col min="8023" max="8023" width="15.7109375" style="2" customWidth="1"/>
    <col min="8024" max="8024" width="12.42578125" style="2" customWidth="1"/>
    <col min="8025" max="8025" width="16.7109375" style="2" customWidth="1"/>
    <col min="8026" max="8026" width="8.7109375" style="2" customWidth="1"/>
    <col min="8027" max="8027" width="42.7109375" style="2" customWidth="1"/>
    <col min="8028" max="8028" width="11.42578125" style="2"/>
    <col min="8029" max="8029" width="5.42578125" style="2" customWidth="1"/>
    <col min="8030" max="8030" width="3.42578125" style="2" customWidth="1"/>
    <col min="8031" max="8031" width="16.85546875" style="2" customWidth="1"/>
    <col min="8032" max="8037" width="3.42578125" style="2" customWidth="1"/>
    <col min="8038" max="8038" width="3.28515625" style="2" customWidth="1"/>
    <col min="8039" max="8041" width="3.42578125" style="2" customWidth="1"/>
    <col min="8042" max="8043" width="2.28515625" style="2" customWidth="1"/>
    <col min="8044" max="8044" width="6.42578125" style="2" customWidth="1"/>
    <col min="8045" max="8192" width="11.42578125" style="2"/>
    <col min="8193" max="8193" width="4.7109375" style="2" customWidth="1"/>
    <col min="8194" max="8194" width="3.42578125" style="2" customWidth="1"/>
    <col min="8195" max="8195" width="46.7109375" style="2" customWidth="1"/>
    <col min="8196" max="8196" width="1.28515625" style="2" customWidth="1"/>
    <col min="8197" max="8197" width="11.140625" style="2" customWidth="1"/>
    <col min="8198" max="8198" width="9.85546875" style="2" customWidth="1"/>
    <col min="8199" max="8199" width="15.7109375" style="2" customWidth="1"/>
    <col min="8200" max="8200" width="12.42578125" style="2" customWidth="1"/>
    <col min="8201" max="8201" width="16.7109375" style="2" customWidth="1"/>
    <col min="8202" max="8202" width="8.7109375" style="2" customWidth="1"/>
    <col min="8203" max="8203" width="42.7109375" style="2" customWidth="1"/>
    <col min="8204" max="8204" width="11.42578125" style="2"/>
    <col min="8205" max="8205" width="5.42578125" style="2" customWidth="1"/>
    <col min="8206" max="8206" width="3.42578125" style="2" customWidth="1"/>
    <col min="8207" max="8207" width="16.85546875" style="2" customWidth="1"/>
    <col min="8208" max="8213" width="3.42578125" style="2" customWidth="1"/>
    <col min="8214" max="8214" width="3.28515625" style="2" customWidth="1"/>
    <col min="8215" max="8217" width="3.42578125" style="2" customWidth="1"/>
    <col min="8218" max="8219" width="2.28515625" style="2" customWidth="1"/>
    <col min="8220" max="8220" width="6.42578125" style="2" customWidth="1"/>
    <col min="8221" max="8226" width="11.42578125" style="2"/>
    <col min="8227" max="8227" width="6" style="2" customWidth="1"/>
    <col min="8228" max="8228" width="3.42578125" style="2" customWidth="1"/>
    <col min="8229" max="8229" width="46.7109375" style="2" customWidth="1"/>
    <col min="8230" max="8230" width="1.28515625" style="2" customWidth="1"/>
    <col min="8231" max="8231" width="11.140625" style="2" customWidth="1"/>
    <col min="8232" max="8232" width="9.85546875" style="2" customWidth="1"/>
    <col min="8233" max="8233" width="15.7109375" style="2" customWidth="1"/>
    <col min="8234" max="8234" width="12.42578125" style="2" customWidth="1"/>
    <col min="8235" max="8235" width="16.7109375" style="2" customWidth="1"/>
    <col min="8236" max="8236" width="8.7109375" style="2" customWidth="1"/>
    <col min="8237" max="8237" width="42.7109375" style="2" customWidth="1"/>
    <col min="8238" max="8238" width="11.42578125" style="2"/>
    <col min="8239" max="8239" width="5.42578125" style="2" customWidth="1"/>
    <col min="8240" max="8240" width="3.42578125" style="2" customWidth="1"/>
    <col min="8241" max="8253" width="0" style="2" hidden="1" customWidth="1"/>
    <col min="8254" max="8254" width="5.7109375" style="2" customWidth="1"/>
    <col min="8255" max="8255" width="0" style="2" hidden="1" customWidth="1"/>
    <col min="8256" max="8268" width="5.7109375" style="2" customWidth="1"/>
    <col min="8269" max="8269" width="6.42578125" style="2" customWidth="1"/>
    <col min="8270" max="8272" width="11.42578125" style="2"/>
    <col min="8273" max="8273" width="6" style="2" customWidth="1"/>
    <col min="8274" max="8274" width="3.42578125" style="2" customWidth="1"/>
    <col min="8275" max="8275" width="46.7109375" style="2" customWidth="1"/>
    <col min="8276" max="8276" width="1.28515625" style="2" customWidth="1"/>
    <col min="8277" max="8277" width="11.140625" style="2" customWidth="1"/>
    <col min="8278" max="8278" width="9.85546875" style="2" customWidth="1"/>
    <col min="8279" max="8279" width="15.7109375" style="2" customWidth="1"/>
    <col min="8280" max="8280" width="12.42578125" style="2" customWidth="1"/>
    <col min="8281" max="8281" width="16.7109375" style="2" customWidth="1"/>
    <col min="8282" max="8282" width="8.7109375" style="2" customWidth="1"/>
    <col min="8283" max="8283" width="42.7109375" style="2" customWidth="1"/>
    <col min="8284" max="8284" width="11.42578125" style="2"/>
    <col min="8285" max="8285" width="5.42578125" style="2" customWidth="1"/>
    <col min="8286" max="8286" width="3.42578125" style="2" customWidth="1"/>
    <col min="8287" max="8287" width="16.85546875" style="2" customWidth="1"/>
    <col min="8288" max="8293" width="3.42578125" style="2" customWidth="1"/>
    <col min="8294" max="8294" width="3.28515625" style="2" customWidth="1"/>
    <col min="8295" max="8297" width="3.42578125" style="2" customWidth="1"/>
    <col min="8298" max="8299" width="2.28515625" style="2" customWidth="1"/>
    <col min="8300" max="8300" width="6.42578125" style="2" customWidth="1"/>
    <col min="8301" max="8448" width="11.42578125" style="2"/>
    <col min="8449" max="8449" width="4.7109375" style="2" customWidth="1"/>
    <col min="8450" max="8450" width="3.42578125" style="2" customWidth="1"/>
    <col min="8451" max="8451" width="46.7109375" style="2" customWidth="1"/>
    <col min="8452" max="8452" width="1.28515625" style="2" customWidth="1"/>
    <col min="8453" max="8453" width="11.140625" style="2" customWidth="1"/>
    <col min="8454" max="8454" width="9.85546875" style="2" customWidth="1"/>
    <col min="8455" max="8455" width="15.7109375" style="2" customWidth="1"/>
    <col min="8456" max="8456" width="12.42578125" style="2" customWidth="1"/>
    <col min="8457" max="8457" width="16.7109375" style="2" customWidth="1"/>
    <col min="8458" max="8458" width="8.7109375" style="2" customWidth="1"/>
    <col min="8459" max="8459" width="42.7109375" style="2" customWidth="1"/>
    <col min="8460" max="8460" width="11.42578125" style="2"/>
    <col min="8461" max="8461" width="5.42578125" style="2" customWidth="1"/>
    <col min="8462" max="8462" width="3.42578125" style="2" customWidth="1"/>
    <col min="8463" max="8463" width="16.85546875" style="2" customWidth="1"/>
    <col min="8464" max="8469" width="3.42578125" style="2" customWidth="1"/>
    <col min="8470" max="8470" width="3.28515625" style="2" customWidth="1"/>
    <col min="8471" max="8473" width="3.42578125" style="2" customWidth="1"/>
    <col min="8474" max="8475" width="2.28515625" style="2" customWidth="1"/>
    <col min="8476" max="8476" width="6.42578125" style="2" customWidth="1"/>
    <col min="8477" max="8482" width="11.42578125" style="2"/>
    <col min="8483" max="8483" width="6" style="2" customWidth="1"/>
    <col min="8484" max="8484" width="3.42578125" style="2" customWidth="1"/>
    <col min="8485" max="8485" width="46.7109375" style="2" customWidth="1"/>
    <col min="8486" max="8486" width="1.28515625" style="2" customWidth="1"/>
    <col min="8487" max="8487" width="11.140625" style="2" customWidth="1"/>
    <col min="8488" max="8488" width="9.85546875" style="2" customWidth="1"/>
    <col min="8489" max="8489" width="15.7109375" style="2" customWidth="1"/>
    <col min="8490" max="8490" width="12.42578125" style="2" customWidth="1"/>
    <col min="8491" max="8491" width="16.7109375" style="2" customWidth="1"/>
    <col min="8492" max="8492" width="8.7109375" style="2" customWidth="1"/>
    <col min="8493" max="8493" width="42.7109375" style="2" customWidth="1"/>
    <col min="8494" max="8494" width="11.42578125" style="2"/>
    <col min="8495" max="8495" width="5.42578125" style="2" customWidth="1"/>
    <col min="8496" max="8496" width="3.42578125" style="2" customWidth="1"/>
    <col min="8497" max="8509" width="0" style="2" hidden="1" customWidth="1"/>
    <col min="8510" max="8510" width="5.7109375" style="2" customWidth="1"/>
    <col min="8511" max="8511" width="0" style="2" hidden="1" customWidth="1"/>
    <col min="8512" max="8524" width="5.7109375" style="2" customWidth="1"/>
    <col min="8525" max="8525" width="6.42578125" style="2" customWidth="1"/>
    <col min="8526" max="8528" width="11.42578125" style="2"/>
    <col min="8529" max="8529" width="6" style="2" customWidth="1"/>
    <col min="8530" max="8530" width="3.42578125" style="2" customWidth="1"/>
    <col min="8531" max="8531" width="46.7109375" style="2" customWidth="1"/>
    <col min="8532" max="8532" width="1.28515625" style="2" customWidth="1"/>
    <col min="8533" max="8533" width="11.140625" style="2" customWidth="1"/>
    <col min="8534" max="8534" width="9.85546875" style="2" customWidth="1"/>
    <col min="8535" max="8535" width="15.7109375" style="2" customWidth="1"/>
    <col min="8536" max="8536" width="12.42578125" style="2" customWidth="1"/>
    <col min="8537" max="8537" width="16.7109375" style="2" customWidth="1"/>
    <col min="8538" max="8538" width="8.7109375" style="2" customWidth="1"/>
    <col min="8539" max="8539" width="42.7109375" style="2" customWidth="1"/>
    <col min="8540" max="8540" width="11.42578125" style="2"/>
    <col min="8541" max="8541" width="5.42578125" style="2" customWidth="1"/>
    <col min="8542" max="8542" width="3.42578125" style="2" customWidth="1"/>
    <col min="8543" max="8543" width="16.85546875" style="2" customWidth="1"/>
    <col min="8544" max="8549" width="3.42578125" style="2" customWidth="1"/>
    <col min="8550" max="8550" width="3.28515625" style="2" customWidth="1"/>
    <col min="8551" max="8553" width="3.42578125" style="2" customWidth="1"/>
    <col min="8554" max="8555" width="2.28515625" style="2" customWidth="1"/>
    <col min="8556" max="8556" width="6.42578125" style="2" customWidth="1"/>
    <col min="8557" max="8704" width="11.42578125" style="2"/>
    <col min="8705" max="8705" width="4.7109375" style="2" customWidth="1"/>
    <col min="8706" max="8706" width="3.42578125" style="2" customWidth="1"/>
    <col min="8707" max="8707" width="46.7109375" style="2" customWidth="1"/>
    <col min="8708" max="8708" width="1.28515625" style="2" customWidth="1"/>
    <col min="8709" max="8709" width="11.140625" style="2" customWidth="1"/>
    <col min="8710" max="8710" width="9.85546875" style="2" customWidth="1"/>
    <col min="8711" max="8711" width="15.7109375" style="2" customWidth="1"/>
    <col min="8712" max="8712" width="12.42578125" style="2" customWidth="1"/>
    <col min="8713" max="8713" width="16.7109375" style="2" customWidth="1"/>
    <col min="8714" max="8714" width="8.7109375" style="2" customWidth="1"/>
    <col min="8715" max="8715" width="42.7109375" style="2" customWidth="1"/>
    <col min="8716" max="8716" width="11.42578125" style="2"/>
    <col min="8717" max="8717" width="5.42578125" style="2" customWidth="1"/>
    <col min="8718" max="8718" width="3.42578125" style="2" customWidth="1"/>
    <col min="8719" max="8719" width="16.85546875" style="2" customWidth="1"/>
    <col min="8720" max="8725" width="3.42578125" style="2" customWidth="1"/>
    <col min="8726" max="8726" width="3.28515625" style="2" customWidth="1"/>
    <col min="8727" max="8729" width="3.42578125" style="2" customWidth="1"/>
    <col min="8730" max="8731" width="2.28515625" style="2" customWidth="1"/>
    <col min="8732" max="8732" width="6.42578125" style="2" customWidth="1"/>
    <col min="8733" max="8738" width="11.42578125" style="2"/>
    <col min="8739" max="8739" width="6" style="2" customWidth="1"/>
    <col min="8740" max="8740" width="3.42578125" style="2" customWidth="1"/>
    <col min="8741" max="8741" width="46.7109375" style="2" customWidth="1"/>
    <col min="8742" max="8742" width="1.28515625" style="2" customWidth="1"/>
    <col min="8743" max="8743" width="11.140625" style="2" customWidth="1"/>
    <col min="8744" max="8744" width="9.85546875" style="2" customWidth="1"/>
    <col min="8745" max="8745" width="15.7109375" style="2" customWidth="1"/>
    <col min="8746" max="8746" width="12.42578125" style="2" customWidth="1"/>
    <col min="8747" max="8747" width="16.7109375" style="2" customWidth="1"/>
    <col min="8748" max="8748" width="8.7109375" style="2" customWidth="1"/>
    <col min="8749" max="8749" width="42.7109375" style="2" customWidth="1"/>
    <col min="8750" max="8750" width="11.42578125" style="2"/>
    <col min="8751" max="8751" width="5.42578125" style="2" customWidth="1"/>
    <col min="8752" max="8752" width="3.42578125" style="2" customWidth="1"/>
    <col min="8753" max="8765" width="0" style="2" hidden="1" customWidth="1"/>
    <col min="8766" max="8766" width="5.7109375" style="2" customWidth="1"/>
    <col min="8767" max="8767" width="0" style="2" hidden="1" customWidth="1"/>
    <col min="8768" max="8780" width="5.7109375" style="2" customWidth="1"/>
    <col min="8781" max="8781" width="6.42578125" style="2" customWidth="1"/>
    <col min="8782" max="8784" width="11.42578125" style="2"/>
    <col min="8785" max="8785" width="6" style="2" customWidth="1"/>
    <col min="8786" max="8786" width="3.42578125" style="2" customWidth="1"/>
    <col min="8787" max="8787" width="46.7109375" style="2" customWidth="1"/>
    <col min="8788" max="8788" width="1.28515625" style="2" customWidth="1"/>
    <col min="8789" max="8789" width="11.140625" style="2" customWidth="1"/>
    <col min="8790" max="8790" width="9.85546875" style="2" customWidth="1"/>
    <col min="8791" max="8791" width="15.7109375" style="2" customWidth="1"/>
    <col min="8792" max="8792" width="12.42578125" style="2" customWidth="1"/>
    <col min="8793" max="8793" width="16.7109375" style="2" customWidth="1"/>
    <col min="8794" max="8794" width="8.7109375" style="2" customWidth="1"/>
    <col min="8795" max="8795" width="42.7109375" style="2" customWidth="1"/>
    <col min="8796" max="8796" width="11.42578125" style="2"/>
    <col min="8797" max="8797" width="5.42578125" style="2" customWidth="1"/>
    <col min="8798" max="8798" width="3.42578125" style="2" customWidth="1"/>
    <col min="8799" max="8799" width="16.85546875" style="2" customWidth="1"/>
    <col min="8800" max="8805" width="3.42578125" style="2" customWidth="1"/>
    <col min="8806" max="8806" width="3.28515625" style="2" customWidth="1"/>
    <col min="8807" max="8809" width="3.42578125" style="2" customWidth="1"/>
    <col min="8810" max="8811" width="2.28515625" style="2" customWidth="1"/>
    <col min="8812" max="8812" width="6.42578125" style="2" customWidth="1"/>
    <col min="8813" max="8960" width="11.42578125" style="2"/>
    <col min="8961" max="8961" width="4.7109375" style="2" customWidth="1"/>
    <col min="8962" max="8962" width="3.42578125" style="2" customWidth="1"/>
    <col min="8963" max="8963" width="46.7109375" style="2" customWidth="1"/>
    <col min="8964" max="8964" width="1.28515625" style="2" customWidth="1"/>
    <col min="8965" max="8965" width="11.140625" style="2" customWidth="1"/>
    <col min="8966" max="8966" width="9.85546875" style="2" customWidth="1"/>
    <col min="8967" max="8967" width="15.7109375" style="2" customWidth="1"/>
    <col min="8968" max="8968" width="12.42578125" style="2" customWidth="1"/>
    <col min="8969" max="8969" width="16.7109375" style="2" customWidth="1"/>
    <col min="8970" max="8970" width="8.7109375" style="2" customWidth="1"/>
    <col min="8971" max="8971" width="42.7109375" style="2" customWidth="1"/>
    <col min="8972" max="8972" width="11.42578125" style="2"/>
    <col min="8973" max="8973" width="5.42578125" style="2" customWidth="1"/>
    <col min="8974" max="8974" width="3.42578125" style="2" customWidth="1"/>
    <col min="8975" max="8975" width="16.85546875" style="2" customWidth="1"/>
    <col min="8976" max="8981" width="3.42578125" style="2" customWidth="1"/>
    <col min="8982" max="8982" width="3.28515625" style="2" customWidth="1"/>
    <col min="8983" max="8985" width="3.42578125" style="2" customWidth="1"/>
    <col min="8986" max="8987" width="2.28515625" style="2" customWidth="1"/>
    <col min="8988" max="8988" width="6.42578125" style="2" customWidth="1"/>
    <col min="8989" max="8994" width="11.42578125" style="2"/>
    <col min="8995" max="8995" width="6" style="2" customWidth="1"/>
    <col min="8996" max="8996" width="3.42578125" style="2" customWidth="1"/>
    <col min="8997" max="8997" width="46.7109375" style="2" customWidth="1"/>
    <col min="8998" max="8998" width="1.28515625" style="2" customWidth="1"/>
    <col min="8999" max="8999" width="11.140625" style="2" customWidth="1"/>
    <col min="9000" max="9000" width="9.85546875" style="2" customWidth="1"/>
    <col min="9001" max="9001" width="15.7109375" style="2" customWidth="1"/>
    <col min="9002" max="9002" width="12.42578125" style="2" customWidth="1"/>
    <col min="9003" max="9003" width="16.7109375" style="2" customWidth="1"/>
    <col min="9004" max="9004" width="8.7109375" style="2" customWidth="1"/>
    <col min="9005" max="9005" width="42.7109375" style="2" customWidth="1"/>
    <col min="9006" max="9006" width="11.42578125" style="2"/>
    <col min="9007" max="9007" width="5.42578125" style="2" customWidth="1"/>
    <col min="9008" max="9008" width="3.42578125" style="2" customWidth="1"/>
    <col min="9009" max="9021" width="0" style="2" hidden="1" customWidth="1"/>
    <col min="9022" max="9022" width="5.7109375" style="2" customWidth="1"/>
    <col min="9023" max="9023" width="0" style="2" hidden="1" customWidth="1"/>
    <col min="9024" max="9036" width="5.7109375" style="2" customWidth="1"/>
    <col min="9037" max="9037" width="6.42578125" style="2" customWidth="1"/>
    <col min="9038" max="9040" width="11.42578125" style="2"/>
    <col min="9041" max="9041" width="6" style="2" customWidth="1"/>
    <col min="9042" max="9042" width="3.42578125" style="2" customWidth="1"/>
    <col min="9043" max="9043" width="46.7109375" style="2" customWidth="1"/>
    <col min="9044" max="9044" width="1.28515625" style="2" customWidth="1"/>
    <col min="9045" max="9045" width="11.140625" style="2" customWidth="1"/>
    <col min="9046" max="9046" width="9.85546875" style="2" customWidth="1"/>
    <col min="9047" max="9047" width="15.7109375" style="2" customWidth="1"/>
    <col min="9048" max="9048" width="12.42578125" style="2" customWidth="1"/>
    <col min="9049" max="9049" width="16.7109375" style="2" customWidth="1"/>
    <col min="9050" max="9050" width="8.7109375" style="2" customWidth="1"/>
    <col min="9051" max="9051" width="42.7109375" style="2" customWidth="1"/>
    <col min="9052" max="9052" width="11.42578125" style="2"/>
    <col min="9053" max="9053" width="5.42578125" style="2" customWidth="1"/>
    <col min="9054" max="9054" width="3.42578125" style="2" customWidth="1"/>
    <col min="9055" max="9055" width="16.85546875" style="2" customWidth="1"/>
    <col min="9056" max="9061" width="3.42578125" style="2" customWidth="1"/>
    <col min="9062" max="9062" width="3.28515625" style="2" customWidth="1"/>
    <col min="9063" max="9065" width="3.42578125" style="2" customWidth="1"/>
    <col min="9066" max="9067" width="2.28515625" style="2" customWidth="1"/>
    <col min="9068" max="9068" width="6.42578125" style="2" customWidth="1"/>
    <col min="9069" max="9216" width="11.42578125" style="2"/>
    <col min="9217" max="9217" width="4.7109375" style="2" customWidth="1"/>
    <col min="9218" max="9218" width="3.42578125" style="2" customWidth="1"/>
    <col min="9219" max="9219" width="46.7109375" style="2" customWidth="1"/>
    <col min="9220" max="9220" width="1.28515625" style="2" customWidth="1"/>
    <col min="9221" max="9221" width="11.140625" style="2" customWidth="1"/>
    <col min="9222" max="9222" width="9.85546875" style="2" customWidth="1"/>
    <col min="9223" max="9223" width="15.7109375" style="2" customWidth="1"/>
    <col min="9224" max="9224" width="12.42578125" style="2" customWidth="1"/>
    <col min="9225" max="9225" width="16.7109375" style="2" customWidth="1"/>
    <col min="9226" max="9226" width="8.7109375" style="2" customWidth="1"/>
    <col min="9227" max="9227" width="42.7109375" style="2" customWidth="1"/>
    <col min="9228" max="9228" width="11.42578125" style="2"/>
    <col min="9229" max="9229" width="5.42578125" style="2" customWidth="1"/>
    <col min="9230" max="9230" width="3.42578125" style="2" customWidth="1"/>
    <col min="9231" max="9231" width="16.85546875" style="2" customWidth="1"/>
    <col min="9232" max="9237" width="3.42578125" style="2" customWidth="1"/>
    <col min="9238" max="9238" width="3.28515625" style="2" customWidth="1"/>
    <col min="9239" max="9241" width="3.42578125" style="2" customWidth="1"/>
    <col min="9242" max="9243" width="2.28515625" style="2" customWidth="1"/>
    <col min="9244" max="9244" width="6.42578125" style="2" customWidth="1"/>
    <col min="9245" max="9250" width="11.42578125" style="2"/>
    <col min="9251" max="9251" width="6" style="2" customWidth="1"/>
    <col min="9252" max="9252" width="3.42578125" style="2" customWidth="1"/>
    <col min="9253" max="9253" width="46.7109375" style="2" customWidth="1"/>
    <col min="9254" max="9254" width="1.28515625" style="2" customWidth="1"/>
    <col min="9255" max="9255" width="11.140625" style="2" customWidth="1"/>
    <col min="9256" max="9256" width="9.85546875" style="2" customWidth="1"/>
    <col min="9257" max="9257" width="15.7109375" style="2" customWidth="1"/>
    <col min="9258" max="9258" width="12.42578125" style="2" customWidth="1"/>
    <col min="9259" max="9259" width="16.7109375" style="2" customWidth="1"/>
    <col min="9260" max="9260" width="8.7109375" style="2" customWidth="1"/>
    <col min="9261" max="9261" width="42.7109375" style="2" customWidth="1"/>
    <col min="9262" max="9262" width="11.42578125" style="2"/>
    <col min="9263" max="9263" width="5.42578125" style="2" customWidth="1"/>
    <col min="9264" max="9264" width="3.42578125" style="2" customWidth="1"/>
    <col min="9265" max="9277" width="0" style="2" hidden="1" customWidth="1"/>
    <col min="9278" max="9278" width="5.7109375" style="2" customWidth="1"/>
    <col min="9279" max="9279" width="0" style="2" hidden="1" customWidth="1"/>
    <col min="9280" max="9292" width="5.7109375" style="2" customWidth="1"/>
    <col min="9293" max="9293" width="6.42578125" style="2" customWidth="1"/>
    <col min="9294" max="9296" width="11.42578125" style="2"/>
    <col min="9297" max="9297" width="6" style="2" customWidth="1"/>
    <col min="9298" max="9298" width="3.42578125" style="2" customWidth="1"/>
    <col min="9299" max="9299" width="46.7109375" style="2" customWidth="1"/>
    <col min="9300" max="9300" width="1.28515625" style="2" customWidth="1"/>
    <col min="9301" max="9301" width="11.140625" style="2" customWidth="1"/>
    <col min="9302" max="9302" width="9.85546875" style="2" customWidth="1"/>
    <col min="9303" max="9303" width="15.7109375" style="2" customWidth="1"/>
    <col min="9304" max="9304" width="12.42578125" style="2" customWidth="1"/>
    <col min="9305" max="9305" width="16.7109375" style="2" customWidth="1"/>
    <col min="9306" max="9306" width="8.7109375" style="2" customWidth="1"/>
    <col min="9307" max="9307" width="42.7109375" style="2" customWidth="1"/>
    <col min="9308" max="9308" width="11.42578125" style="2"/>
    <col min="9309" max="9309" width="5.42578125" style="2" customWidth="1"/>
    <col min="9310" max="9310" width="3.42578125" style="2" customWidth="1"/>
    <col min="9311" max="9311" width="16.85546875" style="2" customWidth="1"/>
    <col min="9312" max="9317" width="3.42578125" style="2" customWidth="1"/>
    <col min="9318" max="9318" width="3.28515625" style="2" customWidth="1"/>
    <col min="9319" max="9321" width="3.42578125" style="2" customWidth="1"/>
    <col min="9322" max="9323" width="2.28515625" style="2" customWidth="1"/>
    <col min="9324" max="9324" width="6.42578125" style="2" customWidth="1"/>
    <col min="9325" max="9472" width="11.42578125" style="2"/>
    <col min="9473" max="9473" width="4.7109375" style="2" customWidth="1"/>
    <col min="9474" max="9474" width="3.42578125" style="2" customWidth="1"/>
    <col min="9475" max="9475" width="46.7109375" style="2" customWidth="1"/>
    <col min="9476" max="9476" width="1.28515625" style="2" customWidth="1"/>
    <col min="9477" max="9477" width="11.140625" style="2" customWidth="1"/>
    <col min="9478" max="9478" width="9.85546875" style="2" customWidth="1"/>
    <col min="9479" max="9479" width="15.7109375" style="2" customWidth="1"/>
    <col min="9480" max="9480" width="12.42578125" style="2" customWidth="1"/>
    <col min="9481" max="9481" width="16.7109375" style="2" customWidth="1"/>
    <col min="9482" max="9482" width="8.7109375" style="2" customWidth="1"/>
    <col min="9483" max="9483" width="42.7109375" style="2" customWidth="1"/>
    <col min="9484" max="9484" width="11.42578125" style="2"/>
    <col min="9485" max="9485" width="5.42578125" style="2" customWidth="1"/>
    <col min="9486" max="9486" width="3.42578125" style="2" customWidth="1"/>
    <col min="9487" max="9487" width="16.85546875" style="2" customWidth="1"/>
    <col min="9488" max="9493" width="3.42578125" style="2" customWidth="1"/>
    <col min="9494" max="9494" width="3.28515625" style="2" customWidth="1"/>
    <col min="9495" max="9497" width="3.42578125" style="2" customWidth="1"/>
    <col min="9498" max="9499" width="2.28515625" style="2" customWidth="1"/>
    <col min="9500" max="9500" width="6.42578125" style="2" customWidth="1"/>
    <col min="9501" max="9506" width="11.42578125" style="2"/>
    <col min="9507" max="9507" width="6" style="2" customWidth="1"/>
    <col min="9508" max="9508" width="3.42578125" style="2" customWidth="1"/>
    <col min="9509" max="9509" width="46.7109375" style="2" customWidth="1"/>
    <col min="9510" max="9510" width="1.28515625" style="2" customWidth="1"/>
    <col min="9511" max="9511" width="11.140625" style="2" customWidth="1"/>
    <col min="9512" max="9512" width="9.85546875" style="2" customWidth="1"/>
    <col min="9513" max="9513" width="15.7109375" style="2" customWidth="1"/>
    <col min="9514" max="9514" width="12.42578125" style="2" customWidth="1"/>
    <col min="9515" max="9515" width="16.7109375" style="2" customWidth="1"/>
    <col min="9516" max="9516" width="8.7109375" style="2" customWidth="1"/>
    <col min="9517" max="9517" width="42.7109375" style="2" customWidth="1"/>
    <col min="9518" max="9518" width="11.42578125" style="2"/>
    <col min="9519" max="9519" width="5.42578125" style="2" customWidth="1"/>
    <col min="9520" max="9520" width="3.42578125" style="2" customWidth="1"/>
    <col min="9521" max="9533" width="0" style="2" hidden="1" customWidth="1"/>
    <col min="9534" max="9534" width="5.7109375" style="2" customWidth="1"/>
    <col min="9535" max="9535" width="0" style="2" hidden="1" customWidth="1"/>
    <col min="9536" max="9548" width="5.7109375" style="2" customWidth="1"/>
    <col min="9549" max="9549" width="6.42578125" style="2" customWidth="1"/>
    <col min="9550" max="9552" width="11.42578125" style="2"/>
    <col min="9553" max="9553" width="6" style="2" customWidth="1"/>
    <col min="9554" max="9554" width="3.42578125" style="2" customWidth="1"/>
    <col min="9555" max="9555" width="46.7109375" style="2" customWidth="1"/>
    <col min="9556" max="9556" width="1.28515625" style="2" customWidth="1"/>
    <col min="9557" max="9557" width="11.140625" style="2" customWidth="1"/>
    <col min="9558" max="9558" width="9.85546875" style="2" customWidth="1"/>
    <col min="9559" max="9559" width="15.7109375" style="2" customWidth="1"/>
    <col min="9560" max="9560" width="12.42578125" style="2" customWidth="1"/>
    <col min="9561" max="9561" width="16.7109375" style="2" customWidth="1"/>
    <col min="9562" max="9562" width="8.7109375" style="2" customWidth="1"/>
    <col min="9563" max="9563" width="42.7109375" style="2" customWidth="1"/>
    <col min="9564" max="9564" width="11.42578125" style="2"/>
    <col min="9565" max="9565" width="5.42578125" style="2" customWidth="1"/>
    <col min="9566" max="9566" width="3.42578125" style="2" customWidth="1"/>
    <col min="9567" max="9567" width="16.85546875" style="2" customWidth="1"/>
    <col min="9568" max="9573" width="3.42578125" style="2" customWidth="1"/>
    <col min="9574" max="9574" width="3.28515625" style="2" customWidth="1"/>
    <col min="9575" max="9577" width="3.42578125" style="2" customWidth="1"/>
    <col min="9578" max="9579" width="2.28515625" style="2" customWidth="1"/>
    <col min="9580" max="9580" width="6.42578125" style="2" customWidth="1"/>
    <col min="9581" max="9728" width="11.42578125" style="2"/>
    <col min="9729" max="9729" width="4.7109375" style="2" customWidth="1"/>
    <col min="9730" max="9730" width="3.42578125" style="2" customWidth="1"/>
    <col min="9731" max="9731" width="46.7109375" style="2" customWidth="1"/>
    <col min="9732" max="9732" width="1.28515625" style="2" customWidth="1"/>
    <col min="9733" max="9733" width="11.140625" style="2" customWidth="1"/>
    <col min="9734" max="9734" width="9.85546875" style="2" customWidth="1"/>
    <col min="9735" max="9735" width="15.7109375" style="2" customWidth="1"/>
    <col min="9736" max="9736" width="12.42578125" style="2" customWidth="1"/>
    <col min="9737" max="9737" width="16.7109375" style="2" customWidth="1"/>
    <col min="9738" max="9738" width="8.7109375" style="2" customWidth="1"/>
    <col min="9739" max="9739" width="42.7109375" style="2" customWidth="1"/>
    <col min="9740" max="9740" width="11.42578125" style="2"/>
    <col min="9741" max="9741" width="5.42578125" style="2" customWidth="1"/>
    <col min="9742" max="9742" width="3.42578125" style="2" customWidth="1"/>
    <col min="9743" max="9743" width="16.85546875" style="2" customWidth="1"/>
    <col min="9744" max="9749" width="3.42578125" style="2" customWidth="1"/>
    <col min="9750" max="9750" width="3.28515625" style="2" customWidth="1"/>
    <col min="9751" max="9753" width="3.42578125" style="2" customWidth="1"/>
    <col min="9754" max="9755" width="2.28515625" style="2" customWidth="1"/>
    <col min="9756" max="9756" width="6.42578125" style="2" customWidth="1"/>
    <col min="9757" max="9762" width="11.42578125" style="2"/>
    <col min="9763" max="9763" width="6" style="2" customWidth="1"/>
    <col min="9764" max="9764" width="3.42578125" style="2" customWidth="1"/>
    <col min="9765" max="9765" width="46.7109375" style="2" customWidth="1"/>
    <col min="9766" max="9766" width="1.28515625" style="2" customWidth="1"/>
    <col min="9767" max="9767" width="11.140625" style="2" customWidth="1"/>
    <col min="9768" max="9768" width="9.85546875" style="2" customWidth="1"/>
    <col min="9769" max="9769" width="15.7109375" style="2" customWidth="1"/>
    <col min="9770" max="9770" width="12.42578125" style="2" customWidth="1"/>
    <col min="9771" max="9771" width="16.7109375" style="2" customWidth="1"/>
    <col min="9772" max="9772" width="8.7109375" style="2" customWidth="1"/>
    <col min="9773" max="9773" width="42.7109375" style="2" customWidth="1"/>
    <col min="9774" max="9774" width="11.42578125" style="2"/>
    <col min="9775" max="9775" width="5.42578125" style="2" customWidth="1"/>
    <col min="9776" max="9776" width="3.42578125" style="2" customWidth="1"/>
    <col min="9777" max="9789" width="0" style="2" hidden="1" customWidth="1"/>
    <col min="9790" max="9790" width="5.7109375" style="2" customWidth="1"/>
    <col min="9791" max="9791" width="0" style="2" hidden="1" customWidth="1"/>
    <col min="9792" max="9804" width="5.7109375" style="2" customWidth="1"/>
    <col min="9805" max="9805" width="6.42578125" style="2" customWidth="1"/>
    <col min="9806" max="9808" width="11.42578125" style="2"/>
    <col min="9809" max="9809" width="6" style="2" customWidth="1"/>
    <col min="9810" max="9810" width="3.42578125" style="2" customWidth="1"/>
    <col min="9811" max="9811" width="46.7109375" style="2" customWidth="1"/>
    <col min="9812" max="9812" width="1.28515625" style="2" customWidth="1"/>
    <col min="9813" max="9813" width="11.140625" style="2" customWidth="1"/>
    <col min="9814" max="9814" width="9.85546875" style="2" customWidth="1"/>
    <col min="9815" max="9815" width="15.7109375" style="2" customWidth="1"/>
    <col min="9816" max="9816" width="12.42578125" style="2" customWidth="1"/>
    <col min="9817" max="9817" width="16.7109375" style="2" customWidth="1"/>
    <col min="9818" max="9818" width="8.7109375" style="2" customWidth="1"/>
    <col min="9819" max="9819" width="42.7109375" style="2" customWidth="1"/>
    <col min="9820" max="9820" width="11.42578125" style="2"/>
    <col min="9821" max="9821" width="5.42578125" style="2" customWidth="1"/>
    <col min="9822" max="9822" width="3.42578125" style="2" customWidth="1"/>
    <col min="9823" max="9823" width="16.85546875" style="2" customWidth="1"/>
    <col min="9824" max="9829" width="3.42578125" style="2" customWidth="1"/>
    <col min="9830" max="9830" width="3.28515625" style="2" customWidth="1"/>
    <col min="9831" max="9833" width="3.42578125" style="2" customWidth="1"/>
    <col min="9834" max="9835" width="2.28515625" style="2" customWidth="1"/>
    <col min="9836" max="9836" width="6.42578125" style="2" customWidth="1"/>
    <col min="9837" max="9984" width="11.42578125" style="2"/>
    <col min="9985" max="9985" width="4.7109375" style="2" customWidth="1"/>
    <col min="9986" max="9986" width="3.42578125" style="2" customWidth="1"/>
    <col min="9987" max="9987" width="46.7109375" style="2" customWidth="1"/>
    <col min="9988" max="9988" width="1.28515625" style="2" customWidth="1"/>
    <col min="9989" max="9989" width="11.140625" style="2" customWidth="1"/>
    <col min="9990" max="9990" width="9.85546875" style="2" customWidth="1"/>
    <col min="9991" max="9991" width="15.7109375" style="2" customWidth="1"/>
    <col min="9992" max="9992" width="12.42578125" style="2" customWidth="1"/>
    <col min="9993" max="9993" width="16.7109375" style="2" customWidth="1"/>
    <col min="9994" max="9994" width="8.7109375" style="2" customWidth="1"/>
    <col min="9995" max="9995" width="42.7109375" style="2" customWidth="1"/>
    <col min="9996" max="9996" width="11.42578125" style="2"/>
    <col min="9997" max="9997" width="5.42578125" style="2" customWidth="1"/>
    <col min="9998" max="9998" width="3.42578125" style="2" customWidth="1"/>
    <col min="9999" max="9999" width="16.85546875" style="2" customWidth="1"/>
    <col min="10000" max="10005" width="3.42578125" style="2" customWidth="1"/>
    <col min="10006" max="10006" width="3.28515625" style="2" customWidth="1"/>
    <col min="10007" max="10009" width="3.42578125" style="2" customWidth="1"/>
    <col min="10010" max="10011" width="2.28515625" style="2" customWidth="1"/>
    <col min="10012" max="10012" width="6.42578125" style="2" customWidth="1"/>
    <col min="10013" max="10018" width="11.42578125" style="2"/>
    <col min="10019" max="10019" width="6" style="2" customWidth="1"/>
    <col min="10020" max="10020" width="3.42578125" style="2" customWidth="1"/>
    <col min="10021" max="10021" width="46.7109375" style="2" customWidth="1"/>
    <col min="10022" max="10022" width="1.28515625" style="2" customWidth="1"/>
    <col min="10023" max="10023" width="11.140625" style="2" customWidth="1"/>
    <col min="10024" max="10024" width="9.85546875" style="2" customWidth="1"/>
    <col min="10025" max="10025" width="15.7109375" style="2" customWidth="1"/>
    <col min="10026" max="10026" width="12.42578125" style="2" customWidth="1"/>
    <col min="10027" max="10027" width="16.7109375" style="2" customWidth="1"/>
    <col min="10028" max="10028" width="8.7109375" style="2" customWidth="1"/>
    <col min="10029" max="10029" width="42.7109375" style="2" customWidth="1"/>
    <col min="10030" max="10030" width="11.42578125" style="2"/>
    <col min="10031" max="10031" width="5.42578125" style="2" customWidth="1"/>
    <col min="10032" max="10032" width="3.42578125" style="2" customWidth="1"/>
    <col min="10033" max="10045" width="0" style="2" hidden="1" customWidth="1"/>
    <col min="10046" max="10046" width="5.7109375" style="2" customWidth="1"/>
    <col min="10047" max="10047" width="0" style="2" hidden="1" customWidth="1"/>
    <col min="10048" max="10060" width="5.7109375" style="2" customWidth="1"/>
    <col min="10061" max="10061" width="6.42578125" style="2" customWidth="1"/>
    <col min="10062" max="10064" width="11.42578125" style="2"/>
    <col min="10065" max="10065" width="6" style="2" customWidth="1"/>
    <col min="10066" max="10066" width="3.42578125" style="2" customWidth="1"/>
    <col min="10067" max="10067" width="46.7109375" style="2" customWidth="1"/>
    <col min="10068" max="10068" width="1.28515625" style="2" customWidth="1"/>
    <col min="10069" max="10069" width="11.140625" style="2" customWidth="1"/>
    <col min="10070" max="10070" width="9.85546875" style="2" customWidth="1"/>
    <col min="10071" max="10071" width="15.7109375" style="2" customWidth="1"/>
    <col min="10072" max="10072" width="12.42578125" style="2" customWidth="1"/>
    <col min="10073" max="10073" width="16.7109375" style="2" customWidth="1"/>
    <col min="10074" max="10074" width="8.7109375" style="2" customWidth="1"/>
    <col min="10075" max="10075" width="42.7109375" style="2" customWidth="1"/>
    <col min="10076" max="10076" width="11.42578125" style="2"/>
    <col min="10077" max="10077" width="5.42578125" style="2" customWidth="1"/>
    <col min="10078" max="10078" width="3.42578125" style="2" customWidth="1"/>
    <col min="10079" max="10079" width="16.85546875" style="2" customWidth="1"/>
    <col min="10080" max="10085" width="3.42578125" style="2" customWidth="1"/>
    <col min="10086" max="10086" width="3.28515625" style="2" customWidth="1"/>
    <col min="10087" max="10089" width="3.42578125" style="2" customWidth="1"/>
    <col min="10090" max="10091" width="2.28515625" style="2" customWidth="1"/>
    <col min="10092" max="10092" width="6.42578125" style="2" customWidth="1"/>
    <col min="10093" max="10240" width="11.42578125" style="2"/>
    <col min="10241" max="10241" width="4.7109375" style="2" customWidth="1"/>
    <col min="10242" max="10242" width="3.42578125" style="2" customWidth="1"/>
    <col min="10243" max="10243" width="46.7109375" style="2" customWidth="1"/>
    <col min="10244" max="10244" width="1.28515625" style="2" customWidth="1"/>
    <col min="10245" max="10245" width="11.140625" style="2" customWidth="1"/>
    <col min="10246" max="10246" width="9.85546875" style="2" customWidth="1"/>
    <col min="10247" max="10247" width="15.7109375" style="2" customWidth="1"/>
    <col min="10248" max="10248" width="12.42578125" style="2" customWidth="1"/>
    <col min="10249" max="10249" width="16.7109375" style="2" customWidth="1"/>
    <col min="10250" max="10250" width="8.7109375" style="2" customWidth="1"/>
    <col min="10251" max="10251" width="42.7109375" style="2" customWidth="1"/>
    <col min="10252" max="10252" width="11.42578125" style="2"/>
    <col min="10253" max="10253" width="5.42578125" style="2" customWidth="1"/>
    <col min="10254" max="10254" width="3.42578125" style="2" customWidth="1"/>
    <col min="10255" max="10255" width="16.85546875" style="2" customWidth="1"/>
    <col min="10256" max="10261" width="3.42578125" style="2" customWidth="1"/>
    <col min="10262" max="10262" width="3.28515625" style="2" customWidth="1"/>
    <col min="10263" max="10265" width="3.42578125" style="2" customWidth="1"/>
    <col min="10266" max="10267" width="2.28515625" style="2" customWidth="1"/>
    <col min="10268" max="10268" width="6.42578125" style="2" customWidth="1"/>
    <col min="10269" max="10274" width="11.42578125" style="2"/>
    <col min="10275" max="10275" width="6" style="2" customWidth="1"/>
    <col min="10276" max="10276" width="3.42578125" style="2" customWidth="1"/>
    <col min="10277" max="10277" width="46.7109375" style="2" customWidth="1"/>
    <col min="10278" max="10278" width="1.28515625" style="2" customWidth="1"/>
    <col min="10279" max="10279" width="11.140625" style="2" customWidth="1"/>
    <col min="10280" max="10280" width="9.85546875" style="2" customWidth="1"/>
    <col min="10281" max="10281" width="15.7109375" style="2" customWidth="1"/>
    <col min="10282" max="10282" width="12.42578125" style="2" customWidth="1"/>
    <col min="10283" max="10283" width="16.7109375" style="2" customWidth="1"/>
    <col min="10284" max="10284" width="8.7109375" style="2" customWidth="1"/>
    <col min="10285" max="10285" width="42.7109375" style="2" customWidth="1"/>
    <col min="10286" max="10286" width="11.42578125" style="2"/>
    <col min="10287" max="10287" width="5.42578125" style="2" customWidth="1"/>
    <col min="10288" max="10288" width="3.42578125" style="2" customWidth="1"/>
    <col min="10289" max="10301" width="0" style="2" hidden="1" customWidth="1"/>
    <col min="10302" max="10302" width="5.7109375" style="2" customWidth="1"/>
    <col min="10303" max="10303" width="0" style="2" hidden="1" customWidth="1"/>
    <col min="10304" max="10316" width="5.7109375" style="2" customWidth="1"/>
    <col min="10317" max="10317" width="6.42578125" style="2" customWidth="1"/>
    <col min="10318" max="10320" width="11.42578125" style="2"/>
    <col min="10321" max="10321" width="6" style="2" customWidth="1"/>
    <col min="10322" max="10322" width="3.42578125" style="2" customWidth="1"/>
    <col min="10323" max="10323" width="46.7109375" style="2" customWidth="1"/>
    <col min="10324" max="10324" width="1.28515625" style="2" customWidth="1"/>
    <col min="10325" max="10325" width="11.140625" style="2" customWidth="1"/>
    <col min="10326" max="10326" width="9.85546875" style="2" customWidth="1"/>
    <col min="10327" max="10327" width="15.7109375" style="2" customWidth="1"/>
    <col min="10328" max="10328" width="12.42578125" style="2" customWidth="1"/>
    <col min="10329" max="10329" width="16.7109375" style="2" customWidth="1"/>
    <col min="10330" max="10330" width="8.7109375" style="2" customWidth="1"/>
    <col min="10331" max="10331" width="42.7109375" style="2" customWidth="1"/>
    <col min="10332" max="10332" width="11.42578125" style="2"/>
    <col min="10333" max="10333" width="5.42578125" style="2" customWidth="1"/>
    <col min="10334" max="10334" width="3.42578125" style="2" customWidth="1"/>
    <col min="10335" max="10335" width="16.85546875" style="2" customWidth="1"/>
    <col min="10336" max="10341" width="3.42578125" style="2" customWidth="1"/>
    <col min="10342" max="10342" width="3.28515625" style="2" customWidth="1"/>
    <col min="10343" max="10345" width="3.42578125" style="2" customWidth="1"/>
    <col min="10346" max="10347" width="2.28515625" style="2" customWidth="1"/>
    <col min="10348" max="10348" width="6.42578125" style="2" customWidth="1"/>
    <col min="10349" max="10496" width="11.42578125" style="2"/>
    <col min="10497" max="10497" width="4.7109375" style="2" customWidth="1"/>
    <col min="10498" max="10498" width="3.42578125" style="2" customWidth="1"/>
    <col min="10499" max="10499" width="46.7109375" style="2" customWidth="1"/>
    <col min="10500" max="10500" width="1.28515625" style="2" customWidth="1"/>
    <col min="10501" max="10501" width="11.140625" style="2" customWidth="1"/>
    <col min="10502" max="10502" width="9.85546875" style="2" customWidth="1"/>
    <col min="10503" max="10503" width="15.7109375" style="2" customWidth="1"/>
    <col min="10504" max="10504" width="12.42578125" style="2" customWidth="1"/>
    <col min="10505" max="10505" width="16.7109375" style="2" customWidth="1"/>
    <col min="10506" max="10506" width="8.7109375" style="2" customWidth="1"/>
    <col min="10507" max="10507" width="42.7109375" style="2" customWidth="1"/>
    <col min="10508" max="10508" width="11.42578125" style="2"/>
    <col min="10509" max="10509" width="5.42578125" style="2" customWidth="1"/>
    <col min="10510" max="10510" width="3.42578125" style="2" customWidth="1"/>
    <col min="10511" max="10511" width="16.85546875" style="2" customWidth="1"/>
    <col min="10512" max="10517" width="3.42578125" style="2" customWidth="1"/>
    <col min="10518" max="10518" width="3.28515625" style="2" customWidth="1"/>
    <col min="10519" max="10521" width="3.42578125" style="2" customWidth="1"/>
    <col min="10522" max="10523" width="2.28515625" style="2" customWidth="1"/>
    <col min="10524" max="10524" width="6.42578125" style="2" customWidth="1"/>
    <col min="10525" max="10530" width="11.42578125" style="2"/>
    <col min="10531" max="10531" width="6" style="2" customWidth="1"/>
    <col min="10532" max="10532" width="3.42578125" style="2" customWidth="1"/>
    <col min="10533" max="10533" width="46.7109375" style="2" customWidth="1"/>
    <col min="10534" max="10534" width="1.28515625" style="2" customWidth="1"/>
    <col min="10535" max="10535" width="11.140625" style="2" customWidth="1"/>
    <col min="10536" max="10536" width="9.85546875" style="2" customWidth="1"/>
    <col min="10537" max="10537" width="15.7109375" style="2" customWidth="1"/>
    <col min="10538" max="10538" width="12.42578125" style="2" customWidth="1"/>
    <col min="10539" max="10539" width="16.7109375" style="2" customWidth="1"/>
    <col min="10540" max="10540" width="8.7109375" style="2" customWidth="1"/>
    <col min="10541" max="10541" width="42.7109375" style="2" customWidth="1"/>
    <col min="10542" max="10542" width="11.42578125" style="2"/>
    <col min="10543" max="10543" width="5.42578125" style="2" customWidth="1"/>
    <col min="10544" max="10544" width="3.42578125" style="2" customWidth="1"/>
    <col min="10545" max="10557" width="0" style="2" hidden="1" customWidth="1"/>
    <col min="10558" max="10558" width="5.7109375" style="2" customWidth="1"/>
    <col min="10559" max="10559" width="0" style="2" hidden="1" customWidth="1"/>
    <col min="10560" max="10572" width="5.7109375" style="2" customWidth="1"/>
    <col min="10573" max="10573" width="6.42578125" style="2" customWidth="1"/>
    <col min="10574" max="10576" width="11.42578125" style="2"/>
    <col min="10577" max="10577" width="6" style="2" customWidth="1"/>
    <col min="10578" max="10578" width="3.42578125" style="2" customWidth="1"/>
    <col min="10579" max="10579" width="46.7109375" style="2" customWidth="1"/>
    <col min="10580" max="10580" width="1.28515625" style="2" customWidth="1"/>
    <col min="10581" max="10581" width="11.140625" style="2" customWidth="1"/>
    <col min="10582" max="10582" width="9.85546875" style="2" customWidth="1"/>
    <col min="10583" max="10583" width="15.7109375" style="2" customWidth="1"/>
    <col min="10584" max="10584" width="12.42578125" style="2" customWidth="1"/>
    <col min="10585" max="10585" width="16.7109375" style="2" customWidth="1"/>
    <col min="10586" max="10586" width="8.7109375" style="2" customWidth="1"/>
    <col min="10587" max="10587" width="42.7109375" style="2" customWidth="1"/>
    <col min="10588" max="10588" width="11.42578125" style="2"/>
    <col min="10589" max="10589" width="5.42578125" style="2" customWidth="1"/>
    <col min="10590" max="10590" width="3.42578125" style="2" customWidth="1"/>
    <col min="10591" max="10591" width="16.85546875" style="2" customWidth="1"/>
    <col min="10592" max="10597" width="3.42578125" style="2" customWidth="1"/>
    <col min="10598" max="10598" width="3.28515625" style="2" customWidth="1"/>
    <col min="10599" max="10601" width="3.42578125" style="2" customWidth="1"/>
    <col min="10602" max="10603" width="2.28515625" style="2" customWidth="1"/>
    <col min="10604" max="10604" width="6.42578125" style="2" customWidth="1"/>
    <col min="10605" max="10752" width="11.42578125" style="2"/>
    <col min="10753" max="10753" width="4.7109375" style="2" customWidth="1"/>
    <col min="10754" max="10754" width="3.42578125" style="2" customWidth="1"/>
    <col min="10755" max="10755" width="46.7109375" style="2" customWidth="1"/>
    <col min="10756" max="10756" width="1.28515625" style="2" customWidth="1"/>
    <col min="10757" max="10757" width="11.140625" style="2" customWidth="1"/>
    <col min="10758" max="10758" width="9.85546875" style="2" customWidth="1"/>
    <col min="10759" max="10759" width="15.7109375" style="2" customWidth="1"/>
    <col min="10760" max="10760" width="12.42578125" style="2" customWidth="1"/>
    <col min="10761" max="10761" width="16.7109375" style="2" customWidth="1"/>
    <col min="10762" max="10762" width="8.7109375" style="2" customWidth="1"/>
    <col min="10763" max="10763" width="42.7109375" style="2" customWidth="1"/>
    <col min="10764" max="10764" width="11.42578125" style="2"/>
    <col min="10765" max="10765" width="5.42578125" style="2" customWidth="1"/>
    <col min="10766" max="10766" width="3.42578125" style="2" customWidth="1"/>
    <col min="10767" max="10767" width="16.85546875" style="2" customWidth="1"/>
    <col min="10768" max="10773" width="3.42578125" style="2" customWidth="1"/>
    <col min="10774" max="10774" width="3.28515625" style="2" customWidth="1"/>
    <col min="10775" max="10777" width="3.42578125" style="2" customWidth="1"/>
    <col min="10778" max="10779" width="2.28515625" style="2" customWidth="1"/>
    <col min="10780" max="10780" width="6.42578125" style="2" customWidth="1"/>
    <col min="10781" max="10786" width="11.42578125" style="2"/>
    <col min="10787" max="10787" width="6" style="2" customWidth="1"/>
    <col min="10788" max="10788" width="3.42578125" style="2" customWidth="1"/>
    <col min="10789" max="10789" width="46.7109375" style="2" customWidth="1"/>
    <col min="10790" max="10790" width="1.28515625" style="2" customWidth="1"/>
    <col min="10791" max="10791" width="11.140625" style="2" customWidth="1"/>
    <col min="10792" max="10792" width="9.85546875" style="2" customWidth="1"/>
    <col min="10793" max="10793" width="15.7109375" style="2" customWidth="1"/>
    <col min="10794" max="10794" width="12.42578125" style="2" customWidth="1"/>
    <col min="10795" max="10795" width="16.7109375" style="2" customWidth="1"/>
    <col min="10796" max="10796" width="8.7109375" style="2" customWidth="1"/>
    <col min="10797" max="10797" width="42.7109375" style="2" customWidth="1"/>
    <col min="10798" max="10798" width="11.42578125" style="2"/>
    <col min="10799" max="10799" width="5.42578125" style="2" customWidth="1"/>
    <col min="10800" max="10800" width="3.42578125" style="2" customWidth="1"/>
    <col min="10801" max="10813" width="0" style="2" hidden="1" customWidth="1"/>
    <col min="10814" max="10814" width="5.7109375" style="2" customWidth="1"/>
    <col min="10815" max="10815" width="0" style="2" hidden="1" customWidth="1"/>
    <col min="10816" max="10828" width="5.7109375" style="2" customWidth="1"/>
    <col min="10829" max="10829" width="6.42578125" style="2" customWidth="1"/>
    <col min="10830" max="10832" width="11.42578125" style="2"/>
    <col min="10833" max="10833" width="6" style="2" customWidth="1"/>
    <col min="10834" max="10834" width="3.42578125" style="2" customWidth="1"/>
    <col min="10835" max="10835" width="46.7109375" style="2" customWidth="1"/>
    <col min="10836" max="10836" width="1.28515625" style="2" customWidth="1"/>
    <col min="10837" max="10837" width="11.140625" style="2" customWidth="1"/>
    <col min="10838" max="10838" width="9.85546875" style="2" customWidth="1"/>
    <col min="10839" max="10839" width="15.7109375" style="2" customWidth="1"/>
    <col min="10840" max="10840" width="12.42578125" style="2" customWidth="1"/>
    <col min="10841" max="10841" width="16.7109375" style="2" customWidth="1"/>
    <col min="10842" max="10842" width="8.7109375" style="2" customWidth="1"/>
    <col min="10843" max="10843" width="42.7109375" style="2" customWidth="1"/>
    <col min="10844" max="10844" width="11.42578125" style="2"/>
    <col min="10845" max="10845" width="5.42578125" style="2" customWidth="1"/>
    <col min="10846" max="10846" width="3.42578125" style="2" customWidth="1"/>
    <col min="10847" max="10847" width="16.85546875" style="2" customWidth="1"/>
    <col min="10848" max="10853" width="3.42578125" style="2" customWidth="1"/>
    <col min="10854" max="10854" width="3.28515625" style="2" customWidth="1"/>
    <col min="10855" max="10857" width="3.42578125" style="2" customWidth="1"/>
    <col min="10858" max="10859" width="2.28515625" style="2" customWidth="1"/>
    <col min="10860" max="10860" width="6.42578125" style="2" customWidth="1"/>
    <col min="10861" max="11008" width="11.42578125" style="2"/>
    <col min="11009" max="11009" width="4.7109375" style="2" customWidth="1"/>
    <col min="11010" max="11010" width="3.42578125" style="2" customWidth="1"/>
    <col min="11011" max="11011" width="46.7109375" style="2" customWidth="1"/>
    <col min="11012" max="11012" width="1.28515625" style="2" customWidth="1"/>
    <col min="11013" max="11013" width="11.140625" style="2" customWidth="1"/>
    <col min="11014" max="11014" width="9.85546875" style="2" customWidth="1"/>
    <col min="11015" max="11015" width="15.7109375" style="2" customWidth="1"/>
    <col min="11016" max="11016" width="12.42578125" style="2" customWidth="1"/>
    <col min="11017" max="11017" width="16.7109375" style="2" customWidth="1"/>
    <col min="11018" max="11018" width="8.7109375" style="2" customWidth="1"/>
    <col min="11019" max="11019" width="42.7109375" style="2" customWidth="1"/>
    <col min="11020" max="11020" width="11.42578125" style="2"/>
    <col min="11021" max="11021" width="5.42578125" style="2" customWidth="1"/>
    <col min="11022" max="11022" width="3.42578125" style="2" customWidth="1"/>
    <col min="11023" max="11023" width="16.85546875" style="2" customWidth="1"/>
    <col min="11024" max="11029" width="3.42578125" style="2" customWidth="1"/>
    <col min="11030" max="11030" width="3.28515625" style="2" customWidth="1"/>
    <col min="11031" max="11033" width="3.42578125" style="2" customWidth="1"/>
    <col min="11034" max="11035" width="2.28515625" style="2" customWidth="1"/>
    <col min="11036" max="11036" width="6.42578125" style="2" customWidth="1"/>
    <col min="11037" max="11042" width="11.42578125" style="2"/>
    <col min="11043" max="11043" width="6" style="2" customWidth="1"/>
    <col min="11044" max="11044" width="3.42578125" style="2" customWidth="1"/>
    <col min="11045" max="11045" width="46.7109375" style="2" customWidth="1"/>
    <col min="11046" max="11046" width="1.28515625" style="2" customWidth="1"/>
    <col min="11047" max="11047" width="11.140625" style="2" customWidth="1"/>
    <col min="11048" max="11048" width="9.85546875" style="2" customWidth="1"/>
    <col min="11049" max="11049" width="15.7109375" style="2" customWidth="1"/>
    <col min="11050" max="11050" width="12.42578125" style="2" customWidth="1"/>
    <col min="11051" max="11051" width="16.7109375" style="2" customWidth="1"/>
    <col min="11052" max="11052" width="8.7109375" style="2" customWidth="1"/>
    <col min="11053" max="11053" width="42.7109375" style="2" customWidth="1"/>
    <col min="11054" max="11054" width="11.42578125" style="2"/>
    <col min="11055" max="11055" width="5.42578125" style="2" customWidth="1"/>
    <col min="11056" max="11056" width="3.42578125" style="2" customWidth="1"/>
    <col min="11057" max="11069" width="0" style="2" hidden="1" customWidth="1"/>
    <col min="11070" max="11070" width="5.7109375" style="2" customWidth="1"/>
    <col min="11071" max="11071" width="0" style="2" hidden="1" customWidth="1"/>
    <col min="11072" max="11084" width="5.7109375" style="2" customWidth="1"/>
    <col min="11085" max="11085" width="6.42578125" style="2" customWidth="1"/>
    <col min="11086" max="11088" width="11.42578125" style="2"/>
    <col min="11089" max="11089" width="6" style="2" customWidth="1"/>
    <col min="11090" max="11090" width="3.42578125" style="2" customWidth="1"/>
    <col min="11091" max="11091" width="46.7109375" style="2" customWidth="1"/>
    <col min="11092" max="11092" width="1.28515625" style="2" customWidth="1"/>
    <col min="11093" max="11093" width="11.140625" style="2" customWidth="1"/>
    <col min="11094" max="11094" width="9.85546875" style="2" customWidth="1"/>
    <col min="11095" max="11095" width="15.7109375" style="2" customWidth="1"/>
    <col min="11096" max="11096" width="12.42578125" style="2" customWidth="1"/>
    <col min="11097" max="11097" width="16.7109375" style="2" customWidth="1"/>
    <col min="11098" max="11098" width="8.7109375" style="2" customWidth="1"/>
    <col min="11099" max="11099" width="42.7109375" style="2" customWidth="1"/>
    <col min="11100" max="11100" width="11.42578125" style="2"/>
    <col min="11101" max="11101" width="5.42578125" style="2" customWidth="1"/>
    <col min="11102" max="11102" width="3.42578125" style="2" customWidth="1"/>
    <col min="11103" max="11103" width="16.85546875" style="2" customWidth="1"/>
    <col min="11104" max="11109" width="3.42578125" style="2" customWidth="1"/>
    <col min="11110" max="11110" width="3.28515625" style="2" customWidth="1"/>
    <col min="11111" max="11113" width="3.42578125" style="2" customWidth="1"/>
    <col min="11114" max="11115" width="2.28515625" style="2" customWidth="1"/>
    <col min="11116" max="11116" width="6.42578125" style="2" customWidth="1"/>
    <col min="11117" max="11264" width="11.42578125" style="2"/>
    <col min="11265" max="11265" width="4.7109375" style="2" customWidth="1"/>
    <col min="11266" max="11266" width="3.42578125" style="2" customWidth="1"/>
    <col min="11267" max="11267" width="46.7109375" style="2" customWidth="1"/>
    <col min="11268" max="11268" width="1.28515625" style="2" customWidth="1"/>
    <col min="11269" max="11269" width="11.140625" style="2" customWidth="1"/>
    <col min="11270" max="11270" width="9.85546875" style="2" customWidth="1"/>
    <col min="11271" max="11271" width="15.7109375" style="2" customWidth="1"/>
    <col min="11272" max="11272" width="12.42578125" style="2" customWidth="1"/>
    <col min="11273" max="11273" width="16.7109375" style="2" customWidth="1"/>
    <col min="11274" max="11274" width="8.7109375" style="2" customWidth="1"/>
    <col min="11275" max="11275" width="42.7109375" style="2" customWidth="1"/>
    <col min="11276" max="11276" width="11.42578125" style="2"/>
    <col min="11277" max="11277" width="5.42578125" style="2" customWidth="1"/>
    <col min="11278" max="11278" width="3.42578125" style="2" customWidth="1"/>
    <col min="11279" max="11279" width="16.85546875" style="2" customWidth="1"/>
    <col min="11280" max="11285" width="3.42578125" style="2" customWidth="1"/>
    <col min="11286" max="11286" width="3.28515625" style="2" customWidth="1"/>
    <col min="11287" max="11289" width="3.42578125" style="2" customWidth="1"/>
    <col min="11290" max="11291" width="2.28515625" style="2" customWidth="1"/>
    <col min="11292" max="11292" width="6.42578125" style="2" customWidth="1"/>
    <col min="11293" max="11298" width="11.42578125" style="2"/>
    <col min="11299" max="11299" width="6" style="2" customWidth="1"/>
    <col min="11300" max="11300" width="3.42578125" style="2" customWidth="1"/>
    <col min="11301" max="11301" width="46.7109375" style="2" customWidth="1"/>
    <col min="11302" max="11302" width="1.28515625" style="2" customWidth="1"/>
    <col min="11303" max="11303" width="11.140625" style="2" customWidth="1"/>
    <col min="11304" max="11304" width="9.85546875" style="2" customWidth="1"/>
    <col min="11305" max="11305" width="15.7109375" style="2" customWidth="1"/>
    <col min="11306" max="11306" width="12.42578125" style="2" customWidth="1"/>
    <col min="11307" max="11307" width="16.7109375" style="2" customWidth="1"/>
    <col min="11308" max="11308" width="8.7109375" style="2" customWidth="1"/>
    <col min="11309" max="11309" width="42.7109375" style="2" customWidth="1"/>
    <col min="11310" max="11310" width="11.42578125" style="2"/>
    <col min="11311" max="11311" width="5.42578125" style="2" customWidth="1"/>
    <col min="11312" max="11312" width="3.42578125" style="2" customWidth="1"/>
    <col min="11313" max="11325" width="0" style="2" hidden="1" customWidth="1"/>
    <col min="11326" max="11326" width="5.7109375" style="2" customWidth="1"/>
    <col min="11327" max="11327" width="0" style="2" hidden="1" customWidth="1"/>
    <col min="11328" max="11340" width="5.7109375" style="2" customWidth="1"/>
    <col min="11341" max="11341" width="6.42578125" style="2" customWidth="1"/>
    <col min="11342" max="11344" width="11.42578125" style="2"/>
    <col min="11345" max="11345" width="6" style="2" customWidth="1"/>
    <col min="11346" max="11346" width="3.42578125" style="2" customWidth="1"/>
    <col min="11347" max="11347" width="46.7109375" style="2" customWidth="1"/>
    <col min="11348" max="11348" width="1.28515625" style="2" customWidth="1"/>
    <col min="11349" max="11349" width="11.140625" style="2" customWidth="1"/>
    <col min="11350" max="11350" width="9.85546875" style="2" customWidth="1"/>
    <col min="11351" max="11351" width="15.7109375" style="2" customWidth="1"/>
    <col min="11352" max="11352" width="12.42578125" style="2" customWidth="1"/>
    <col min="11353" max="11353" width="16.7109375" style="2" customWidth="1"/>
    <col min="11354" max="11354" width="8.7109375" style="2" customWidth="1"/>
    <col min="11355" max="11355" width="42.7109375" style="2" customWidth="1"/>
    <col min="11356" max="11356" width="11.42578125" style="2"/>
    <col min="11357" max="11357" width="5.42578125" style="2" customWidth="1"/>
    <col min="11358" max="11358" width="3.42578125" style="2" customWidth="1"/>
    <col min="11359" max="11359" width="16.85546875" style="2" customWidth="1"/>
    <col min="11360" max="11365" width="3.42578125" style="2" customWidth="1"/>
    <col min="11366" max="11366" width="3.28515625" style="2" customWidth="1"/>
    <col min="11367" max="11369" width="3.42578125" style="2" customWidth="1"/>
    <col min="11370" max="11371" width="2.28515625" style="2" customWidth="1"/>
    <col min="11372" max="11372" width="6.42578125" style="2" customWidth="1"/>
    <col min="11373" max="11520" width="11.42578125" style="2"/>
    <col min="11521" max="11521" width="4.7109375" style="2" customWidth="1"/>
    <col min="11522" max="11522" width="3.42578125" style="2" customWidth="1"/>
    <col min="11523" max="11523" width="46.7109375" style="2" customWidth="1"/>
    <col min="11524" max="11524" width="1.28515625" style="2" customWidth="1"/>
    <col min="11525" max="11525" width="11.140625" style="2" customWidth="1"/>
    <col min="11526" max="11526" width="9.85546875" style="2" customWidth="1"/>
    <col min="11527" max="11527" width="15.7109375" style="2" customWidth="1"/>
    <col min="11528" max="11528" width="12.42578125" style="2" customWidth="1"/>
    <col min="11529" max="11529" width="16.7109375" style="2" customWidth="1"/>
    <col min="11530" max="11530" width="8.7109375" style="2" customWidth="1"/>
    <col min="11531" max="11531" width="42.7109375" style="2" customWidth="1"/>
    <col min="11532" max="11532" width="11.42578125" style="2"/>
    <col min="11533" max="11533" width="5.42578125" style="2" customWidth="1"/>
    <col min="11534" max="11534" width="3.42578125" style="2" customWidth="1"/>
    <col min="11535" max="11535" width="16.85546875" style="2" customWidth="1"/>
    <col min="11536" max="11541" width="3.42578125" style="2" customWidth="1"/>
    <col min="11542" max="11542" width="3.28515625" style="2" customWidth="1"/>
    <col min="11543" max="11545" width="3.42578125" style="2" customWidth="1"/>
    <col min="11546" max="11547" width="2.28515625" style="2" customWidth="1"/>
    <col min="11548" max="11548" width="6.42578125" style="2" customWidth="1"/>
    <col min="11549" max="11554" width="11.42578125" style="2"/>
    <col min="11555" max="11555" width="6" style="2" customWidth="1"/>
    <col min="11556" max="11556" width="3.42578125" style="2" customWidth="1"/>
    <col min="11557" max="11557" width="46.7109375" style="2" customWidth="1"/>
    <col min="11558" max="11558" width="1.28515625" style="2" customWidth="1"/>
    <col min="11559" max="11559" width="11.140625" style="2" customWidth="1"/>
    <col min="11560" max="11560" width="9.85546875" style="2" customWidth="1"/>
    <col min="11561" max="11561" width="15.7109375" style="2" customWidth="1"/>
    <col min="11562" max="11562" width="12.42578125" style="2" customWidth="1"/>
    <col min="11563" max="11563" width="16.7109375" style="2" customWidth="1"/>
    <col min="11564" max="11564" width="8.7109375" style="2" customWidth="1"/>
    <col min="11565" max="11565" width="42.7109375" style="2" customWidth="1"/>
    <col min="11566" max="11566" width="11.42578125" style="2"/>
    <col min="11567" max="11567" width="5.42578125" style="2" customWidth="1"/>
    <col min="11568" max="11568" width="3.42578125" style="2" customWidth="1"/>
    <col min="11569" max="11581" width="0" style="2" hidden="1" customWidth="1"/>
    <col min="11582" max="11582" width="5.7109375" style="2" customWidth="1"/>
    <col min="11583" max="11583" width="0" style="2" hidden="1" customWidth="1"/>
    <col min="11584" max="11596" width="5.7109375" style="2" customWidth="1"/>
    <col min="11597" max="11597" width="6.42578125" style="2" customWidth="1"/>
    <col min="11598" max="11600" width="11.42578125" style="2"/>
    <col min="11601" max="11601" width="6" style="2" customWidth="1"/>
    <col min="11602" max="11602" width="3.42578125" style="2" customWidth="1"/>
    <col min="11603" max="11603" width="46.7109375" style="2" customWidth="1"/>
    <col min="11604" max="11604" width="1.28515625" style="2" customWidth="1"/>
    <col min="11605" max="11605" width="11.140625" style="2" customWidth="1"/>
    <col min="11606" max="11606" width="9.85546875" style="2" customWidth="1"/>
    <col min="11607" max="11607" width="15.7109375" style="2" customWidth="1"/>
    <col min="11608" max="11608" width="12.42578125" style="2" customWidth="1"/>
    <col min="11609" max="11609" width="16.7109375" style="2" customWidth="1"/>
    <col min="11610" max="11610" width="8.7109375" style="2" customWidth="1"/>
    <col min="11611" max="11611" width="42.7109375" style="2" customWidth="1"/>
    <col min="11612" max="11612" width="11.42578125" style="2"/>
    <col min="11613" max="11613" width="5.42578125" style="2" customWidth="1"/>
    <col min="11614" max="11614" width="3.42578125" style="2" customWidth="1"/>
    <col min="11615" max="11615" width="16.85546875" style="2" customWidth="1"/>
    <col min="11616" max="11621" width="3.42578125" style="2" customWidth="1"/>
    <col min="11622" max="11622" width="3.28515625" style="2" customWidth="1"/>
    <col min="11623" max="11625" width="3.42578125" style="2" customWidth="1"/>
    <col min="11626" max="11627" width="2.28515625" style="2" customWidth="1"/>
    <col min="11628" max="11628" width="6.42578125" style="2" customWidth="1"/>
    <col min="11629" max="11776" width="11.42578125" style="2"/>
    <col min="11777" max="11777" width="4.7109375" style="2" customWidth="1"/>
    <col min="11778" max="11778" width="3.42578125" style="2" customWidth="1"/>
    <col min="11779" max="11779" width="46.7109375" style="2" customWidth="1"/>
    <col min="11780" max="11780" width="1.28515625" style="2" customWidth="1"/>
    <col min="11781" max="11781" width="11.140625" style="2" customWidth="1"/>
    <col min="11782" max="11782" width="9.85546875" style="2" customWidth="1"/>
    <col min="11783" max="11783" width="15.7109375" style="2" customWidth="1"/>
    <col min="11784" max="11784" width="12.42578125" style="2" customWidth="1"/>
    <col min="11785" max="11785" width="16.7109375" style="2" customWidth="1"/>
    <col min="11786" max="11786" width="8.7109375" style="2" customWidth="1"/>
    <col min="11787" max="11787" width="42.7109375" style="2" customWidth="1"/>
    <col min="11788" max="11788" width="11.42578125" style="2"/>
    <col min="11789" max="11789" width="5.42578125" style="2" customWidth="1"/>
    <col min="11790" max="11790" width="3.42578125" style="2" customWidth="1"/>
    <col min="11791" max="11791" width="16.85546875" style="2" customWidth="1"/>
    <col min="11792" max="11797" width="3.42578125" style="2" customWidth="1"/>
    <col min="11798" max="11798" width="3.28515625" style="2" customWidth="1"/>
    <col min="11799" max="11801" width="3.42578125" style="2" customWidth="1"/>
    <col min="11802" max="11803" width="2.28515625" style="2" customWidth="1"/>
    <col min="11804" max="11804" width="6.42578125" style="2" customWidth="1"/>
    <col min="11805" max="11810" width="11.42578125" style="2"/>
    <col min="11811" max="11811" width="6" style="2" customWidth="1"/>
    <col min="11812" max="11812" width="3.42578125" style="2" customWidth="1"/>
    <col min="11813" max="11813" width="46.7109375" style="2" customWidth="1"/>
    <col min="11814" max="11814" width="1.28515625" style="2" customWidth="1"/>
    <col min="11815" max="11815" width="11.140625" style="2" customWidth="1"/>
    <col min="11816" max="11816" width="9.85546875" style="2" customWidth="1"/>
    <col min="11817" max="11817" width="15.7109375" style="2" customWidth="1"/>
    <col min="11818" max="11818" width="12.42578125" style="2" customWidth="1"/>
    <col min="11819" max="11819" width="16.7109375" style="2" customWidth="1"/>
    <col min="11820" max="11820" width="8.7109375" style="2" customWidth="1"/>
    <col min="11821" max="11821" width="42.7109375" style="2" customWidth="1"/>
    <col min="11822" max="11822" width="11.42578125" style="2"/>
    <col min="11823" max="11823" width="5.42578125" style="2" customWidth="1"/>
    <col min="11824" max="11824" width="3.42578125" style="2" customWidth="1"/>
    <col min="11825" max="11837" width="0" style="2" hidden="1" customWidth="1"/>
    <col min="11838" max="11838" width="5.7109375" style="2" customWidth="1"/>
    <col min="11839" max="11839" width="0" style="2" hidden="1" customWidth="1"/>
    <col min="11840" max="11852" width="5.7109375" style="2" customWidth="1"/>
    <col min="11853" max="11853" width="6.42578125" style="2" customWidth="1"/>
    <col min="11854" max="11856" width="11.42578125" style="2"/>
    <col min="11857" max="11857" width="6" style="2" customWidth="1"/>
    <col min="11858" max="11858" width="3.42578125" style="2" customWidth="1"/>
    <col min="11859" max="11859" width="46.7109375" style="2" customWidth="1"/>
    <col min="11860" max="11860" width="1.28515625" style="2" customWidth="1"/>
    <col min="11861" max="11861" width="11.140625" style="2" customWidth="1"/>
    <col min="11862" max="11862" width="9.85546875" style="2" customWidth="1"/>
    <col min="11863" max="11863" width="15.7109375" style="2" customWidth="1"/>
    <col min="11864" max="11864" width="12.42578125" style="2" customWidth="1"/>
    <col min="11865" max="11865" width="16.7109375" style="2" customWidth="1"/>
    <col min="11866" max="11866" width="8.7109375" style="2" customWidth="1"/>
    <col min="11867" max="11867" width="42.7109375" style="2" customWidth="1"/>
    <col min="11868" max="11868" width="11.42578125" style="2"/>
    <col min="11869" max="11869" width="5.42578125" style="2" customWidth="1"/>
    <col min="11870" max="11870" width="3.42578125" style="2" customWidth="1"/>
    <col min="11871" max="11871" width="16.85546875" style="2" customWidth="1"/>
    <col min="11872" max="11877" width="3.42578125" style="2" customWidth="1"/>
    <col min="11878" max="11878" width="3.28515625" style="2" customWidth="1"/>
    <col min="11879" max="11881" width="3.42578125" style="2" customWidth="1"/>
    <col min="11882" max="11883" width="2.28515625" style="2" customWidth="1"/>
    <col min="11884" max="11884" width="6.42578125" style="2" customWidth="1"/>
    <col min="11885" max="12032" width="11.42578125" style="2"/>
    <col min="12033" max="12033" width="4.7109375" style="2" customWidth="1"/>
    <col min="12034" max="12034" width="3.42578125" style="2" customWidth="1"/>
    <col min="12035" max="12035" width="46.7109375" style="2" customWidth="1"/>
    <col min="12036" max="12036" width="1.28515625" style="2" customWidth="1"/>
    <col min="12037" max="12037" width="11.140625" style="2" customWidth="1"/>
    <col min="12038" max="12038" width="9.85546875" style="2" customWidth="1"/>
    <col min="12039" max="12039" width="15.7109375" style="2" customWidth="1"/>
    <col min="12040" max="12040" width="12.42578125" style="2" customWidth="1"/>
    <col min="12041" max="12041" width="16.7109375" style="2" customWidth="1"/>
    <col min="12042" max="12042" width="8.7109375" style="2" customWidth="1"/>
    <col min="12043" max="12043" width="42.7109375" style="2" customWidth="1"/>
    <col min="12044" max="12044" width="11.42578125" style="2"/>
    <col min="12045" max="12045" width="5.42578125" style="2" customWidth="1"/>
    <col min="12046" max="12046" width="3.42578125" style="2" customWidth="1"/>
    <col min="12047" max="12047" width="16.85546875" style="2" customWidth="1"/>
    <col min="12048" max="12053" width="3.42578125" style="2" customWidth="1"/>
    <col min="12054" max="12054" width="3.28515625" style="2" customWidth="1"/>
    <col min="12055" max="12057" width="3.42578125" style="2" customWidth="1"/>
    <col min="12058" max="12059" width="2.28515625" style="2" customWidth="1"/>
    <col min="12060" max="12060" width="6.42578125" style="2" customWidth="1"/>
    <col min="12061" max="12066" width="11.42578125" style="2"/>
    <col min="12067" max="12067" width="6" style="2" customWidth="1"/>
    <col min="12068" max="12068" width="3.42578125" style="2" customWidth="1"/>
    <col min="12069" max="12069" width="46.7109375" style="2" customWidth="1"/>
    <col min="12070" max="12070" width="1.28515625" style="2" customWidth="1"/>
    <col min="12071" max="12071" width="11.140625" style="2" customWidth="1"/>
    <col min="12072" max="12072" width="9.85546875" style="2" customWidth="1"/>
    <col min="12073" max="12073" width="15.7109375" style="2" customWidth="1"/>
    <col min="12074" max="12074" width="12.42578125" style="2" customWidth="1"/>
    <col min="12075" max="12075" width="16.7109375" style="2" customWidth="1"/>
    <col min="12076" max="12076" width="8.7109375" style="2" customWidth="1"/>
    <col min="12077" max="12077" width="42.7109375" style="2" customWidth="1"/>
    <col min="12078" max="12078" width="11.42578125" style="2"/>
    <col min="12079" max="12079" width="5.42578125" style="2" customWidth="1"/>
    <col min="12080" max="12080" width="3.42578125" style="2" customWidth="1"/>
    <col min="12081" max="12093" width="0" style="2" hidden="1" customWidth="1"/>
    <col min="12094" max="12094" width="5.7109375" style="2" customWidth="1"/>
    <col min="12095" max="12095" width="0" style="2" hidden="1" customWidth="1"/>
    <col min="12096" max="12108" width="5.7109375" style="2" customWidth="1"/>
    <col min="12109" max="12109" width="6.42578125" style="2" customWidth="1"/>
    <col min="12110" max="12112" width="11.42578125" style="2"/>
    <col min="12113" max="12113" width="6" style="2" customWidth="1"/>
    <col min="12114" max="12114" width="3.42578125" style="2" customWidth="1"/>
    <col min="12115" max="12115" width="46.7109375" style="2" customWidth="1"/>
    <col min="12116" max="12116" width="1.28515625" style="2" customWidth="1"/>
    <col min="12117" max="12117" width="11.140625" style="2" customWidth="1"/>
    <col min="12118" max="12118" width="9.85546875" style="2" customWidth="1"/>
    <col min="12119" max="12119" width="15.7109375" style="2" customWidth="1"/>
    <col min="12120" max="12120" width="12.42578125" style="2" customWidth="1"/>
    <col min="12121" max="12121" width="16.7109375" style="2" customWidth="1"/>
    <col min="12122" max="12122" width="8.7109375" style="2" customWidth="1"/>
    <col min="12123" max="12123" width="42.7109375" style="2" customWidth="1"/>
    <col min="12124" max="12124" width="11.42578125" style="2"/>
    <col min="12125" max="12125" width="5.42578125" style="2" customWidth="1"/>
    <col min="12126" max="12126" width="3.42578125" style="2" customWidth="1"/>
    <col min="12127" max="12127" width="16.85546875" style="2" customWidth="1"/>
    <col min="12128" max="12133" width="3.42578125" style="2" customWidth="1"/>
    <col min="12134" max="12134" width="3.28515625" style="2" customWidth="1"/>
    <col min="12135" max="12137" width="3.42578125" style="2" customWidth="1"/>
    <col min="12138" max="12139" width="2.28515625" style="2" customWidth="1"/>
    <col min="12140" max="12140" width="6.42578125" style="2" customWidth="1"/>
    <col min="12141" max="12288" width="11.42578125" style="2"/>
    <col min="12289" max="12289" width="4.7109375" style="2" customWidth="1"/>
    <col min="12290" max="12290" width="3.42578125" style="2" customWidth="1"/>
    <col min="12291" max="12291" width="46.7109375" style="2" customWidth="1"/>
    <col min="12292" max="12292" width="1.28515625" style="2" customWidth="1"/>
    <col min="12293" max="12293" width="11.140625" style="2" customWidth="1"/>
    <col min="12294" max="12294" width="9.85546875" style="2" customWidth="1"/>
    <col min="12295" max="12295" width="15.7109375" style="2" customWidth="1"/>
    <col min="12296" max="12296" width="12.42578125" style="2" customWidth="1"/>
    <col min="12297" max="12297" width="16.7109375" style="2" customWidth="1"/>
    <col min="12298" max="12298" width="8.7109375" style="2" customWidth="1"/>
    <col min="12299" max="12299" width="42.7109375" style="2" customWidth="1"/>
    <col min="12300" max="12300" width="11.42578125" style="2"/>
    <col min="12301" max="12301" width="5.42578125" style="2" customWidth="1"/>
    <col min="12302" max="12302" width="3.42578125" style="2" customWidth="1"/>
    <col min="12303" max="12303" width="16.85546875" style="2" customWidth="1"/>
    <col min="12304" max="12309" width="3.42578125" style="2" customWidth="1"/>
    <col min="12310" max="12310" width="3.28515625" style="2" customWidth="1"/>
    <col min="12311" max="12313" width="3.42578125" style="2" customWidth="1"/>
    <col min="12314" max="12315" width="2.28515625" style="2" customWidth="1"/>
    <col min="12316" max="12316" width="6.42578125" style="2" customWidth="1"/>
    <col min="12317" max="12322" width="11.42578125" style="2"/>
    <col min="12323" max="12323" width="6" style="2" customWidth="1"/>
    <col min="12324" max="12324" width="3.42578125" style="2" customWidth="1"/>
    <col min="12325" max="12325" width="46.7109375" style="2" customWidth="1"/>
    <col min="12326" max="12326" width="1.28515625" style="2" customWidth="1"/>
    <col min="12327" max="12327" width="11.140625" style="2" customWidth="1"/>
    <col min="12328" max="12328" width="9.85546875" style="2" customWidth="1"/>
    <col min="12329" max="12329" width="15.7109375" style="2" customWidth="1"/>
    <col min="12330" max="12330" width="12.42578125" style="2" customWidth="1"/>
    <col min="12331" max="12331" width="16.7109375" style="2" customWidth="1"/>
    <col min="12332" max="12332" width="8.7109375" style="2" customWidth="1"/>
    <col min="12333" max="12333" width="42.7109375" style="2" customWidth="1"/>
    <col min="12334" max="12334" width="11.42578125" style="2"/>
    <col min="12335" max="12335" width="5.42578125" style="2" customWidth="1"/>
    <col min="12336" max="12336" width="3.42578125" style="2" customWidth="1"/>
    <col min="12337" max="12349" width="0" style="2" hidden="1" customWidth="1"/>
    <col min="12350" max="12350" width="5.7109375" style="2" customWidth="1"/>
    <col min="12351" max="12351" width="0" style="2" hidden="1" customWidth="1"/>
    <col min="12352" max="12364" width="5.7109375" style="2" customWidth="1"/>
    <col min="12365" max="12365" width="6.42578125" style="2" customWidth="1"/>
    <col min="12366" max="12368" width="11.42578125" style="2"/>
    <col min="12369" max="12369" width="6" style="2" customWidth="1"/>
    <col min="12370" max="12370" width="3.42578125" style="2" customWidth="1"/>
    <col min="12371" max="12371" width="46.7109375" style="2" customWidth="1"/>
    <col min="12372" max="12372" width="1.28515625" style="2" customWidth="1"/>
    <col min="12373" max="12373" width="11.140625" style="2" customWidth="1"/>
    <col min="12374" max="12374" width="9.85546875" style="2" customWidth="1"/>
    <col min="12375" max="12375" width="15.7109375" style="2" customWidth="1"/>
    <col min="12376" max="12376" width="12.42578125" style="2" customWidth="1"/>
    <col min="12377" max="12377" width="16.7109375" style="2" customWidth="1"/>
    <col min="12378" max="12378" width="8.7109375" style="2" customWidth="1"/>
    <col min="12379" max="12379" width="42.7109375" style="2" customWidth="1"/>
    <col min="12380" max="12380" width="11.42578125" style="2"/>
    <col min="12381" max="12381" width="5.42578125" style="2" customWidth="1"/>
    <col min="12382" max="12382" width="3.42578125" style="2" customWidth="1"/>
    <col min="12383" max="12383" width="16.85546875" style="2" customWidth="1"/>
    <col min="12384" max="12389" width="3.42578125" style="2" customWidth="1"/>
    <col min="12390" max="12390" width="3.28515625" style="2" customWidth="1"/>
    <col min="12391" max="12393" width="3.42578125" style="2" customWidth="1"/>
    <col min="12394" max="12395" width="2.28515625" style="2" customWidth="1"/>
    <col min="12396" max="12396" width="6.42578125" style="2" customWidth="1"/>
    <col min="12397" max="12544" width="11.42578125" style="2"/>
    <col min="12545" max="12545" width="4.7109375" style="2" customWidth="1"/>
    <col min="12546" max="12546" width="3.42578125" style="2" customWidth="1"/>
    <col min="12547" max="12547" width="46.7109375" style="2" customWidth="1"/>
    <col min="12548" max="12548" width="1.28515625" style="2" customWidth="1"/>
    <col min="12549" max="12549" width="11.140625" style="2" customWidth="1"/>
    <col min="12550" max="12550" width="9.85546875" style="2" customWidth="1"/>
    <col min="12551" max="12551" width="15.7109375" style="2" customWidth="1"/>
    <col min="12552" max="12552" width="12.42578125" style="2" customWidth="1"/>
    <col min="12553" max="12553" width="16.7109375" style="2" customWidth="1"/>
    <col min="12554" max="12554" width="8.7109375" style="2" customWidth="1"/>
    <col min="12555" max="12555" width="42.7109375" style="2" customWidth="1"/>
    <col min="12556" max="12556" width="11.42578125" style="2"/>
    <col min="12557" max="12557" width="5.42578125" style="2" customWidth="1"/>
    <col min="12558" max="12558" width="3.42578125" style="2" customWidth="1"/>
    <col min="12559" max="12559" width="16.85546875" style="2" customWidth="1"/>
    <col min="12560" max="12565" width="3.42578125" style="2" customWidth="1"/>
    <col min="12566" max="12566" width="3.28515625" style="2" customWidth="1"/>
    <col min="12567" max="12569" width="3.42578125" style="2" customWidth="1"/>
    <col min="12570" max="12571" width="2.28515625" style="2" customWidth="1"/>
    <col min="12572" max="12572" width="6.42578125" style="2" customWidth="1"/>
    <col min="12573" max="12578" width="11.42578125" style="2"/>
    <col min="12579" max="12579" width="6" style="2" customWidth="1"/>
    <col min="12580" max="12580" width="3.42578125" style="2" customWidth="1"/>
    <col min="12581" max="12581" width="46.7109375" style="2" customWidth="1"/>
    <col min="12582" max="12582" width="1.28515625" style="2" customWidth="1"/>
    <col min="12583" max="12583" width="11.140625" style="2" customWidth="1"/>
    <col min="12584" max="12584" width="9.85546875" style="2" customWidth="1"/>
    <col min="12585" max="12585" width="15.7109375" style="2" customWidth="1"/>
    <col min="12586" max="12586" width="12.42578125" style="2" customWidth="1"/>
    <col min="12587" max="12587" width="16.7109375" style="2" customWidth="1"/>
    <col min="12588" max="12588" width="8.7109375" style="2" customWidth="1"/>
    <col min="12589" max="12589" width="42.7109375" style="2" customWidth="1"/>
    <col min="12590" max="12590" width="11.42578125" style="2"/>
    <col min="12591" max="12591" width="5.42578125" style="2" customWidth="1"/>
    <col min="12592" max="12592" width="3.42578125" style="2" customWidth="1"/>
    <col min="12593" max="12605" width="0" style="2" hidden="1" customWidth="1"/>
    <col min="12606" max="12606" width="5.7109375" style="2" customWidth="1"/>
    <col min="12607" max="12607" width="0" style="2" hidden="1" customWidth="1"/>
    <col min="12608" max="12620" width="5.7109375" style="2" customWidth="1"/>
    <col min="12621" max="12621" width="6.42578125" style="2" customWidth="1"/>
    <col min="12622" max="12624" width="11.42578125" style="2"/>
    <col min="12625" max="12625" width="6" style="2" customWidth="1"/>
    <col min="12626" max="12626" width="3.42578125" style="2" customWidth="1"/>
    <col min="12627" max="12627" width="46.7109375" style="2" customWidth="1"/>
    <col min="12628" max="12628" width="1.28515625" style="2" customWidth="1"/>
    <col min="12629" max="12629" width="11.140625" style="2" customWidth="1"/>
    <col min="12630" max="12630" width="9.85546875" style="2" customWidth="1"/>
    <col min="12631" max="12631" width="15.7109375" style="2" customWidth="1"/>
    <col min="12632" max="12632" width="12.42578125" style="2" customWidth="1"/>
    <col min="12633" max="12633" width="16.7109375" style="2" customWidth="1"/>
    <col min="12634" max="12634" width="8.7109375" style="2" customWidth="1"/>
    <col min="12635" max="12635" width="42.7109375" style="2" customWidth="1"/>
    <col min="12636" max="12636" width="11.42578125" style="2"/>
    <col min="12637" max="12637" width="5.42578125" style="2" customWidth="1"/>
    <col min="12638" max="12638" width="3.42578125" style="2" customWidth="1"/>
    <col min="12639" max="12639" width="16.85546875" style="2" customWidth="1"/>
    <col min="12640" max="12645" width="3.42578125" style="2" customWidth="1"/>
    <col min="12646" max="12646" width="3.28515625" style="2" customWidth="1"/>
    <col min="12647" max="12649" width="3.42578125" style="2" customWidth="1"/>
    <col min="12650" max="12651" width="2.28515625" style="2" customWidth="1"/>
    <col min="12652" max="12652" width="6.42578125" style="2" customWidth="1"/>
    <col min="12653" max="12800" width="11.42578125" style="2"/>
    <col min="12801" max="12801" width="4.7109375" style="2" customWidth="1"/>
    <col min="12802" max="12802" width="3.42578125" style="2" customWidth="1"/>
    <col min="12803" max="12803" width="46.7109375" style="2" customWidth="1"/>
    <col min="12804" max="12804" width="1.28515625" style="2" customWidth="1"/>
    <col min="12805" max="12805" width="11.140625" style="2" customWidth="1"/>
    <col min="12806" max="12806" width="9.85546875" style="2" customWidth="1"/>
    <col min="12807" max="12807" width="15.7109375" style="2" customWidth="1"/>
    <col min="12808" max="12808" width="12.42578125" style="2" customWidth="1"/>
    <col min="12809" max="12809" width="16.7109375" style="2" customWidth="1"/>
    <col min="12810" max="12810" width="8.7109375" style="2" customWidth="1"/>
    <col min="12811" max="12811" width="42.7109375" style="2" customWidth="1"/>
    <col min="12812" max="12812" width="11.42578125" style="2"/>
    <col min="12813" max="12813" width="5.42578125" style="2" customWidth="1"/>
    <col min="12814" max="12814" width="3.42578125" style="2" customWidth="1"/>
    <col min="12815" max="12815" width="16.85546875" style="2" customWidth="1"/>
    <col min="12816" max="12821" width="3.42578125" style="2" customWidth="1"/>
    <col min="12822" max="12822" width="3.28515625" style="2" customWidth="1"/>
    <col min="12823" max="12825" width="3.42578125" style="2" customWidth="1"/>
    <col min="12826" max="12827" width="2.28515625" style="2" customWidth="1"/>
    <col min="12828" max="12828" width="6.42578125" style="2" customWidth="1"/>
    <col min="12829" max="12834" width="11.42578125" style="2"/>
    <col min="12835" max="12835" width="6" style="2" customWidth="1"/>
    <col min="12836" max="12836" width="3.42578125" style="2" customWidth="1"/>
    <col min="12837" max="12837" width="46.7109375" style="2" customWidth="1"/>
    <col min="12838" max="12838" width="1.28515625" style="2" customWidth="1"/>
    <col min="12839" max="12839" width="11.140625" style="2" customWidth="1"/>
    <col min="12840" max="12840" width="9.85546875" style="2" customWidth="1"/>
    <col min="12841" max="12841" width="15.7109375" style="2" customWidth="1"/>
    <col min="12842" max="12842" width="12.42578125" style="2" customWidth="1"/>
    <col min="12843" max="12843" width="16.7109375" style="2" customWidth="1"/>
    <col min="12844" max="12844" width="8.7109375" style="2" customWidth="1"/>
    <col min="12845" max="12845" width="42.7109375" style="2" customWidth="1"/>
    <col min="12846" max="12846" width="11.42578125" style="2"/>
    <col min="12847" max="12847" width="5.42578125" style="2" customWidth="1"/>
    <col min="12848" max="12848" width="3.42578125" style="2" customWidth="1"/>
    <col min="12849" max="12861" width="0" style="2" hidden="1" customWidth="1"/>
    <col min="12862" max="12862" width="5.7109375" style="2" customWidth="1"/>
    <col min="12863" max="12863" width="0" style="2" hidden="1" customWidth="1"/>
    <col min="12864" max="12876" width="5.7109375" style="2" customWidth="1"/>
    <col min="12877" max="12877" width="6.42578125" style="2" customWidth="1"/>
    <col min="12878" max="12880" width="11.42578125" style="2"/>
    <col min="12881" max="12881" width="6" style="2" customWidth="1"/>
    <col min="12882" max="12882" width="3.42578125" style="2" customWidth="1"/>
    <col min="12883" max="12883" width="46.7109375" style="2" customWidth="1"/>
    <col min="12884" max="12884" width="1.28515625" style="2" customWidth="1"/>
    <col min="12885" max="12885" width="11.140625" style="2" customWidth="1"/>
    <col min="12886" max="12886" width="9.85546875" style="2" customWidth="1"/>
    <col min="12887" max="12887" width="15.7109375" style="2" customWidth="1"/>
    <col min="12888" max="12888" width="12.42578125" style="2" customWidth="1"/>
    <col min="12889" max="12889" width="16.7109375" style="2" customWidth="1"/>
    <col min="12890" max="12890" width="8.7109375" style="2" customWidth="1"/>
    <col min="12891" max="12891" width="42.7109375" style="2" customWidth="1"/>
    <col min="12892" max="12892" width="11.42578125" style="2"/>
    <col min="12893" max="12893" width="5.42578125" style="2" customWidth="1"/>
    <col min="12894" max="12894" width="3.42578125" style="2" customWidth="1"/>
    <col min="12895" max="12895" width="16.85546875" style="2" customWidth="1"/>
    <col min="12896" max="12901" width="3.42578125" style="2" customWidth="1"/>
    <col min="12902" max="12902" width="3.28515625" style="2" customWidth="1"/>
    <col min="12903" max="12905" width="3.42578125" style="2" customWidth="1"/>
    <col min="12906" max="12907" width="2.28515625" style="2" customWidth="1"/>
    <col min="12908" max="12908" width="6.42578125" style="2" customWidth="1"/>
    <col min="12909" max="13056" width="11.42578125" style="2"/>
    <col min="13057" max="13057" width="4.7109375" style="2" customWidth="1"/>
    <col min="13058" max="13058" width="3.42578125" style="2" customWidth="1"/>
    <col min="13059" max="13059" width="46.7109375" style="2" customWidth="1"/>
    <col min="13060" max="13060" width="1.28515625" style="2" customWidth="1"/>
    <col min="13061" max="13061" width="11.140625" style="2" customWidth="1"/>
    <col min="13062" max="13062" width="9.85546875" style="2" customWidth="1"/>
    <col min="13063" max="13063" width="15.7109375" style="2" customWidth="1"/>
    <col min="13064" max="13064" width="12.42578125" style="2" customWidth="1"/>
    <col min="13065" max="13065" width="16.7109375" style="2" customWidth="1"/>
    <col min="13066" max="13066" width="8.7109375" style="2" customWidth="1"/>
    <col min="13067" max="13067" width="42.7109375" style="2" customWidth="1"/>
    <col min="13068" max="13068" width="11.42578125" style="2"/>
    <col min="13069" max="13069" width="5.42578125" style="2" customWidth="1"/>
    <col min="13070" max="13070" width="3.42578125" style="2" customWidth="1"/>
    <col min="13071" max="13071" width="16.85546875" style="2" customWidth="1"/>
    <col min="13072" max="13077" width="3.42578125" style="2" customWidth="1"/>
    <col min="13078" max="13078" width="3.28515625" style="2" customWidth="1"/>
    <col min="13079" max="13081" width="3.42578125" style="2" customWidth="1"/>
    <col min="13082" max="13083" width="2.28515625" style="2" customWidth="1"/>
    <col min="13084" max="13084" width="6.42578125" style="2" customWidth="1"/>
    <col min="13085" max="13090" width="11.42578125" style="2"/>
    <col min="13091" max="13091" width="6" style="2" customWidth="1"/>
    <col min="13092" max="13092" width="3.42578125" style="2" customWidth="1"/>
    <col min="13093" max="13093" width="46.7109375" style="2" customWidth="1"/>
    <col min="13094" max="13094" width="1.28515625" style="2" customWidth="1"/>
    <col min="13095" max="13095" width="11.140625" style="2" customWidth="1"/>
    <col min="13096" max="13096" width="9.85546875" style="2" customWidth="1"/>
    <col min="13097" max="13097" width="15.7109375" style="2" customWidth="1"/>
    <col min="13098" max="13098" width="12.42578125" style="2" customWidth="1"/>
    <col min="13099" max="13099" width="16.7109375" style="2" customWidth="1"/>
    <col min="13100" max="13100" width="8.7109375" style="2" customWidth="1"/>
    <col min="13101" max="13101" width="42.7109375" style="2" customWidth="1"/>
    <col min="13102" max="13102" width="11.42578125" style="2"/>
    <col min="13103" max="13103" width="5.42578125" style="2" customWidth="1"/>
    <col min="13104" max="13104" width="3.42578125" style="2" customWidth="1"/>
    <col min="13105" max="13117" width="0" style="2" hidden="1" customWidth="1"/>
    <col min="13118" max="13118" width="5.7109375" style="2" customWidth="1"/>
    <col min="13119" max="13119" width="0" style="2" hidden="1" customWidth="1"/>
    <col min="13120" max="13132" width="5.7109375" style="2" customWidth="1"/>
    <col min="13133" max="13133" width="6.42578125" style="2" customWidth="1"/>
    <col min="13134" max="13136" width="11.42578125" style="2"/>
    <col min="13137" max="13137" width="6" style="2" customWidth="1"/>
    <col min="13138" max="13138" width="3.42578125" style="2" customWidth="1"/>
    <col min="13139" max="13139" width="46.7109375" style="2" customWidth="1"/>
    <col min="13140" max="13140" width="1.28515625" style="2" customWidth="1"/>
    <col min="13141" max="13141" width="11.140625" style="2" customWidth="1"/>
    <col min="13142" max="13142" width="9.85546875" style="2" customWidth="1"/>
    <col min="13143" max="13143" width="15.7109375" style="2" customWidth="1"/>
    <col min="13144" max="13144" width="12.42578125" style="2" customWidth="1"/>
    <col min="13145" max="13145" width="16.7109375" style="2" customWidth="1"/>
    <col min="13146" max="13146" width="8.7109375" style="2" customWidth="1"/>
    <col min="13147" max="13147" width="42.7109375" style="2" customWidth="1"/>
    <col min="13148" max="13148" width="11.42578125" style="2"/>
    <col min="13149" max="13149" width="5.42578125" style="2" customWidth="1"/>
    <col min="13150" max="13150" width="3.42578125" style="2" customWidth="1"/>
    <col min="13151" max="13151" width="16.85546875" style="2" customWidth="1"/>
    <col min="13152" max="13157" width="3.42578125" style="2" customWidth="1"/>
    <col min="13158" max="13158" width="3.28515625" style="2" customWidth="1"/>
    <col min="13159" max="13161" width="3.42578125" style="2" customWidth="1"/>
    <col min="13162" max="13163" width="2.28515625" style="2" customWidth="1"/>
    <col min="13164" max="13164" width="6.42578125" style="2" customWidth="1"/>
    <col min="13165" max="13312" width="11.42578125" style="2"/>
    <col min="13313" max="13313" width="4.7109375" style="2" customWidth="1"/>
    <col min="13314" max="13314" width="3.42578125" style="2" customWidth="1"/>
    <col min="13315" max="13315" width="46.7109375" style="2" customWidth="1"/>
    <col min="13316" max="13316" width="1.28515625" style="2" customWidth="1"/>
    <col min="13317" max="13317" width="11.140625" style="2" customWidth="1"/>
    <col min="13318" max="13318" width="9.85546875" style="2" customWidth="1"/>
    <col min="13319" max="13319" width="15.7109375" style="2" customWidth="1"/>
    <col min="13320" max="13320" width="12.42578125" style="2" customWidth="1"/>
    <col min="13321" max="13321" width="16.7109375" style="2" customWidth="1"/>
    <col min="13322" max="13322" width="8.7109375" style="2" customWidth="1"/>
    <col min="13323" max="13323" width="42.7109375" style="2" customWidth="1"/>
    <col min="13324" max="13324" width="11.42578125" style="2"/>
    <col min="13325" max="13325" width="5.42578125" style="2" customWidth="1"/>
    <col min="13326" max="13326" width="3.42578125" style="2" customWidth="1"/>
    <col min="13327" max="13327" width="16.85546875" style="2" customWidth="1"/>
    <col min="13328" max="13333" width="3.42578125" style="2" customWidth="1"/>
    <col min="13334" max="13334" width="3.28515625" style="2" customWidth="1"/>
    <col min="13335" max="13337" width="3.42578125" style="2" customWidth="1"/>
    <col min="13338" max="13339" width="2.28515625" style="2" customWidth="1"/>
    <col min="13340" max="13340" width="6.42578125" style="2" customWidth="1"/>
    <col min="13341" max="13346" width="11.42578125" style="2"/>
    <col min="13347" max="13347" width="6" style="2" customWidth="1"/>
    <col min="13348" max="13348" width="3.42578125" style="2" customWidth="1"/>
    <col min="13349" max="13349" width="46.7109375" style="2" customWidth="1"/>
    <col min="13350" max="13350" width="1.28515625" style="2" customWidth="1"/>
    <col min="13351" max="13351" width="11.140625" style="2" customWidth="1"/>
    <col min="13352" max="13352" width="9.85546875" style="2" customWidth="1"/>
    <col min="13353" max="13353" width="15.7109375" style="2" customWidth="1"/>
    <col min="13354" max="13354" width="12.42578125" style="2" customWidth="1"/>
    <col min="13355" max="13355" width="16.7109375" style="2" customWidth="1"/>
    <col min="13356" max="13356" width="8.7109375" style="2" customWidth="1"/>
    <col min="13357" max="13357" width="42.7109375" style="2" customWidth="1"/>
    <col min="13358" max="13358" width="11.42578125" style="2"/>
    <col min="13359" max="13359" width="5.42578125" style="2" customWidth="1"/>
    <col min="13360" max="13360" width="3.42578125" style="2" customWidth="1"/>
    <col min="13361" max="13373" width="0" style="2" hidden="1" customWidth="1"/>
    <col min="13374" max="13374" width="5.7109375" style="2" customWidth="1"/>
    <col min="13375" max="13375" width="0" style="2" hidden="1" customWidth="1"/>
    <col min="13376" max="13388" width="5.7109375" style="2" customWidth="1"/>
    <col min="13389" max="13389" width="6.42578125" style="2" customWidth="1"/>
    <col min="13390" max="13392" width="11.42578125" style="2"/>
    <col min="13393" max="13393" width="6" style="2" customWidth="1"/>
    <col min="13394" max="13394" width="3.42578125" style="2" customWidth="1"/>
    <col min="13395" max="13395" width="46.7109375" style="2" customWidth="1"/>
    <col min="13396" max="13396" width="1.28515625" style="2" customWidth="1"/>
    <col min="13397" max="13397" width="11.140625" style="2" customWidth="1"/>
    <col min="13398" max="13398" width="9.85546875" style="2" customWidth="1"/>
    <col min="13399" max="13399" width="15.7109375" style="2" customWidth="1"/>
    <col min="13400" max="13400" width="12.42578125" style="2" customWidth="1"/>
    <col min="13401" max="13401" width="16.7109375" style="2" customWidth="1"/>
    <col min="13402" max="13402" width="8.7109375" style="2" customWidth="1"/>
    <col min="13403" max="13403" width="42.7109375" style="2" customWidth="1"/>
    <col min="13404" max="13404" width="11.42578125" style="2"/>
    <col min="13405" max="13405" width="5.42578125" style="2" customWidth="1"/>
    <col min="13406" max="13406" width="3.42578125" style="2" customWidth="1"/>
    <col min="13407" max="13407" width="16.85546875" style="2" customWidth="1"/>
    <col min="13408" max="13413" width="3.42578125" style="2" customWidth="1"/>
    <col min="13414" max="13414" width="3.28515625" style="2" customWidth="1"/>
    <col min="13415" max="13417" width="3.42578125" style="2" customWidth="1"/>
    <col min="13418" max="13419" width="2.28515625" style="2" customWidth="1"/>
    <col min="13420" max="13420" width="6.42578125" style="2" customWidth="1"/>
    <col min="13421" max="13568" width="11.42578125" style="2"/>
    <col min="13569" max="13569" width="4.7109375" style="2" customWidth="1"/>
    <col min="13570" max="13570" width="3.42578125" style="2" customWidth="1"/>
    <col min="13571" max="13571" width="46.7109375" style="2" customWidth="1"/>
    <col min="13572" max="13572" width="1.28515625" style="2" customWidth="1"/>
    <col min="13573" max="13573" width="11.140625" style="2" customWidth="1"/>
    <col min="13574" max="13574" width="9.85546875" style="2" customWidth="1"/>
    <col min="13575" max="13575" width="15.7109375" style="2" customWidth="1"/>
    <col min="13576" max="13576" width="12.42578125" style="2" customWidth="1"/>
    <col min="13577" max="13577" width="16.7109375" style="2" customWidth="1"/>
    <col min="13578" max="13578" width="8.7109375" style="2" customWidth="1"/>
    <col min="13579" max="13579" width="42.7109375" style="2" customWidth="1"/>
    <col min="13580" max="13580" width="11.42578125" style="2"/>
    <col min="13581" max="13581" width="5.42578125" style="2" customWidth="1"/>
    <col min="13582" max="13582" width="3.42578125" style="2" customWidth="1"/>
    <col min="13583" max="13583" width="16.85546875" style="2" customWidth="1"/>
    <col min="13584" max="13589" width="3.42578125" style="2" customWidth="1"/>
    <col min="13590" max="13590" width="3.28515625" style="2" customWidth="1"/>
    <col min="13591" max="13593" width="3.42578125" style="2" customWidth="1"/>
    <col min="13594" max="13595" width="2.28515625" style="2" customWidth="1"/>
    <col min="13596" max="13596" width="6.42578125" style="2" customWidth="1"/>
    <col min="13597" max="13602" width="11.42578125" style="2"/>
    <col min="13603" max="13603" width="6" style="2" customWidth="1"/>
    <col min="13604" max="13604" width="3.42578125" style="2" customWidth="1"/>
    <col min="13605" max="13605" width="46.7109375" style="2" customWidth="1"/>
    <col min="13606" max="13606" width="1.28515625" style="2" customWidth="1"/>
    <col min="13607" max="13607" width="11.140625" style="2" customWidth="1"/>
    <col min="13608" max="13608" width="9.85546875" style="2" customWidth="1"/>
    <col min="13609" max="13609" width="15.7109375" style="2" customWidth="1"/>
    <col min="13610" max="13610" width="12.42578125" style="2" customWidth="1"/>
    <col min="13611" max="13611" width="16.7109375" style="2" customWidth="1"/>
    <col min="13612" max="13612" width="8.7109375" style="2" customWidth="1"/>
    <col min="13613" max="13613" width="42.7109375" style="2" customWidth="1"/>
    <col min="13614" max="13614" width="11.42578125" style="2"/>
    <col min="13615" max="13615" width="5.42578125" style="2" customWidth="1"/>
    <col min="13616" max="13616" width="3.42578125" style="2" customWidth="1"/>
    <col min="13617" max="13629" width="0" style="2" hidden="1" customWidth="1"/>
    <col min="13630" max="13630" width="5.7109375" style="2" customWidth="1"/>
    <col min="13631" max="13631" width="0" style="2" hidden="1" customWidth="1"/>
    <col min="13632" max="13644" width="5.7109375" style="2" customWidth="1"/>
    <col min="13645" max="13645" width="6.42578125" style="2" customWidth="1"/>
    <col min="13646" max="13648" width="11.42578125" style="2"/>
    <col min="13649" max="13649" width="6" style="2" customWidth="1"/>
    <col min="13650" max="13650" width="3.42578125" style="2" customWidth="1"/>
    <col min="13651" max="13651" width="46.7109375" style="2" customWidth="1"/>
    <col min="13652" max="13652" width="1.28515625" style="2" customWidth="1"/>
    <col min="13653" max="13653" width="11.140625" style="2" customWidth="1"/>
    <col min="13654" max="13654" width="9.85546875" style="2" customWidth="1"/>
    <col min="13655" max="13655" width="15.7109375" style="2" customWidth="1"/>
    <col min="13656" max="13656" width="12.42578125" style="2" customWidth="1"/>
    <col min="13657" max="13657" width="16.7109375" style="2" customWidth="1"/>
    <col min="13658" max="13658" width="8.7109375" style="2" customWidth="1"/>
    <col min="13659" max="13659" width="42.7109375" style="2" customWidth="1"/>
    <col min="13660" max="13660" width="11.42578125" style="2"/>
    <col min="13661" max="13661" width="5.42578125" style="2" customWidth="1"/>
    <col min="13662" max="13662" width="3.42578125" style="2" customWidth="1"/>
    <col min="13663" max="13663" width="16.85546875" style="2" customWidth="1"/>
    <col min="13664" max="13669" width="3.42578125" style="2" customWidth="1"/>
    <col min="13670" max="13670" width="3.28515625" style="2" customWidth="1"/>
    <col min="13671" max="13673" width="3.42578125" style="2" customWidth="1"/>
    <col min="13674" max="13675" width="2.28515625" style="2" customWidth="1"/>
    <col min="13676" max="13676" width="6.42578125" style="2" customWidth="1"/>
    <col min="13677" max="13824" width="11.42578125" style="2"/>
    <col min="13825" max="13825" width="4.7109375" style="2" customWidth="1"/>
    <col min="13826" max="13826" width="3.42578125" style="2" customWidth="1"/>
    <col min="13827" max="13827" width="46.7109375" style="2" customWidth="1"/>
    <col min="13828" max="13828" width="1.28515625" style="2" customWidth="1"/>
    <col min="13829" max="13829" width="11.140625" style="2" customWidth="1"/>
    <col min="13830" max="13830" width="9.85546875" style="2" customWidth="1"/>
    <col min="13831" max="13831" width="15.7109375" style="2" customWidth="1"/>
    <col min="13832" max="13832" width="12.42578125" style="2" customWidth="1"/>
    <col min="13833" max="13833" width="16.7109375" style="2" customWidth="1"/>
    <col min="13834" max="13834" width="8.7109375" style="2" customWidth="1"/>
    <col min="13835" max="13835" width="42.7109375" style="2" customWidth="1"/>
    <col min="13836" max="13836" width="11.42578125" style="2"/>
    <col min="13837" max="13837" width="5.42578125" style="2" customWidth="1"/>
    <col min="13838" max="13838" width="3.42578125" style="2" customWidth="1"/>
    <col min="13839" max="13839" width="16.85546875" style="2" customWidth="1"/>
    <col min="13840" max="13845" width="3.42578125" style="2" customWidth="1"/>
    <col min="13846" max="13846" width="3.28515625" style="2" customWidth="1"/>
    <col min="13847" max="13849" width="3.42578125" style="2" customWidth="1"/>
    <col min="13850" max="13851" width="2.28515625" style="2" customWidth="1"/>
    <col min="13852" max="13852" width="6.42578125" style="2" customWidth="1"/>
    <col min="13853" max="13858" width="11.42578125" style="2"/>
    <col min="13859" max="13859" width="6" style="2" customWidth="1"/>
    <col min="13860" max="13860" width="3.42578125" style="2" customWidth="1"/>
    <col min="13861" max="13861" width="46.7109375" style="2" customWidth="1"/>
    <col min="13862" max="13862" width="1.28515625" style="2" customWidth="1"/>
    <col min="13863" max="13863" width="11.140625" style="2" customWidth="1"/>
    <col min="13864" max="13864" width="9.85546875" style="2" customWidth="1"/>
    <col min="13865" max="13865" width="15.7109375" style="2" customWidth="1"/>
    <col min="13866" max="13866" width="12.42578125" style="2" customWidth="1"/>
    <col min="13867" max="13867" width="16.7109375" style="2" customWidth="1"/>
    <col min="13868" max="13868" width="8.7109375" style="2" customWidth="1"/>
    <col min="13869" max="13869" width="42.7109375" style="2" customWidth="1"/>
    <col min="13870" max="13870" width="11.42578125" style="2"/>
    <col min="13871" max="13871" width="5.42578125" style="2" customWidth="1"/>
    <col min="13872" max="13872" width="3.42578125" style="2" customWidth="1"/>
    <col min="13873" max="13885" width="0" style="2" hidden="1" customWidth="1"/>
    <col min="13886" max="13886" width="5.7109375" style="2" customWidth="1"/>
    <col min="13887" max="13887" width="0" style="2" hidden="1" customWidth="1"/>
    <col min="13888" max="13900" width="5.7109375" style="2" customWidth="1"/>
    <col min="13901" max="13901" width="6.42578125" style="2" customWidth="1"/>
    <col min="13902" max="13904" width="11.42578125" style="2"/>
    <col min="13905" max="13905" width="6" style="2" customWidth="1"/>
    <col min="13906" max="13906" width="3.42578125" style="2" customWidth="1"/>
    <col min="13907" max="13907" width="46.7109375" style="2" customWidth="1"/>
    <col min="13908" max="13908" width="1.28515625" style="2" customWidth="1"/>
    <col min="13909" max="13909" width="11.140625" style="2" customWidth="1"/>
    <col min="13910" max="13910" width="9.85546875" style="2" customWidth="1"/>
    <col min="13911" max="13911" width="15.7109375" style="2" customWidth="1"/>
    <col min="13912" max="13912" width="12.42578125" style="2" customWidth="1"/>
    <col min="13913" max="13913" width="16.7109375" style="2" customWidth="1"/>
    <col min="13914" max="13914" width="8.7109375" style="2" customWidth="1"/>
    <col min="13915" max="13915" width="42.7109375" style="2" customWidth="1"/>
    <col min="13916" max="13916" width="11.42578125" style="2"/>
    <col min="13917" max="13917" width="5.42578125" style="2" customWidth="1"/>
    <col min="13918" max="13918" width="3.42578125" style="2" customWidth="1"/>
    <col min="13919" max="13919" width="16.85546875" style="2" customWidth="1"/>
    <col min="13920" max="13925" width="3.42578125" style="2" customWidth="1"/>
    <col min="13926" max="13926" width="3.28515625" style="2" customWidth="1"/>
    <col min="13927" max="13929" width="3.42578125" style="2" customWidth="1"/>
    <col min="13930" max="13931" width="2.28515625" style="2" customWidth="1"/>
    <col min="13932" max="13932" width="6.42578125" style="2" customWidth="1"/>
    <col min="13933" max="14080" width="11.42578125" style="2"/>
    <col min="14081" max="14081" width="4.7109375" style="2" customWidth="1"/>
    <col min="14082" max="14082" width="3.42578125" style="2" customWidth="1"/>
    <col min="14083" max="14083" width="46.7109375" style="2" customWidth="1"/>
    <col min="14084" max="14084" width="1.28515625" style="2" customWidth="1"/>
    <col min="14085" max="14085" width="11.140625" style="2" customWidth="1"/>
    <col min="14086" max="14086" width="9.85546875" style="2" customWidth="1"/>
    <col min="14087" max="14087" width="15.7109375" style="2" customWidth="1"/>
    <col min="14088" max="14088" width="12.42578125" style="2" customWidth="1"/>
    <col min="14089" max="14089" width="16.7109375" style="2" customWidth="1"/>
    <col min="14090" max="14090" width="8.7109375" style="2" customWidth="1"/>
    <col min="14091" max="14091" width="42.7109375" style="2" customWidth="1"/>
    <col min="14092" max="14092" width="11.42578125" style="2"/>
    <col min="14093" max="14093" width="5.42578125" style="2" customWidth="1"/>
    <col min="14094" max="14094" width="3.42578125" style="2" customWidth="1"/>
    <col min="14095" max="14095" width="16.85546875" style="2" customWidth="1"/>
    <col min="14096" max="14101" width="3.42578125" style="2" customWidth="1"/>
    <col min="14102" max="14102" width="3.28515625" style="2" customWidth="1"/>
    <col min="14103" max="14105" width="3.42578125" style="2" customWidth="1"/>
    <col min="14106" max="14107" width="2.28515625" style="2" customWidth="1"/>
    <col min="14108" max="14108" width="6.42578125" style="2" customWidth="1"/>
    <col min="14109" max="14114" width="11.42578125" style="2"/>
    <col min="14115" max="14115" width="6" style="2" customWidth="1"/>
    <col min="14116" max="14116" width="3.42578125" style="2" customWidth="1"/>
    <col min="14117" max="14117" width="46.7109375" style="2" customWidth="1"/>
    <col min="14118" max="14118" width="1.28515625" style="2" customWidth="1"/>
    <col min="14119" max="14119" width="11.140625" style="2" customWidth="1"/>
    <col min="14120" max="14120" width="9.85546875" style="2" customWidth="1"/>
    <col min="14121" max="14121" width="15.7109375" style="2" customWidth="1"/>
    <col min="14122" max="14122" width="12.42578125" style="2" customWidth="1"/>
    <col min="14123" max="14123" width="16.7109375" style="2" customWidth="1"/>
    <col min="14124" max="14124" width="8.7109375" style="2" customWidth="1"/>
    <col min="14125" max="14125" width="42.7109375" style="2" customWidth="1"/>
    <col min="14126" max="14126" width="11.42578125" style="2"/>
    <col min="14127" max="14127" width="5.42578125" style="2" customWidth="1"/>
    <col min="14128" max="14128" width="3.42578125" style="2" customWidth="1"/>
    <col min="14129" max="14141" width="0" style="2" hidden="1" customWidth="1"/>
    <col min="14142" max="14142" width="5.7109375" style="2" customWidth="1"/>
    <col min="14143" max="14143" width="0" style="2" hidden="1" customWidth="1"/>
    <col min="14144" max="14156" width="5.7109375" style="2" customWidth="1"/>
    <col min="14157" max="14157" width="6.42578125" style="2" customWidth="1"/>
    <col min="14158" max="14160" width="11.42578125" style="2"/>
    <col min="14161" max="14161" width="6" style="2" customWidth="1"/>
    <col min="14162" max="14162" width="3.42578125" style="2" customWidth="1"/>
    <col min="14163" max="14163" width="46.7109375" style="2" customWidth="1"/>
    <col min="14164" max="14164" width="1.28515625" style="2" customWidth="1"/>
    <col min="14165" max="14165" width="11.140625" style="2" customWidth="1"/>
    <col min="14166" max="14166" width="9.85546875" style="2" customWidth="1"/>
    <col min="14167" max="14167" width="15.7109375" style="2" customWidth="1"/>
    <col min="14168" max="14168" width="12.42578125" style="2" customWidth="1"/>
    <col min="14169" max="14169" width="16.7109375" style="2" customWidth="1"/>
    <col min="14170" max="14170" width="8.7109375" style="2" customWidth="1"/>
    <col min="14171" max="14171" width="42.7109375" style="2" customWidth="1"/>
    <col min="14172" max="14172" width="11.42578125" style="2"/>
    <col min="14173" max="14173" width="5.42578125" style="2" customWidth="1"/>
    <col min="14174" max="14174" width="3.42578125" style="2" customWidth="1"/>
    <col min="14175" max="14175" width="16.85546875" style="2" customWidth="1"/>
    <col min="14176" max="14181" width="3.42578125" style="2" customWidth="1"/>
    <col min="14182" max="14182" width="3.28515625" style="2" customWidth="1"/>
    <col min="14183" max="14185" width="3.42578125" style="2" customWidth="1"/>
    <col min="14186" max="14187" width="2.28515625" style="2" customWidth="1"/>
    <col min="14188" max="14188" width="6.42578125" style="2" customWidth="1"/>
    <col min="14189" max="14336" width="11.42578125" style="2"/>
    <col min="14337" max="14337" width="4.7109375" style="2" customWidth="1"/>
    <col min="14338" max="14338" width="3.42578125" style="2" customWidth="1"/>
    <col min="14339" max="14339" width="46.7109375" style="2" customWidth="1"/>
    <col min="14340" max="14340" width="1.28515625" style="2" customWidth="1"/>
    <col min="14341" max="14341" width="11.140625" style="2" customWidth="1"/>
    <col min="14342" max="14342" width="9.85546875" style="2" customWidth="1"/>
    <col min="14343" max="14343" width="15.7109375" style="2" customWidth="1"/>
    <col min="14344" max="14344" width="12.42578125" style="2" customWidth="1"/>
    <col min="14345" max="14345" width="16.7109375" style="2" customWidth="1"/>
    <col min="14346" max="14346" width="8.7109375" style="2" customWidth="1"/>
    <col min="14347" max="14347" width="42.7109375" style="2" customWidth="1"/>
    <col min="14348" max="14348" width="11.42578125" style="2"/>
    <col min="14349" max="14349" width="5.42578125" style="2" customWidth="1"/>
    <col min="14350" max="14350" width="3.42578125" style="2" customWidth="1"/>
    <col min="14351" max="14351" width="16.85546875" style="2" customWidth="1"/>
    <col min="14352" max="14357" width="3.42578125" style="2" customWidth="1"/>
    <col min="14358" max="14358" width="3.28515625" style="2" customWidth="1"/>
    <col min="14359" max="14361" width="3.42578125" style="2" customWidth="1"/>
    <col min="14362" max="14363" width="2.28515625" style="2" customWidth="1"/>
    <col min="14364" max="14364" width="6.42578125" style="2" customWidth="1"/>
    <col min="14365" max="14370" width="11.42578125" style="2"/>
    <col min="14371" max="14371" width="6" style="2" customWidth="1"/>
    <col min="14372" max="14372" width="3.42578125" style="2" customWidth="1"/>
    <col min="14373" max="14373" width="46.7109375" style="2" customWidth="1"/>
    <col min="14374" max="14374" width="1.28515625" style="2" customWidth="1"/>
    <col min="14375" max="14375" width="11.140625" style="2" customWidth="1"/>
    <col min="14376" max="14376" width="9.85546875" style="2" customWidth="1"/>
    <col min="14377" max="14377" width="15.7109375" style="2" customWidth="1"/>
    <col min="14378" max="14378" width="12.42578125" style="2" customWidth="1"/>
    <col min="14379" max="14379" width="16.7109375" style="2" customWidth="1"/>
    <col min="14380" max="14380" width="8.7109375" style="2" customWidth="1"/>
    <col min="14381" max="14381" width="42.7109375" style="2" customWidth="1"/>
    <col min="14382" max="14382" width="11.42578125" style="2"/>
    <col min="14383" max="14383" width="5.42578125" style="2" customWidth="1"/>
    <col min="14384" max="14384" width="3.42578125" style="2" customWidth="1"/>
    <col min="14385" max="14397" width="0" style="2" hidden="1" customWidth="1"/>
    <col min="14398" max="14398" width="5.7109375" style="2" customWidth="1"/>
    <col min="14399" max="14399" width="0" style="2" hidden="1" customWidth="1"/>
    <col min="14400" max="14412" width="5.7109375" style="2" customWidth="1"/>
    <col min="14413" max="14413" width="6.42578125" style="2" customWidth="1"/>
    <col min="14414" max="14416" width="11.42578125" style="2"/>
    <col min="14417" max="14417" width="6" style="2" customWidth="1"/>
    <col min="14418" max="14418" width="3.42578125" style="2" customWidth="1"/>
    <col min="14419" max="14419" width="46.7109375" style="2" customWidth="1"/>
    <col min="14420" max="14420" width="1.28515625" style="2" customWidth="1"/>
    <col min="14421" max="14421" width="11.140625" style="2" customWidth="1"/>
    <col min="14422" max="14422" width="9.85546875" style="2" customWidth="1"/>
    <col min="14423" max="14423" width="15.7109375" style="2" customWidth="1"/>
    <col min="14424" max="14424" width="12.42578125" style="2" customWidth="1"/>
    <col min="14425" max="14425" width="16.7109375" style="2" customWidth="1"/>
    <col min="14426" max="14426" width="8.7109375" style="2" customWidth="1"/>
    <col min="14427" max="14427" width="42.7109375" style="2" customWidth="1"/>
    <col min="14428" max="14428" width="11.42578125" style="2"/>
    <col min="14429" max="14429" width="5.42578125" style="2" customWidth="1"/>
    <col min="14430" max="14430" width="3.42578125" style="2" customWidth="1"/>
    <col min="14431" max="14431" width="16.85546875" style="2" customWidth="1"/>
    <col min="14432" max="14437" width="3.42578125" style="2" customWidth="1"/>
    <col min="14438" max="14438" width="3.28515625" style="2" customWidth="1"/>
    <col min="14439" max="14441" width="3.42578125" style="2" customWidth="1"/>
    <col min="14442" max="14443" width="2.28515625" style="2" customWidth="1"/>
    <col min="14444" max="14444" width="6.42578125" style="2" customWidth="1"/>
    <col min="14445" max="14592" width="11.42578125" style="2"/>
    <col min="14593" max="14593" width="4.7109375" style="2" customWidth="1"/>
    <col min="14594" max="14594" width="3.42578125" style="2" customWidth="1"/>
    <col min="14595" max="14595" width="46.7109375" style="2" customWidth="1"/>
    <col min="14596" max="14596" width="1.28515625" style="2" customWidth="1"/>
    <col min="14597" max="14597" width="11.140625" style="2" customWidth="1"/>
    <col min="14598" max="14598" width="9.85546875" style="2" customWidth="1"/>
    <col min="14599" max="14599" width="15.7109375" style="2" customWidth="1"/>
    <col min="14600" max="14600" width="12.42578125" style="2" customWidth="1"/>
    <col min="14601" max="14601" width="16.7109375" style="2" customWidth="1"/>
    <col min="14602" max="14602" width="8.7109375" style="2" customWidth="1"/>
    <col min="14603" max="14603" width="42.7109375" style="2" customWidth="1"/>
    <col min="14604" max="14604" width="11.42578125" style="2"/>
    <col min="14605" max="14605" width="5.42578125" style="2" customWidth="1"/>
    <col min="14606" max="14606" width="3.42578125" style="2" customWidth="1"/>
    <col min="14607" max="14607" width="16.85546875" style="2" customWidth="1"/>
    <col min="14608" max="14613" width="3.42578125" style="2" customWidth="1"/>
    <col min="14614" max="14614" width="3.28515625" style="2" customWidth="1"/>
    <col min="14615" max="14617" width="3.42578125" style="2" customWidth="1"/>
    <col min="14618" max="14619" width="2.28515625" style="2" customWidth="1"/>
    <col min="14620" max="14620" width="6.42578125" style="2" customWidth="1"/>
    <col min="14621" max="14626" width="11.42578125" style="2"/>
    <col min="14627" max="14627" width="6" style="2" customWidth="1"/>
    <col min="14628" max="14628" width="3.42578125" style="2" customWidth="1"/>
    <col min="14629" max="14629" width="46.7109375" style="2" customWidth="1"/>
    <col min="14630" max="14630" width="1.28515625" style="2" customWidth="1"/>
    <col min="14631" max="14631" width="11.140625" style="2" customWidth="1"/>
    <col min="14632" max="14632" width="9.85546875" style="2" customWidth="1"/>
    <col min="14633" max="14633" width="15.7109375" style="2" customWidth="1"/>
    <col min="14634" max="14634" width="12.42578125" style="2" customWidth="1"/>
    <col min="14635" max="14635" width="16.7109375" style="2" customWidth="1"/>
    <col min="14636" max="14636" width="8.7109375" style="2" customWidth="1"/>
    <col min="14637" max="14637" width="42.7109375" style="2" customWidth="1"/>
    <col min="14638" max="14638" width="11.42578125" style="2"/>
    <col min="14639" max="14639" width="5.42578125" style="2" customWidth="1"/>
    <col min="14640" max="14640" width="3.42578125" style="2" customWidth="1"/>
    <col min="14641" max="14653" width="0" style="2" hidden="1" customWidth="1"/>
    <col min="14654" max="14654" width="5.7109375" style="2" customWidth="1"/>
    <col min="14655" max="14655" width="0" style="2" hidden="1" customWidth="1"/>
    <col min="14656" max="14668" width="5.7109375" style="2" customWidth="1"/>
    <col min="14669" max="14669" width="6.42578125" style="2" customWidth="1"/>
    <col min="14670" max="14672" width="11.42578125" style="2"/>
    <col min="14673" max="14673" width="6" style="2" customWidth="1"/>
    <col min="14674" max="14674" width="3.42578125" style="2" customWidth="1"/>
    <col min="14675" max="14675" width="46.7109375" style="2" customWidth="1"/>
    <col min="14676" max="14676" width="1.28515625" style="2" customWidth="1"/>
    <col min="14677" max="14677" width="11.140625" style="2" customWidth="1"/>
    <col min="14678" max="14678" width="9.85546875" style="2" customWidth="1"/>
    <col min="14679" max="14679" width="15.7109375" style="2" customWidth="1"/>
    <col min="14680" max="14680" width="12.42578125" style="2" customWidth="1"/>
    <col min="14681" max="14681" width="16.7109375" style="2" customWidth="1"/>
    <col min="14682" max="14682" width="8.7109375" style="2" customWidth="1"/>
    <col min="14683" max="14683" width="42.7109375" style="2" customWidth="1"/>
    <col min="14684" max="14684" width="11.42578125" style="2"/>
    <col min="14685" max="14685" width="5.42578125" style="2" customWidth="1"/>
    <col min="14686" max="14686" width="3.42578125" style="2" customWidth="1"/>
    <col min="14687" max="14687" width="16.85546875" style="2" customWidth="1"/>
    <col min="14688" max="14693" width="3.42578125" style="2" customWidth="1"/>
    <col min="14694" max="14694" width="3.28515625" style="2" customWidth="1"/>
    <col min="14695" max="14697" width="3.42578125" style="2" customWidth="1"/>
    <col min="14698" max="14699" width="2.28515625" style="2" customWidth="1"/>
    <col min="14700" max="14700" width="6.42578125" style="2" customWidth="1"/>
    <col min="14701" max="14848" width="11.42578125" style="2"/>
    <col min="14849" max="14849" width="4.7109375" style="2" customWidth="1"/>
    <col min="14850" max="14850" width="3.42578125" style="2" customWidth="1"/>
    <col min="14851" max="14851" width="46.7109375" style="2" customWidth="1"/>
    <col min="14852" max="14852" width="1.28515625" style="2" customWidth="1"/>
    <col min="14853" max="14853" width="11.140625" style="2" customWidth="1"/>
    <col min="14854" max="14854" width="9.85546875" style="2" customWidth="1"/>
    <col min="14855" max="14855" width="15.7109375" style="2" customWidth="1"/>
    <col min="14856" max="14856" width="12.42578125" style="2" customWidth="1"/>
    <col min="14857" max="14857" width="16.7109375" style="2" customWidth="1"/>
    <col min="14858" max="14858" width="8.7109375" style="2" customWidth="1"/>
    <col min="14859" max="14859" width="42.7109375" style="2" customWidth="1"/>
    <col min="14860" max="14860" width="11.42578125" style="2"/>
    <col min="14861" max="14861" width="5.42578125" style="2" customWidth="1"/>
    <col min="14862" max="14862" width="3.42578125" style="2" customWidth="1"/>
    <col min="14863" max="14863" width="16.85546875" style="2" customWidth="1"/>
    <col min="14864" max="14869" width="3.42578125" style="2" customWidth="1"/>
    <col min="14870" max="14870" width="3.28515625" style="2" customWidth="1"/>
    <col min="14871" max="14873" width="3.42578125" style="2" customWidth="1"/>
    <col min="14874" max="14875" width="2.28515625" style="2" customWidth="1"/>
    <col min="14876" max="14876" width="6.42578125" style="2" customWidth="1"/>
    <col min="14877" max="14882" width="11.42578125" style="2"/>
    <col min="14883" max="14883" width="6" style="2" customWidth="1"/>
    <col min="14884" max="14884" width="3.42578125" style="2" customWidth="1"/>
    <col min="14885" max="14885" width="46.7109375" style="2" customWidth="1"/>
    <col min="14886" max="14886" width="1.28515625" style="2" customWidth="1"/>
    <col min="14887" max="14887" width="11.140625" style="2" customWidth="1"/>
    <col min="14888" max="14888" width="9.85546875" style="2" customWidth="1"/>
    <col min="14889" max="14889" width="15.7109375" style="2" customWidth="1"/>
    <col min="14890" max="14890" width="12.42578125" style="2" customWidth="1"/>
    <col min="14891" max="14891" width="16.7109375" style="2" customWidth="1"/>
    <col min="14892" max="14892" width="8.7109375" style="2" customWidth="1"/>
    <col min="14893" max="14893" width="42.7109375" style="2" customWidth="1"/>
    <col min="14894" max="14894" width="11.42578125" style="2"/>
    <col min="14895" max="14895" width="5.42578125" style="2" customWidth="1"/>
    <col min="14896" max="14896" width="3.42578125" style="2" customWidth="1"/>
    <col min="14897" max="14909" width="0" style="2" hidden="1" customWidth="1"/>
    <col min="14910" max="14910" width="5.7109375" style="2" customWidth="1"/>
    <col min="14911" max="14911" width="0" style="2" hidden="1" customWidth="1"/>
    <col min="14912" max="14924" width="5.7109375" style="2" customWidth="1"/>
    <col min="14925" max="14925" width="6.42578125" style="2" customWidth="1"/>
    <col min="14926" max="14928" width="11.42578125" style="2"/>
    <col min="14929" max="14929" width="6" style="2" customWidth="1"/>
    <col min="14930" max="14930" width="3.42578125" style="2" customWidth="1"/>
    <col min="14931" max="14931" width="46.7109375" style="2" customWidth="1"/>
    <col min="14932" max="14932" width="1.28515625" style="2" customWidth="1"/>
    <col min="14933" max="14933" width="11.140625" style="2" customWidth="1"/>
    <col min="14934" max="14934" width="9.85546875" style="2" customWidth="1"/>
    <col min="14935" max="14935" width="15.7109375" style="2" customWidth="1"/>
    <col min="14936" max="14936" width="12.42578125" style="2" customWidth="1"/>
    <col min="14937" max="14937" width="16.7109375" style="2" customWidth="1"/>
    <col min="14938" max="14938" width="8.7109375" style="2" customWidth="1"/>
    <col min="14939" max="14939" width="42.7109375" style="2" customWidth="1"/>
    <col min="14940" max="14940" width="11.42578125" style="2"/>
    <col min="14941" max="14941" width="5.42578125" style="2" customWidth="1"/>
    <col min="14942" max="14942" width="3.42578125" style="2" customWidth="1"/>
    <col min="14943" max="14943" width="16.85546875" style="2" customWidth="1"/>
    <col min="14944" max="14949" width="3.42578125" style="2" customWidth="1"/>
    <col min="14950" max="14950" width="3.28515625" style="2" customWidth="1"/>
    <col min="14951" max="14953" width="3.42578125" style="2" customWidth="1"/>
    <col min="14954" max="14955" width="2.28515625" style="2" customWidth="1"/>
    <col min="14956" max="14956" width="6.42578125" style="2" customWidth="1"/>
    <col min="14957" max="15104" width="11.42578125" style="2"/>
    <col min="15105" max="15105" width="4.7109375" style="2" customWidth="1"/>
    <col min="15106" max="15106" width="3.42578125" style="2" customWidth="1"/>
    <col min="15107" max="15107" width="46.7109375" style="2" customWidth="1"/>
    <col min="15108" max="15108" width="1.28515625" style="2" customWidth="1"/>
    <col min="15109" max="15109" width="11.140625" style="2" customWidth="1"/>
    <col min="15110" max="15110" width="9.85546875" style="2" customWidth="1"/>
    <col min="15111" max="15111" width="15.7109375" style="2" customWidth="1"/>
    <col min="15112" max="15112" width="12.42578125" style="2" customWidth="1"/>
    <col min="15113" max="15113" width="16.7109375" style="2" customWidth="1"/>
    <col min="15114" max="15114" width="8.7109375" style="2" customWidth="1"/>
    <col min="15115" max="15115" width="42.7109375" style="2" customWidth="1"/>
    <col min="15116" max="15116" width="11.42578125" style="2"/>
    <col min="15117" max="15117" width="5.42578125" style="2" customWidth="1"/>
    <col min="15118" max="15118" width="3.42578125" style="2" customWidth="1"/>
    <col min="15119" max="15119" width="16.85546875" style="2" customWidth="1"/>
    <col min="15120" max="15125" width="3.42578125" style="2" customWidth="1"/>
    <col min="15126" max="15126" width="3.28515625" style="2" customWidth="1"/>
    <col min="15127" max="15129" width="3.42578125" style="2" customWidth="1"/>
    <col min="15130" max="15131" width="2.28515625" style="2" customWidth="1"/>
    <col min="15132" max="15132" width="6.42578125" style="2" customWidth="1"/>
    <col min="15133" max="15138" width="11.42578125" style="2"/>
    <col min="15139" max="15139" width="6" style="2" customWidth="1"/>
    <col min="15140" max="15140" width="3.42578125" style="2" customWidth="1"/>
    <col min="15141" max="15141" width="46.7109375" style="2" customWidth="1"/>
    <col min="15142" max="15142" width="1.28515625" style="2" customWidth="1"/>
    <col min="15143" max="15143" width="11.140625" style="2" customWidth="1"/>
    <col min="15144" max="15144" width="9.85546875" style="2" customWidth="1"/>
    <col min="15145" max="15145" width="15.7109375" style="2" customWidth="1"/>
    <col min="15146" max="15146" width="12.42578125" style="2" customWidth="1"/>
    <col min="15147" max="15147" width="16.7109375" style="2" customWidth="1"/>
    <col min="15148" max="15148" width="8.7109375" style="2" customWidth="1"/>
    <col min="15149" max="15149" width="42.7109375" style="2" customWidth="1"/>
    <col min="15150" max="15150" width="11.42578125" style="2"/>
    <col min="15151" max="15151" width="5.42578125" style="2" customWidth="1"/>
    <col min="15152" max="15152" width="3.42578125" style="2" customWidth="1"/>
    <col min="15153" max="15165" width="0" style="2" hidden="1" customWidth="1"/>
    <col min="15166" max="15166" width="5.7109375" style="2" customWidth="1"/>
    <col min="15167" max="15167" width="0" style="2" hidden="1" customWidth="1"/>
    <col min="15168" max="15180" width="5.7109375" style="2" customWidth="1"/>
    <col min="15181" max="15181" width="6.42578125" style="2" customWidth="1"/>
    <col min="15182" max="15184" width="11.42578125" style="2"/>
    <col min="15185" max="15185" width="6" style="2" customWidth="1"/>
    <col min="15186" max="15186" width="3.42578125" style="2" customWidth="1"/>
    <col min="15187" max="15187" width="46.7109375" style="2" customWidth="1"/>
    <col min="15188" max="15188" width="1.28515625" style="2" customWidth="1"/>
    <col min="15189" max="15189" width="11.140625" style="2" customWidth="1"/>
    <col min="15190" max="15190" width="9.85546875" style="2" customWidth="1"/>
    <col min="15191" max="15191" width="15.7109375" style="2" customWidth="1"/>
    <col min="15192" max="15192" width="12.42578125" style="2" customWidth="1"/>
    <col min="15193" max="15193" width="16.7109375" style="2" customWidth="1"/>
    <col min="15194" max="15194" width="8.7109375" style="2" customWidth="1"/>
    <col min="15195" max="15195" width="42.7109375" style="2" customWidth="1"/>
    <col min="15196" max="15196" width="11.42578125" style="2"/>
    <col min="15197" max="15197" width="5.42578125" style="2" customWidth="1"/>
    <col min="15198" max="15198" width="3.42578125" style="2" customWidth="1"/>
    <col min="15199" max="15199" width="16.85546875" style="2" customWidth="1"/>
    <col min="15200" max="15205" width="3.42578125" style="2" customWidth="1"/>
    <col min="15206" max="15206" width="3.28515625" style="2" customWidth="1"/>
    <col min="15207" max="15209" width="3.42578125" style="2" customWidth="1"/>
    <col min="15210" max="15211" width="2.28515625" style="2" customWidth="1"/>
    <col min="15212" max="15212" width="6.42578125" style="2" customWidth="1"/>
    <col min="15213" max="15360" width="11.42578125" style="2"/>
    <col min="15361" max="15361" width="4.7109375" style="2" customWidth="1"/>
    <col min="15362" max="15362" width="3.42578125" style="2" customWidth="1"/>
    <col min="15363" max="15363" width="46.7109375" style="2" customWidth="1"/>
    <col min="15364" max="15364" width="1.28515625" style="2" customWidth="1"/>
    <col min="15365" max="15365" width="11.140625" style="2" customWidth="1"/>
    <col min="15366" max="15366" width="9.85546875" style="2" customWidth="1"/>
    <col min="15367" max="15367" width="15.7109375" style="2" customWidth="1"/>
    <col min="15368" max="15368" width="12.42578125" style="2" customWidth="1"/>
    <col min="15369" max="15369" width="16.7109375" style="2" customWidth="1"/>
    <col min="15370" max="15370" width="8.7109375" style="2" customWidth="1"/>
    <col min="15371" max="15371" width="42.7109375" style="2" customWidth="1"/>
    <col min="15372" max="15372" width="11.42578125" style="2"/>
    <col min="15373" max="15373" width="5.42578125" style="2" customWidth="1"/>
    <col min="15374" max="15374" width="3.42578125" style="2" customWidth="1"/>
    <col min="15375" max="15375" width="16.85546875" style="2" customWidth="1"/>
    <col min="15376" max="15381" width="3.42578125" style="2" customWidth="1"/>
    <col min="15382" max="15382" width="3.28515625" style="2" customWidth="1"/>
    <col min="15383" max="15385" width="3.42578125" style="2" customWidth="1"/>
    <col min="15386" max="15387" width="2.28515625" style="2" customWidth="1"/>
    <col min="15388" max="15388" width="6.42578125" style="2" customWidth="1"/>
    <col min="15389" max="15394" width="11.42578125" style="2"/>
    <col min="15395" max="15395" width="6" style="2" customWidth="1"/>
    <col min="15396" max="15396" width="3.42578125" style="2" customWidth="1"/>
    <col min="15397" max="15397" width="46.7109375" style="2" customWidth="1"/>
    <col min="15398" max="15398" width="1.28515625" style="2" customWidth="1"/>
    <col min="15399" max="15399" width="11.140625" style="2" customWidth="1"/>
    <col min="15400" max="15400" width="9.85546875" style="2" customWidth="1"/>
    <col min="15401" max="15401" width="15.7109375" style="2" customWidth="1"/>
    <col min="15402" max="15402" width="12.42578125" style="2" customWidth="1"/>
    <col min="15403" max="15403" width="16.7109375" style="2" customWidth="1"/>
    <col min="15404" max="15404" width="8.7109375" style="2" customWidth="1"/>
    <col min="15405" max="15405" width="42.7109375" style="2" customWidth="1"/>
    <col min="15406" max="15406" width="11.42578125" style="2"/>
    <col min="15407" max="15407" width="5.42578125" style="2" customWidth="1"/>
    <col min="15408" max="15408" width="3.42578125" style="2" customWidth="1"/>
    <col min="15409" max="15421" width="0" style="2" hidden="1" customWidth="1"/>
    <col min="15422" max="15422" width="5.7109375" style="2" customWidth="1"/>
    <col min="15423" max="15423" width="0" style="2" hidden="1" customWidth="1"/>
    <col min="15424" max="15436" width="5.7109375" style="2" customWidth="1"/>
    <col min="15437" max="15437" width="6.42578125" style="2" customWidth="1"/>
    <col min="15438" max="15440" width="11.42578125" style="2"/>
    <col min="15441" max="15441" width="6" style="2" customWidth="1"/>
    <col min="15442" max="15442" width="3.42578125" style="2" customWidth="1"/>
    <col min="15443" max="15443" width="46.7109375" style="2" customWidth="1"/>
    <col min="15444" max="15444" width="1.28515625" style="2" customWidth="1"/>
    <col min="15445" max="15445" width="11.140625" style="2" customWidth="1"/>
    <col min="15446" max="15446" width="9.85546875" style="2" customWidth="1"/>
    <col min="15447" max="15447" width="15.7109375" style="2" customWidth="1"/>
    <col min="15448" max="15448" width="12.42578125" style="2" customWidth="1"/>
    <col min="15449" max="15449" width="16.7109375" style="2" customWidth="1"/>
    <col min="15450" max="15450" width="8.7109375" style="2" customWidth="1"/>
    <col min="15451" max="15451" width="42.7109375" style="2" customWidth="1"/>
    <col min="15452" max="15452" width="11.42578125" style="2"/>
    <col min="15453" max="15453" width="5.42578125" style="2" customWidth="1"/>
    <col min="15454" max="15454" width="3.42578125" style="2" customWidth="1"/>
    <col min="15455" max="15455" width="16.85546875" style="2" customWidth="1"/>
    <col min="15456" max="15461" width="3.42578125" style="2" customWidth="1"/>
    <col min="15462" max="15462" width="3.28515625" style="2" customWidth="1"/>
    <col min="15463" max="15465" width="3.42578125" style="2" customWidth="1"/>
    <col min="15466" max="15467" width="2.28515625" style="2" customWidth="1"/>
    <col min="15468" max="15468" width="6.42578125" style="2" customWidth="1"/>
    <col min="15469" max="15616" width="11.42578125" style="2"/>
    <col min="15617" max="15617" width="4.7109375" style="2" customWidth="1"/>
    <col min="15618" max="15618" width="3.42578125" style="2" customWidth="1"/>
    <col min="15619" max="15619" width="46.7109375" style="2" customWidth="1"/>
    <col min="15620" max="15620" width="1.28515625" style="2" customWidth="1"/>
    <col min="15621" max="15621" width="11.140625" style="2" customWidth="1"/>
    <col min="15622" max="15622" width="9.85546875" style="2" customWidth="1"/>
    <col min="15623" max="15623" width="15.7109375" style="2" customWidth="1"/>
    <col min="15624" max="15624" width="12.42578125" style="2" customWidth="1"/>
    <col min="15625" max="15625" width="16.7109375" style="2" customWidth="1"/>
    <col min="15626" max="15626" width="8.7109375" style="2" customWidth="1"/>
    <col min="15627" max="15627" width="42.7109375" style="2" customWidth="1"/>
    <col min="15628" max="15628" width="11.42578125" style="2"/>
    <col min="15629" max="15629" width="5.42578125" style="2" customWidth="1"/>
    <col min="15630" max="15630" width="3.42578125" style="2" customWidth="1"/>
    <col min="15631" max="15631" width="16.85546875" style="2" customWidth="1"/>
    <col min="15632" max="15637" width="3.42578125" style="2" customWidth="1"/>
    <col min="15638" max="15638" width="3.28515625" style="2" customWidth="1"/>
    <col min="15639" max="15641" width="3.42578125" style="2" customWidth="1"/>
    <col min="15642" max="15643" width="2.28515625" style="2" customWidth="1"/>
    <col min="15644" max="15644" width="6.42578125" style="2" customWidth="1"/>
    <col min="15645" max="15650" width="11.42578125" style="2"/>
    <col min="15651" max="15651" width="6" style="2" customWidth="1"/>
    <col min="15652" max="15652" width="3.42578125" style="2" customWidth="1"/>
    <col min="15653" max="15653" width="46.7109375" style="2" customWidth="1"/>
    <col min="15654" max="15654" width="1.28515625" style="2" customWidth="1"/>
    <col min="15655" max="15655" width="11.140625" style="2" customWidth="1"/>
    <col min="15656" max="15656" width="9.85546875" style="2" customWidth="1"/>
    <col min="15657" max="15657" width="15.7109375" style="2" customWidth="1"/>
    <col min="15658" max="15658" width="12.42578125" style="2" customWidth="1"/>
    <col min="15659" max="15659" width="16.7109375" style="2" customWidth="1"/>
    <col min="15660" max="15660" width="8.7109375" style="2" customWidth="1"/>
    <col min="15661" max="15661" width="42.7109375" style="2" customWidth="1"/>
    <col min="15662" max="15662" width="11.42578125" style="2"/>
    <col min="15663" max="15663" width="5.42578125" style="2" customWidth="1"/>
    <col min="15664" max="15664" width="3.42578125" style="2" customWidth="1"/>
    <col min="15665" max="15677" width="0" style="2" hidden="1" customWidth="1"/>
    <col min="15678" max="15678" width="5.7109375" style="2" customWidth="1"/>
    <col min="15679" max="15679" width="0" style="2" hidden="1" customWidth="1"/>
    <col min="15680" max="15692" width="5.7109375" style="2" customWidth="1"/>
    <col min="15693" max="15693" width="6.42578125" style="2" customWidth="1"/>
    <col min="15694" max="15696" width="11.42578125" style="2"/>
    <col min="15697" max="15697" width="6" style="2" customWidth="1"/>
    <col min="15698" max="15698" width="3.42578125" style="2" customWidth="1"/>
    <col min="15699" max="15699" width="46.7109375" style="2" customWidth="1"/>
    <col min="15700" max="15700" width="1.28515625" style="2" customWidth="1"/>
    <col min="15701" max="15701" width="11.140625" style="2" customWidth="1"/>
    <col min="15702" max="15702" width="9.85546875" style="2" customWidth="1"/>
    <col min="15703" max="15703" width="15.7109375" style="2" customWidth="1"/>
    <col min="15704" max="15704" width="12.42578125" style="2" customWidth="1"/>
    <col min="15705" max="15705" width="16.7109375" style="2" customWidth="1"/>
    <col min="15706" max="15706" width="8.7109375" style="2" customWidth="1"/>
    <col min="15707" max="15707" width="42.7109375" style="2" customWidth="1"/>
    <col min="15708" max="15708" width="11.42578125" style="2"/>
    <col min="15709" max="15709" width="5.42578125" style="2" customWidth="1"/>
    <col min="15710" max="15710" width="3.42578125" style="2" customWidth="1"/>
    <col min="15711" max="15711" width="16.85546875" style="2" customWidth="1"/>
    <col min="15712" max="15717" width="3.42578125" style="2" customWidth="1"/>
    <col min="15718" max="15718" width="3.28515625" style="2" customWidth="1"/>
    <col min="15719" max="15721" width="3.42578125" style="2" customWidth="1"/>
    <col min="15722" max="15723" width="2.28515625" style="2" customWidth="1"/>
    <col min="15724" max="15724" width="6.42578125" style="2" customWidth="1"/>
    <col min="15725" max="15872" width="11.42578125" style="2"/>
    <col min="15873" max="15873" width="4.7109375" style="2" customWidth="1"/>
    <col min="15874" max="15874" width="3.42578125" style="2" customWidth="1"/>
    <col min="15875" max="15875" width="46.7109375" style="2" customWidth="1"/>
    <col min="15876" max="15876" width="1.28515625" style="2" customWidth="1"/>
    <col min="15877" max="15877" width="11.140625" style="2" customWidth="1"/>
    <col min="15878" max="15878" width="9.85546875" style="2" customWidth="1"/>
    <col min="15879" max="15879" width="15.7109375" style="2" customWidth="1"/>
    <col min="15880" max="15880" width="12.42578125" style="2" customWidth="1"/>
    <col min="15881" max="15881" width="16.7109375" style="2" customWidth="1"/>
    <col min="15882" max="15882" width="8.7109375" style="2" customWidth="1"/>
    <col min="15883" max="15883" width="42.7109375" style="2" customWidth="1"/>
    <col min="15884" max="15884" width="11.42578125" style="2"/>
    <col min="15885" max="15885" width="5.42578125" style="2" customWidth="1"/>
    <col min="15886" max="15886" width="3.42578125" style="2" customWidth="1"/>
    <col min="15887" max="15887" width="16.85546875" style="2" customWidth="1"/>
    <col min="15888" max="15893" width="3.42578125" style="2" customWidth="1"/>
    <col min="15894" max="15894" width="3.28515625" style="2" customWidth="1"/>
    <col min="15895" max="15897" width="3.42578125" style="2" customWidth="1"/>
    <col min="15898" max="15899" width="2.28515625" style="2" customWidth="1"/>
    <col min="15900" max="15900" width="6.42578125" style="2" customWidth="1"/>
    <col min="15901" max="15906" width="11.42578125" style="2"/>
    <col min="15907" max="15907" width="6" style="2" customWidth="1"/>
    <col min="15908" max="15908" width="3.42578125" style="2" customWidth="1"/>
    <col min="15909" max="15909" width="46.7109375" style="2" customWidth="1"/>
    <col min="15910" max="15910" width="1.28515625" style="2" customWidth="1"/>
    <col min="15911" max="15911" width="11.140625" style="2" customWidth="1"/>
    <col min="15912" max="15912" width="9.85546875" style="2" customWidth="1"/>
    <col min="15913" max="15913" width="15.7109375" style="2" customWidth="1"/>
    <col min="15914" max="15914" width="12.42578125" style="2" customWidth="1"/>
    <col min="15915" max="15915" width="16.7109375" style="2" customWidth="1"/>
    <col min="15916" max="15916" width="8.7109375" style="2" customWidth="1"/>
    <col min="15917" max="15917" width="42.7109375" style="2" customWidth="1"/>
    <col min="15918" max="15918" width="11.42578125" style="2"/>
    <col min="15919" max="15919" width="5.42578125" style="2" customWidth="1"/>
    <col min="15920" max="15920" width="3.42578125" style="2" customWidth="1"/>
    <col min="15921" max="15933" width="0" style="2" hidden="1" customWidth="1"/>
    <col min="15934" max="15934" width="5.7109375" style="2" customWidth="1"/>
    <col min="15935" max="15935" width="0" style="2" hidden="1" customWidth="1"/>
    <col min="15936" max="15948" width="5.7109375" style="2" customWidth="1"/>
    <col min="15949" max="15949" width="6.42578125" style="2" customWidth="1"/>
    <col min="15950" max="15952" width="11.42578125" style="2"/>
    <col min="15953" max="15953" width="6" style="2" customWidth="1"/>
    <col min="15954" max="15954" width="3.42578125" style="2" customWidth="1"/>
    <col min="15955" max="15955" width="46.7109375" style="2" customWidth="1"/>
    <col min="15956" max="15956" width="1.28515625" style="2" customWidth="1"/>
    <col min="15957" max="15957" width="11.140625" style="2" customWidth="1"/>
    <col min="15958" max="15958" width="9.85546875" style="2" customWidth="1"/>
    <col min="15959" max="15959" width="15.7109375" style="2" customWidth="1"/>
    <col min="15960" max="15960" width="12.42578125" style="2" customWidth="1"/>
    <col min="15961" max="15961" width="16.7109375" style="2" customWidth="1"/>
    <col min="15962" max="15962" width="8.7109375" style="2" customWidth="1"/>
    <col min="15963" max="15963" width="42.7109375" style="2" customWidth="1"/>
    <col min="15964" max="15964" width="11.42578125" style="2"/>
    <col min="15965" max="15965" width="5.42578125" style="2" customWidth="1"/>
    <col min="15966" max="15966" width="3.42578125" style="2" customWidth="1"/>
    <col min="15967" max="15967" width="16.85546875" style="2" customWidth="1"/>
    <col min="15968" max="15973" width="3.42578125" style="2" customWidth="1"/>
    <col min="15974" max="15974" width="3.28515625" style="2" customWidth="1"/>
    <col min="15975" max="15977" width="3.42578125" style="2" customWidth="1"/>
    <col min="15978" max="15979" width="2.28515625" style="2" customWidth="1"/>
    <col min="15980" max="15980" width="6.42578125" style="2" customWidth="1"/>
    <col min="15981" max="16128" width="11.42578125" style="2"/>
    <col min="16129" max="16129" width="4.7109375" style="2" customWidth="1"/>
    <col min="16130" max="16130" width="3.42578125" style="2" customWidth="1"/>
    <col min="16131" max="16131" width="46.7109375" style="2" customWidth="1"/>
    <col min="16132" max="16132" width="1.28515625" style="2" customWidth="1"/>
    <col min="16133" max="16133" width="11.140625" style="2" customWidth="1"/>
    <col min="16134" max="16134" width="9.85546875" style="2" customWidth="1"/>
    <col min="16135" max="16135" width="15.7109375" style="2" customWidth="1"/>
    <col min="16136" max="16136" width="12.42578125" style="2" customWidth="1"/>
    <col min="16137" max="16137" width="16.7109375" style="2" customWidth="1"/>
    <col min="16138" max="16138" width="8.7109375" style="2" customWidth="1"/>
    <col min="16139" max="16139" width="42.7109375" style="2" customWidth="1"/>
    <col min="16140" max="16140" width="11.42578125" style="2"/>
    <col min="16141" max="16141" width="5.42578125" style="2" customWidth="1"/>
    <col min="16142" max="16142" width="3.42578125" style="2" customWidth="1"/>
    <col min="16143" max="16143" width="16.85546875" style="2" customWidth="1"/>
    <col min="16144" max="16149" width="3.42578125" style="2" customWidth="1"/>
    <col min="16150" max="16150" width="3.28515625" style="2" customWidth="1"/>
    <col min="16151" max="16153" width="3.42578125" style="2" customWidth="1"/>
    <col min="16154" max="16155" width="2.28515625" style="2" customWidth="1"/>
    <col min="16156" max="16156" width="6.42578125" style="2" customWidth="1"/>
    <col min="16157" max="16162" width="11.42578125" style="2"/>
    <col min="16163" max="16163" width="6" style="2" customWidth="1"/>
    <col min="16164" max="16164" width="3.42578125" style="2" customWidth="1"/>
    <col min="16165" max="16165" width="46.7109375" style="2" customWidth="1"/>
    <col min="16166" max="16166" width="1.28515625" style="2" customWidth="1"/>
    <col min="16167" max="16167" width="11.140625" style="2" customWidth="1"/>
    <col min="16168" max="16168" width="9.85546875" style="2" customWidth="1"/>
    <col min="16169" max="16169" width="15.7109375" style="2" customWidth="1"/>
    <col min="16170" max="16170" width="12.42578125" style="2" customWidth="1"/>
    <col min="16171" max="16171" width="16.7109375" style="2" customWidth="1"/>
    <col min="16172" max="16172" width="8.7109375" style="2" customWidth="1"/>
    <col min="16173" max="16173" width="42.7109375" style="2" customWidth="1"/>
    <col min="16174" max="16174" width="11.42578125" style="2"/>
    <col min="16175" max="16175" width="5.42578125" style="2" customWidth="1"/>
    <col min="16176" max="16176" width="3.42578125" style="2" customWidth="1"/>
    <col min="16177" max="16189" width="0" style="2" hidden="1" customWidth="1"/>
    <col min="16190" max="16190" width="5.7109375" style="2" customWidth="1"/>
    <col min="16191" max="16191" width="0" style="2" hidden="1" customWidth="1"/>
    <col min="16192" max="16204" width="5.7109375" style="2" customWidth="1"/>
    <col min="16205" max="16205" width="6.42578125" style="2" customWidth="1"/>
    <col min="16206" max="16208" width="11.42578125" style="2"/>
    <col min="16209" max="16209" width="6" style="2" customWidth="1"/>
    <col min="16210" max="16210" width="3.42578125" style="2" customWidth="1"/>
    <col min="16211" max="16211" width="46.7109375" style="2" customWidth="1"/>
    <col min="16212" max="16212" width="1.28515625" style="2" customWidth="1"/>
    <col min="16213" max="16213" width="11.140625" style="2" customWidth="1"/>
    <col min="16214" max="16214" width="9.85546875" style="2" customWidth="1"/>
    <col min="16215" max="16215" width="15.7109375" style="2" customWidth="1"/>
    <col min="16216" max="16216" width="12.42578125" style="2" customWidth="1"/>
    <col min="16217" max="16217" width="16.7109375" style="2" customWidth="1"/>
    <col min="16218" max="16218" width="8.7109375" style="2" customWidth="1"/>
    <col min="16219" max="16219" width="42.7109375" style="2" customWidth="1"/>
    <col min="16220" max="16220" width="11.42578125" style="2"/>
    <col min="16221" max="16221" width="5.42578125" style="2" customWidth="1"/>
    <col min="16222" max="16222" width="3.42578125" style="2" customWidth="1"/>
    <col min="16223" max="16223" width="16.85546875" style="2" customWidth="1"/>
    <col min="16224" max="16229" width="3.42578125" style="2" customWidth="1"/>
    <col min="16230" max="16230" width="3.28515625" style="2" customWidth="1"/>
    <col min="16231" max="16233" width="3.42578125" style="2" customWidth="1"/>
    <col min="16234" max="16235" width="2.28515625" style="2" customWidth="1"/>
    <col min="16236" max="16236" width="6.42578125" style="2" customWidth="1"/>
    <col min="16237" max="16384" width="11.42578125" style="2"/>
  </cols>
  <sheetData>
    <row r="1" spans="1:109" ht="15.95" customHeight="1">
      <c r="A1" s="1"/>
      <c r="C1" s="164" t="s">
        <v>0</v>
      </c>
      <c r="J1" s="134"/>
      <c r="K1" s="134"/>
      <c r="L1" s="134"/>
      <c r="M1" s="134"/>
      <c r="V1" s="5"/>
      <c r="AK1" s="3" t="s">
        <v>1</v>
      </c>
      <c r="AR1" s="134"/>
      <c r="AS1" s="134"/>
      <c r="AT1" s="134"/>
      <c r="AU1" s="134"/>
      <c r="BD1" s="9"/>
      <c r="CE1" s="3" t="s">
        <v>1</v>
      </c>
      <c r="CL1" s="134"/>
      <c r="CM1" s="134"/>
      <c r="CN1" s="134"/>
      <c r="CO1" s="134"/>
      <c r="CX1" s="5"/>
    </row>
    <row r="2" spans="1:109" ht="36.75" customHeight="1" thickTop="1">
      <c r="A2" s="6">
        <f>IF(SUM(A4:A14)=4,1,0)</f>
        <v>0</v>
      </c>
      <c r="B2" s="11"/>
      <c r="C2" s="12" t="s">
        <v>2</v>
      </c>
      <c r="D2" s="13"/>
      <c r="E2" s="13"/>
      <c r="F2" s="13"/>
      <c r="G2" s="14" t="s">
        <v>3</v>
      </c>
      <c r="H2" s="15" t="str">
        <f>IF(A2=1,"Complete","Incomplete")</f>
        <v>Incomplete</v>
      </c>
      <c r="I2" s="13"/>
      <c r="J2" s="14" t="s">
        <v>4</v>
      </c>
      <c r="K2" s="15" t="str">
        <f>'[1]Form status'!F38</f>
        <v>Complete</v>
      </c>
      <c r="L2" s="13"/>
      <c r="M2" s="16"/>
      <c r="O2" s="17"/>
      <c r="X2" s="18" t="s">
        <v>5</v>
      </c>
      <c r="Y2" s="18"/>
      <c r="Z2" s="18"/>
      <c r="AA2" s="18"/>
      <c r="AB2" s="18"/>
      <c r="AC2" s="18"/>
      <c r="AI2" s="6">
        <f>IF(SUM(AI3:AI41)=7,1,0)</f>
        <v>1</v>
      </c>
      <c r="AJ2" s="11"/>
      <c r="AK2" s="12" t="s">
        <v>6</v>
      </c>
      <c r="AL2" s="13"/>
      <c r="AM2" s="13"/>
      <c r="AN2" s="13"/>
      <c r="AO2" s="14"/>
      <c r="AP2" s="15"/>
      <c r="AQ2" s="13"/>
      <c r="AR2" s="14" t="s">
        <v>4</v>
      </c>
      <c r="AS2" s="15" t="str">
        <f>'[1]Form status'!F38</f>
        <v>Complete</v>
      </c>
      <c r="AT2" s="13"/>
      <c r="AU2" s="16"/>
      <c r="AW2" s="19"/>
      <c r="BF2" s="20" t="s">
        <v>5</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7</v>
      </c>
      <c r="CF2" s="13"/>
      <c r="CG2" s="13"/>
      <c r="CH2" s="13"/>
      <c r="CI2" s="14" t="s">
        <v>3</v>
      </c>
      <c r="CJ2" s="15" t="str">
        <f>IF(CC2=1,"Complete","Incomplete")</f>
        <v>Incomplete</v>
      </c>
      <c r="CK2" s="13"/>
      <c r="CL2" s="14" t="s">
        <v>4</v>
      </c>
      <c r="CM2" s="15" t="str">
        <f>'[1]Form status'!F38</f>
        <v>Complete</v>
      </c>
      <c r="CN2" s="13"/>
      <c r="CO2" s="16"/>
      <c r="CQ2" s="17"/>
      <c r="CZ2" s="18" t="s">
        <v>5</v>
      </c>
      <c r="DA2" s="18"/>
      <c r="DB2" s="18"/>
      <c r="DC2" s="18"/>
      <c r="DD2" s="18"/>
      <c r="DE2" s="18"/>
    </row>
    <row r="3" spans="1:109" ht="12.75" customHeight="1" thickBot="1">
      <c r="B3" s="21"/>
      <c r="C3" s="22"/>
      <c r="L3" s="24"/>
      <c r="M3" s="25"/>
      <c r="X3" s="6" t="s">
        <v>8</v>
      </c>
      <c r="Y3" s="18"/>
      <c r="Z3" s="18"/>
      <c r="AA3" s="18"/>
      <c r="AB3" s="18"/>
      <c r="AC3" s="18"/>
      <c r="AJ3" s="21"/>
      <c r="AK3" s="26"/>
      <c r="AL3" s="27"/>
      <c r="AM3" s="27"/>
      <c r="AN3" s="27"/>
      <c r="AO3" s="27"/>
      <c r="AP3" s="27"/>
      <c r="AQ3" s="27"/>
      <c r="AR3" s="27"/>
      <c r="AS3" s="28"/>
      <c r="AT3" s="135" t="s">
        <v>9</v>
      </c>
      <c r="AU3" s="29"/>
      <c r="BU3" s="30"/>
      <c r="CD3" s="21"/>
      <c r="CE3" s="31"/>
      <c r="CF3" s="32"/>
      <c r="CG3" s="33"/>
      <c r="CH3" s="33"/>
      <c r="CI3" s="33"/>
      <c r="CJ3" s="32"/>
      <c r="CK3" s="34"/>
      <c r="CL3" s="32"/>
      <c r="CM3" s="32"/>
      <c r="CN3" s="136" t="s">
        <v>9</v>
      </c>
      <c r="CO3" s="29"/>
      <c r="CP3" s="35"/>
      <c r="CQ3" s="6"/>
      <c r="CR3" s="35"/>
      <c r="CS3" s="35"/>
      <c r="CT3" s="35"/>
      <c r="CU3" s="35"/>
      <c r="CV3" s="35"/>
      <c r="CW3" s="35"/>
      <c r="DE3" s="1"/>
    </row>
    <row r="4" spans="1:109" ht="12.75" customHeight="1" thickBot="1">
      <c r="A4" s="6">
        <f>IF(H4="please select",0,IF(N4&lt;4,1,IF(E6=0,0,1)))</f>
        <v>0</v>
      </c>
      <c r="B4" s="36"/>
      <c r="C4" s="37" t="s">
        <v>10</v>
      </c>
      <c r="H4" s="137" t="s">
        <v>11</v>
      </c>
      <c r="I4" s="138"/>
      <c r="J4" s="138"/>
      <c r="K4" s="138"/>
      <c r="L4" s="139"/>
      <c r="M4" s="38" t="str">
        <f>IF(H4="Please Select","**","")</f>
        <v/>
      </c>
      <c r="N4" s="39">
        <f>IF(H4="No",1,IF(H4="Yes - use 20% of labour costs",2,IF(H4="Yes - calculate overheads",5,0)))</f>
        <v>5</v>
      </c>
      <c r="W4" s="6">
        <f>IFERROR(V10,4)</f>
        <v>0</v>
      </c>
      <c r="AJ4" s="21"/>
      <c r="AK4" s="140" t="s">
        <v>12</v>
      </c>
      <c r="AL4" s="140"/>
      <c r="AM4" s="140"/>
      <c r="AN4" s="140"/>
      <c r="AO4" s="140"/>
      <c r="AP4" s="140"/>
      <c r="AQ4" s="140"/>
      <c r="AR4" s="140"/>
      <c r="AS4" s="140"/>
      <c r="AT4" s="135"/>
      <c r="AU4" s="25"/>
      <c r="CD4" s="21"/>
      <c r="CE4" s="31"/>
      <c r="CF4" s="32"/>
      <c r="CG4" s="33"/>
      <c r="CH4" s="33"/>
      <c r="CI4" s="33"/>
      <c r="CJ4" s="32"/>
      <c r="CK4" s="34"/>
      <c r="CL4" s="32"/>
      <c r="CM4" s="32"/>
      <c r="CN4" s="136"/>
      <c r="CO4" s="25"/>
      <c r="CP4" s="35"/>
      <c r="CQ4" s="6"/>
      <c r="CR4" s="35"/>
      <c r="CS4" s="35"/>
      <c r="CT4" s="35"/>
      <c r="CU4" s="35"/>
      <c r="CV4" s="35"/>
      <c r="CW4" s="35"/>
    </row>
    <row r="5" spans="1:109" ht="13.5" customHeight="1" thickBot="1">
      <c r="B5" s="21"/>
      <c r="M5" s="25"/>
      <c r="AJ5" s="21"/>
      <c r="AK5" s="141" t="s">
        <v>13</v>
      </c>
      <c r="AL5" s="141"/>
      <c r="AM5" s="141"/>
      <c r="AN5" s="141"/>
      <c r="AO5" s="141"/>
      <c r="AP5" s="141"/>
      <c r="AQ5" s="141"/>
      <c r="AR5" s="141"/>
      <c r="AS5" s="141"/>
      <c r="AT5" s="135"/>
      <c r="AU5" s="25"/>
      <c r="CD5" s="21"/>
      <c r="CE5" s="40" t="s">
        <v>14</v>
      </c>
      <c r="CF5" s="32"/>
      <c r="CG5" s="33"/>
      <c r="CH5" s="33"/>
      <c r="CI5" s="33"/>
      <c r="CJ5" s="32"/>
      <c r="CK5" s="34"/>
      <c r="CL5" s="32"/>
      <c r="CM5" s="32"/>
      <c r="CN5" s="136"/>
      <c r="CO5" s="25"/>
      <c r="CP5" s="35"/>
      <c r="CQ5" s="6"/>
      <c r="CR5" s="35"/>
      <c r="CS5" s="35"/>
      <c r="CT5" s="35"/>
      <c r="CU5" s="35"/>
      <c r="CV5" s="35"/>
      <c r="CW5" s="35"/>
    </row>
    <row r="6" spans="1:109" ht="29.25" customHeight="1" thickBot="1">
      <c r="A6" s="6">
        <f>IF(N4=4,IF(C6&gt;0,1,0),1)</f>
        <v>1</v>
      </c>
      <c r="B6" s="21"/>
      <c r="C6" s="41" t="s">
        <v>15</v>
      </c>
      <c r="D6" s="42"/>
      <c r="E6" s="142">
        <f>IF('[1]Application details'!D35="Public Sector Organisation (*)",0,IF(W4=4,0,V10))</f>
        <v>0</v>
      </c>
      <c r="F6" s="143"/>
      <c r="G6" s="144" t="str">
        <f>IF(N4=5,"Click the Hyperlinks and complete the forms to obtain your overhead (£)","")</f>
        <v>Click the Hyperlinks and complete the forms to obtain your overhead (£)</v>
      </c>
      <c r="H6" s="145"/>
      <c r="I6" s="145"/>
      <c r="J6" s="145"/>
      <c r="M6" s="25"/>
      <c r="AJ6" s="21"/>
      <c r="AK6" s="141"/>
      <c r="AL6" s="141"/>
      <c r="AM6" s="141"/>
      <c r="AN6" s="141"/>
      <c r="AO6" s="141"/>
      <c r="AP6" s="141"/>
      <c r="AQ6" s="141"/>
      <c r="AR6" s="141"/>
      <c r="AS6" s="141"/>
      <c r="AT6" s="135"/>
      <c r="AU6" s="25"/>
      <c r="CD6" s="21"/>
      <c r="CE6" s="140" t="s">
        <v>16</v>
      </c>
      <c r="CF6" s="140"/>
      <c r="CG6" s="140"/>
      <c r="CH6" s="140"/>
      <c r="CI6" s="140"/>
      <c r="CJ6" s="140"/>
      <c r="CK6" s="140"/>
      <c r="CL6" s="140"/>
      <c r="CM6" s="32"/>
      <c r="CN6" s="136"/>
      <c r="CO6" s="25"/>
      <c r="CP6" s="35"/>
      <c r="CQ6" s="6"/>
      <c r="CR6" s="35"/>
      <c r="CS6" s="35"/>
      <c r="CT6" s="35"/>
      <c r="CU6" s="35"/>
      <c r="CV6" s="35"/>
      <c r="CW6" s="35"/>
    </row>
    <row r="7" spans="1:109" ht="19.5" customHeight="1" thickBot="1">
      <c r="B7" s="43"/>
      <c r="C7" s="44"/>
      <c r="D7" s="45"/>
      <c r="E7" s="45"/>
      <c r="F7" s="46"/>
      <c r="G7" s="47"/>
      <c r="H7" s="46"/>
      <c r="I7" s="48"/>
      <c r="J7" s="49"/>
      <c r="K7" s="46"/>
      <c r="L7" s="46"/>
      <c r="M7" s="50"/>
      <c r="AJ7" s="21"/>
      <c r="AK7" s="51"/>
      <c r="AL7" s="32"/>
      <c r="AM7" s="146" t="s">
        <v>17</v>
      </c>
      <c r="AN7" s="146" t="s">
        <v>18</v>
      </c>
      <c r="AO7" s="146" t="s">
        <v>19</v>
      </c>
      <c r="AP7" s="146" t="s">
        <v>20</v>
      </c>
      <c r="AR7" s="146" t="s">
        <v>21</v>
      </c>
      <c r="AS7" s="146"/>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c r="A8" s="6">
        <f>AI2</f>
        <v>1</v>
      </c>
      <c r="B8" s="21"/>
      <c r="C8" s="147"/>
      <c r="D8" s="147"/>
      <c r="E8" s="147"/>
      <c r="F8" s="147"/>
      <c r="G8" s="147"/>
      <c r="H8" s="147"/>
      <c r="I8" s="147"/>
      <c r="J8" s="147"/>
      <c r="K8" s="28"/>
      <c r="L8" s="28"/>
      <c r="M8" s="53"/>
      <c r="AJ8" s="21"/>
      <c r="AK8" s="51"/>
      <c r="AL8" s="32"/>
      <c r="AM8" s="146"/>
      <c r="AN8" s="146"/>
      <c r="AO8" s="146"/>
      <c r="AP8" s="146"/>
      <c r="AR8" s="146"/>
      <c r="AS8" s="146"/>
      <c r="AU8" s="25"/>
      <c r="AW8" s="54" t="s">
        <v>22</v>
      </c>
      <c r="CD8" s="21"/>
      <c r="CE8" s="148" t="s">
        <v>23</v>
      </c>
      <c r="CF8" s="148"/>
      <c r="CG8" s="148"/>
      <c r="CH8" s="148"/>
      <c r="CI8" s="148"/>
      <c r="CJ8" s="148"/>
      <c r="CK8" s="148"/>
      <c r="CL8" s="148"/>
      <c r="CM8" s="148"/>
      <c r="CN8" s="148"/>
      <c r="CO8" s="25"/>
      <c r="CP8" s="35"/>
      <c r="CQ8" s="6"/>
      <c r="CR8" s="35"/>
      <c r="CS8" s="35"/>
      <c r="CT8" s="35"/>
      <c r="CU8" s="35"/>
      <c r="CV8" s="35"/>
      <c r="CW8" s="35"/>
    </row>
    <row r="9" spans="1:109" ht="19.5" customHeight="1" thickBot="1">
      <c r="A9" s="6">
        <f>CC2</f>
        <v>0</v>
      </c>
      <c r="B9" s="21"/>
      <c r="C9" s="26"/>
      <c r="D9" s="26"/>
      <c r="E9" s="26"/>
      <c r="F9" s="26"/>
      <c r="G9" s="26"/>
      <c r="H9" s="26"/>
      <c r="I9" s="26"/>
      <c r="J9" s="26"/>
      <c r="K9" s="28"/>
      <c r="L9" s="28"/>
      <c r="M9" s="25"/>
      <c r="AJ9" s="21"/>
      <c r="AK9" s="51"/>
      <c r="AL9" s="32"/>
      <c r="AM9" s="146"/>
      <c r="AN9" s="146"/>
      <c r="AO9" s="146"/>
      <c r="AP9" s="146"/>
      <c r="AR9" s="55"/>
      <c r="AU9" s="25"/>
      <c r="AW9" s="54"/>
      <c r="CD9" s="21"/>
      <c r="CE9" s="148"/>
      <c r="CF9" s="148"/>
      <c r="CG9" s="148"/>
      <c r="CH9" s="148"/>
      <c r="CI9" s="148"/>
      <c r="CJ9" s="148"/>
      <c r="CK9" s="148"/>
      <c r="CL9" s="148"/>
      <c r="CM9" s="148"/>
      <c r="CN9" s="148"/>
      <c r="CO9" s="25"/>
      <c r="CP9" s="35"/>
      <c r="CQ9" s="6"/>
      <c r="CR9" s="35"/>
      <c r="CS9" s="35"/>
      <c r="CT9" s="35"/>
      <c r="CU9" s="35"/>
      <c r="CV9" s="35"/>
      <c r="CW9" s="35"/>
    </row>
    <row r="10" spans="1:109" ht="17.100000000000001" customHeight="1" thickBot="1">
      <c r="B10" s="21"/>
      <c r="D10" s="56" t="s">
        <v>24</v>
      </c>
      <c r="E10" s="151">
        <f>IF(E18=0,0,AQ39)</f>
        <v>0</v>
      </c>
      <c r="F10" s="152"/>
      <c r="G10" s="153" t="s">
        <v>25</v>
      </c>
      <c r="H10" s="154"/>
      <c r="I10" s="154"/>
      <c r="J10" s="154"/>
      <c r="K10" s="154"/>
      <c r="M10" s="25"/>
      <c r="V10" s="155">
        <f>IF(N4=2,'[1](O) Labour costs'!M48*0.2,IF(N4=5,(E10+E12),0))</f>
        <v>0</v>
      </c>
      <c r="W10" s="155"/>
      <c r="AJ10" s="21"/>
      <c r="AK10" s="57"/>
      <c r="AL10" s="32"/>
      <c r="AM10" s="58" t="s">
        <v>26</v>
      </c>
      <c r="AN10" s="58" t="s">
        <v>27</v>
      </c>
      <c r="AO10" s="58" t="s">
        <v>28</v>
      </c>
      <c r="AP10" s="58" t="s">
        <v>29</v>
      </c>
      <c r="AR10" s="58" t="s">
        <v>30</v>
      </c>
      <c r="AU10" s="25"/>
      <c r="AW10" s="54"/>
      <c r="CD10" s="21"/>
      <c r="CE10" s="148"/>
      <c r="CF10" s="148"/>
      <c r="CG10" s="148"/>
      <c r="CH10" s="148"/>
      <c r="CI10" s="148"/>
      <c r="CJ10" s="148"/>
      <c r="CK10" s="148"/>
      <c r="CL10" s="148"/>
      <c r="CM10" s="148"/>
      <c r="CN10" s="148"/>
      <c r="CO10" s="25"/>
      <c r="CP10" s="35"/>
      <c r="CQ10" s="6"/>
      <c r="CR10" s="35"/>
      <c r="CS10" s="35"/>
      <c r="CT10" s="35"/>
      <c r="CU10" s="35"/>
      <c r="CV10" s="35"/>
      <c r="CW10" s="35"/>
    </row>
    <row r="11" spans="1:109" ht="15" customHeight="1" thickBot="1">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48"/>
      <c r="CF11" s="148"/>
      <c r="CG11" s="148"/>
      <c r="CH11" s="148"/>
      <c r="CI11" s="148"/>
      <c r="CJ11" s="148"/>
      <c r="CK11" s="148"/>
      <c r="CL11" s="148"/>
      <c r="CM11" s="148"/>
      <c r="CN11" s="148"/>
      <c r="CO11" s="25"/>
      <c r="CP11" s="35"/>
      <c r="CQ11" s="6"/>
      <c r="CR11" s="35"/>
      <c r="CS11" s="35"/>
      <c r="CT11" s="35"/>
      <c r="CU11" s="35"/>
      <c r="CV11" s="35"/>
      <c r="CW11" s="35"/>
    </row>
    <row r="12" spans="1:109" ht="16.5" customHeight="1" thickBot="1">
      <c r="B12" s="21"/>
      <c r="C12" s="26"/>
      <c r="D12" s="64" t="s">
        <v>31</v>
      </c>
      <c r="E12" s="151">
        <f>IF(E20=0,0,CN34)</f>
        <v>0</v>
      </c>
      <c r="F12" s="152"/>
      <c r="G12" s="154" t="s">
        <v>32</v>
      </c>
      <c r="H12" s="154"/>
      <c r="I12" s="154"/>
      <c r="J12" s="61"/>
      <c r="K12" s="23"/>
      <c r="M12" s="25"/>
      <c r="AJ12" s="65"/>
      <c r="AK12" s="156" t="s">
        <v>33</v>
      </c>
      <c r="AL12" s="156"/>
      <c r="AM12" s="156"/>
      <c r="AN12" s="156"/>
      <c r="AO12" s="66"/>
      <c r="AP12" s="62"/>
      <c r="AR12" s="32"/>
      <c r="AT12" s="28"/>
      <c r="AU12" s="25"/>
      <c r="AW12" s="63"/>
      <c r="CD12" s="21"/>
      <c r="CE12" s="148"/>
      <c r="CF12" s="148"/>
      <c r="CG12" s="148"/>
      <c r="CH12" s="148"/>
      <c r="CI12" s="148"/>
      <c r="CJ12" s="148"/>
      <c r="CK12" s="148"/>
      <c r="CL12" s="148"/>
      <c r="CM12" s="148"/>
      <c r="CN12" s="148"/>
      <c r="CO12" s="25"/>
      <c r="CP12" s="35"/>
      <c r="CQ12" s="6"/>
      <c r="CR12" s="35"/>
      <c r="CS12" s="35"/>
      <c r="CT12" s="35"/>
      <c r="CU12" s="35"/>
      <c r="CV12" s="35"/>
      <c r="CW12" s="35"/>
    </row>
    <row r="13" spans="1:109" ht="19.5" customHeight="1" thickBot="1">
      <c r="B13" s="43"/>
      <c r="C13" s="67"/>
      <c r="D13" s="67"/>
      <c r="E13" s="67"/>
      <c r="F13" s="67"/>
      <c r="G13" s="67"/>
      <c r="H13" s="67"/>
      <c r="I13" s="67"/>
      <c r="J13" s="68"/>
      <c r="K13" s="67"/>
      <c r="L13" s="67"/>
      <c r="M13" s="50"/>
      <c r="AI13" s="6">
        <f>IF(AO12="",1,0)</f>
        <v>1</v>
      </c>
      <c r="AJ13" s="21"/>
      <c r="AK13" s="69" t="s">
        <v>34</v>
      </c>
      <c r="AL13" s="70"/>
      <c r="AM13" s="71">
        <v>0</v>
      </c>
      <c r="AN13" s="72">
        <v>0</v>
      </c>
      <c r="AO13" s="73">
        <v>0</v>
      </c>
      <c r="AP13" s="74">
        <f t="shared" ref="AP13:AP18" si="0">IF(BK13="No",0,AM13*AN13*AO13)</f>
        <v>0</v>
      </c>
      <c r="AR13" s="149"/>
      <c r="AS13" s="150"/>
      <c r="AT13" s="6">
        <f t="shared" ref="AT13:AT18" si="1">IF(BK13="no",IF(AO13&gt;0,1,0),0)</f>
        <v>0</v>
      </c>
      <c r="AU13" s="75" t="str">
        <f t="shared" ref="AU13:AU18" si="2">IF(BH14=1,"","**")</f>
        <v/>
      </c>
      <c r="AW13" s="63"/>
      <c r="BK13" s="76" t="s">
        <v>35</v>
      </c>
      <c r="CD13" s="21"/>
      <c r="CE13" s="77"/>
      <c r="CF13" s="59"/>
      <c r="CG13" s="59"/>
      <c r="CH13" s="59"/>
      <c r="CI13" s="59"/>
      <c r="CJ13" s="59"/>
      <c r="CK13" s="59"/>
      <c r="CL13" s="59"/>
      <c r="CM13" s="59"/>
      <c r="CN13" s="28"/>
      <c r="CO13" s="25"/>
      <c r="CP13" s="35"/>
      <c r="CQ13" s="6"/>
      <c r="CR13" s="35"/>
      <c r="CS13" s="35"/>
      <c r="CT13" s="35"/>
      <c r="CU13" s="35"/>
      <c r="CV13" s="35"/>
      <c r="CW13" s="35"/>
    </row>
    <row r="14" spans="1:109" ht="16.899999999999999" thickTop="1">
      <c r="AI14" s="6">
        <f t="shared" ref="AI14:AI19" si="3">IF(SUM(BE14:BH14)=2,1,0)</f>
        <v>1</v>
      </c>
      <c r="AJ14" s="21"/>
      <c r="AK14" s="69" t="s">
        <v>36</v>
      </c>
      <c r="AL14" s="78"/>
      <c r="AM14" s="71">
        <v>0</v>
      </c>
      <c r="AN14" s="72">
        <v>0</v>
      </c>
      <c r="AO14" s="73">
        <v>0</v>
      </c>
      <c r="AP14" s="74">
        <f t="shared" si="0"/>
        <v>0</v>
      </c>
      <c r="AR14" s="149" t="str">
        <f>IF(AM14=0,"",IF(AP14=0,"N/A",""))</f>
        <v/>
      </c>
      <c r="AS14" s="150"/>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35</v>
      </c>
      <c r="CD14" s="21"/>
      <c r="CE14" s="28" t="s">
        <v>37</v>
      </c>
      <c r="CF14" s="80"/>
      <c r="CG14" s="80"/>
      <c r="CH14" s="81"/>
      <c r="CI14" s="76" t="s">
        <v>38</v>
      </c>
      <c r="CJ14" s="82" t="str">
        <f>IF(CI14="Please Select","**","")</f>
        <v>**</v>
      </c>
      <c r="CK14" s="34"/>
      <c r="CL14" s="32"/>
      <c r="CM14" s="32"/>
      <c r="CN14" s="28"/>
      <c r="CO14" s="25"/>
      <c r="CP14" s="35"/>
      <c r="CQ14" s="6"/>
      <c r="CR14" s="35"/>
      <c r="CS14" s="35"/>
      <c r="CT14" s="35"/>
      <c r="CU14" s="35"/>
      <c r="CV14" s="35"/>
      <c r="CW14" s="35"/>
    </row>
    <row r="15" spans="1:109" ht="17.25" customHeight="1">
      <c r="AI15" s="6">
        <f t="shared" si="3"/>
        <v>1</v>
      </c>
      <c r="AJ15" s="21"/>
      <c r="AK15" s="69" t="s">
        <v>39</v>
      </c>
      <c r="AL15" s="78"/>
      <c r="AM15" s="71">
        <v>0</v>
      </c>
      <c r="AN15" s="72">
        <v>0</v>
      </c>
      <c r="AO15" s="73">
        <v>0</v>
      </c>
      <c r="AP15" s="74">
        <f t="shared" si="0"/>
        <v>0</v>
      </c>
      <c r="AR15" s="149" t="str">
        <f>IF(AM15=0,"",IF(AP15=0,"N/A",""))</f>
        <v/>
      </c>
      <c r="AS15" s="150"/>
      <c r="AT15" s="6">
        <f t="shared" si="1"/>
        <v>0</v>
      </c>
      <c r="AU15" s="75" t="str">
        <f t="shared" si="2"/>
        <v/>
      </c>
      <c r="AW15" s="79" t="e">
        <f t="shared" si="4"/>
        <v>#DIV/0!</v>
      </c>
      <c r="BD15" s="10">
        <f t="shared" si="5"/>
        <v>0</v>
      </c>
      <c r="BE15" s="10">
        <f>IF($V14=0,1,IF(BK13="Please Select",0,1))</f>
        <v>1</v>
      </c>
      <c r="BH15" s="10">
        <f t="shared" si="6"/>
        <v>1</v>
      </c>
      <c r="BK15" s="76" t="s">
        <v>35</v>
      </c>
      <c r="CD15" s="21"/>
      <c r="CE15" s="83" t="s">
        <v>40</v>
      </c>
      <c r="CF15" s="80"/>
      <c r="CG15" s="80"/>
      <c r="CH15" s="81"/>
      <c r="CI15" s="84"/>
      <c r="CJ15" s="80"/>
      <c r="CK15" s="34"/>
      <c r="CL15" s="32"/>
      <c r="CM15" s="32"/>
      <c r="CN15" s="28"/>
      <c r="CO15" s="25"/>
      <c r="CP15" s="35"/>
      <c r="CQ15" s="6"/>
      <c r="CR15" s="35"/>
      <c r="CS15" s="35"/>
      <c r="CT15" s="35"/>
      <c r="CU15" s="35"/>
      <c r="CV15" s="35"/>
      <c r="CW15" s="35"/>
    </row>
    <row r="16" spans="1:109" ht="17.25" customHeight="1">
      <c r="AI16" s="6">
        <f t="shared" si="3"/>
        <v>1</v>
      </c>
      <c r="AJ16" s="21"/>
      <c r="AK16" s="69" t="s">
        <v>41</v>
      </c>
      <c r="AL16" s="78"/>
      <c r="AM16" s="71">
        <v>0</v>
      </c>
      <c r="AN16" s="72">
        <v>0</v>
      </c>
      <c r="AO16" s="73">
        <v>0</v>
      </c>
      <c r="AP16" s="74">
        <f t="shared" si="0"/>
        <v>0</v>
      </c>
      <c r="AR16" s="149" t="str">
        <f>IF(AM16=0,"",IF(AP16=0,"N/A",""))</f>
        <v/>
      </c>
      <c r="AS16" s="150"/>
      <c r="AT16" s="6">
        <f t="shared" si="1"/>
        <v>0</v>
      </c>
      <c r="AU16" s="75" t="str">
        <f t="shared" si="2"/>
        <v/>
      </c>
      <c r="AW16" s="79" t="e">
        <f t="shared" si="4"/>
        <v>#DIV/0!</v>
      </c>
      <c r="BD16" s="10">
        <f t="shared" si="5"/>
        <v>0</v>
      </c>
      <c r="BE16" s="10">
        <f>IF($V15=0,1,IF(BK14="Please Select",0,1))</f>
        <v>1</v>
      </c>
      <c r="BH16" s="10">
        <f t="shared" si="6"/>
        <v>1</v>
      </c>
      <c r="BK16" s="76" t="s">
        <v>35</v>
      </c>
      <c r="CD16" s="21"/>
      <c r="CE16" s="32"/>
      <c r="CF16" s="32"/>
      <c r="CG16" s="33"/>
      <c r="CH16" s="33"/>
      <c r="CI16" s="33"/>
      <c r="CJ16" s="32"/>
      <c r="CK16" s="34"/>
      <c r="CL16" s="32"/>
      <c r="CM16" s="32"/>
      <c r="CO16" s="25"/>
      <c r="CP16" s="35"/>
      <c r="CQ16" s="6"/>
      <c r="CR16" s="35"/>
      <c r="CS16" s="35"/>
      <c r="CT16" s="35"/>
      <c r="CU16" s="35"/>
      <c r="CV16" s="35"/>
      <c r="CW16" s="35"/>
    </row>
    <row r="17" spans="5:101" ht="17.25" customHeight="1">
      <c r="E17" s="85" t="e">
        <f>ROUND(AQ39,0)</f>
        <v>#DIV/0!</v>
      </c>
      <c r="AI17" s="6">
        <f t="shared" si="3"/>
        <v>1</v>
      </c>
      <c r="AJ17" s="21"/>
      <c r="AK17" s="69" t="s">
        <v>42</v>
      </c>
      <c r="AL17" s="78"/>
      <c r="AM17" s="71">
        <v>0</v>
      </c>
      <c r="AN17" s="72">
        <v>0</v>
      </c>
      <c r="AO17" s="73">
        <v>0</v>
      </c>
      <c r="AP17" s="74">
        <f t="shared" si="0"/>
        <v>0</v>
      </c>
      <c r="AR17" s="149" t="str">
        <f>IF(AM17=0,"",IF(AP17=0,"N/A",""))</f>
        <v/>
      </c>
      <c r="AS17" s="150"/>
      <c r="AT17" s="6">
        <f t="shared" si="1"/>
        <v>0</v>
      </c>
      <c r="AU17" s="75" t="str">
        <f t="shared" si="2"/>
        <v/>
      </c>
      <c r="AW17" s="79" t="e">
        <f t="shared" si="4"/>
        <v>#DIV/0!</v>
      </c>
      <c r="BD17" s="10">
        <f t="shared" si="5"/>
        <v>0</v>
      </c>
      <c r="BE17" s="10">
        <f>IF($V16=0,1,IF(BK15="Please Select",0,1))</f>
        <v>1</v>
      </c>
      <c r="BH17" s="10">
        <f t="shared" si="6"/>
        <v>1</v>
      </c>
      <c r="BK17" s="76" t="s">
        <v>35</v>
      </c>
      <c r="CD17" s="21"/>
      <c r="CE17" s="86" t="s">
        <v>43</v>
      </c>
      <c r="CF17" s="32"/>
      <c r="CG17" s="33"/>
      <c r="CH17" s="33"/>
      <c r="CI17" s="33"/>
      <c r="CJ17" s="32"/>
      <c r="CK17" s="34"/>
      <c r="CL17" s="32"/>
      <c r="CM17" s="32"/>
      <c r="CO17" s="25"/>
      <c r="CP17" s="35"/>
      <c r="CQ17" s="6"/>
      <c r="CR17" s="35"/>
      <c r="CS17" s="35"/>
      <c r="CT17" s="35"/>
      <c r="CU17" s="35"/>
      <c r="CV17" s="35"/>
      <c r="CW17" s="35"/>
    </row>
    <row r="18" spans="5:101" ht="17.25" customHeight="1">
      <c r="E18" s="4">
        <f>IFERROR(E17,0)</f>
        <v>0</v>
      </c>
      <c r="AI18" s="6">
        <f t="shared" si="3"/>
        <v>1</v>
      </c>
      <c r="AJ18" s="21"/>
      <c r="AK18" s="69" t="s">
        <v>44</v>
      </c>
      <c r="AL18" s="78"/>
      <c r="AM18" s="87">
        <v>0</v>
      </c>
      <c r="AN18" s="72">
        <v>0</v>
      </c>
      <c r="AO18" s="73">
        <v>0</v>
      </c>
      <c r="AP18" s="74">
        <f t="shared" si="0"/>
        <v>0</v>
      </c>
      <c r="AQ18" s="88" t="s">
        <v>45</v>
      </c>
      <c r="AR18" s="149" t="str">
        <f>IF(AM18=0,"",IF(AP18=0,"N/A",""))</f>
        <v/>
      </c>
      <c r="AS18" s="150"/>
      <c r="AT18" s="6">
        <f t="shared" si="1"/>
        <v>0</v>
      </c>
      <c r="AU18" s="75" t="str">
        <f t="shared" si="2"/>
        <v/>
      </c>
      <c r="AW18" s="79" t="e">
        <f t="shared" si="4"/>
        <v>#DIV/0!</v>
      </c>
      <c r="BD18" s="10">
        <f t="shared" si="5"/>
        <v>0</v>
      </c>
      <c r="BE18" s="10">
        <f>IF($V17=0,1,IF(BK16="Please Select",0,1))</f>
        <v>1</v>
      </c>
      <c r="BH18" s="10">
        <f t="shared" si="6"/>
        <v>1</v>
      </c>
      <c r="BK18" s="76" t="s">
        <v>35</v>
      </c>
      <c r="CD18" s="21"/>
      <c r="CE18" s="32"/>
      <c r="CF18" s="32"/>
      <c r="CG18" s="33"/>
      <c r="CH18" s="33"/>
      <c r="CI18" s="33"/>
      <c r="CJ18" s="32"/>
      <c r="CK18" s="34"/>
      <c r="CL18" s="32"/>
      <c r="CM18" s="32"/>
      <c r="CO18" s="25"/>
      <c r="CP18" s="35"/>
      <c r="CQ18" s="6"/>
      <c r="CR18" s="35"/>
      <c r="CS18" s="35"/>
      <c r="CT18" s="35"/>
      <c r="CU18" s="35"/>
      <c r="CV18" s="35"/>
      <c r="CW18" s="35"/>
    </row>
    <row r="19" spans="5:101" ht="17.25" customHeight="1">
      <c r="E19" s="85">
        <f>ROUND(CN34,0)</f>
        <v>0</v>
      </c>
      <c r="AI19" s="6">
        <f t="shared" si="3"/>
        <v>1</v>
      </c>
      <c r="AJ19" s="21"/>
      <c r="AK19" s="89"/>
      <c r="AL19" s="90"/>
      <c r="AM19" s="91">
        <f>SUM(AM13:AM18)</f>
        <v>0</v>
      </c>
      <c r="AN19" s="92"/>
      <c r="AP19" s="93">
        <f>SUM(AP13:AP18)</f>
        <v>0</v>
      </c>
      <c r="AQ19" s="94" t="e">
        <f>AP19/AM19</f>
        <v>#DIV/0!</v>
      </c>
      <c r="AR19" s="28" t="s">
        <v>46</v>
      </c>
      <c r="AT19" s="28"/>
      <c r="AU19" s="25"/>
      <c r="AW19" s="79" t="e">
        <f t="shared" si="4"/>
        <v>#DIV/0!</v>
      </c>
      <c r="BD19" s="10">
        <f t="shared" si="5"/>
        <v>0</v>
      </c>
      <c r="BE19" s="10">
        <f>IF($V18=0,1,IF(BK17="Please Select",0,1))</f>
        <v>1</v>
      </c>
      <c r="BH19" s="10">
        <f t="shared" si="6"/>
        <v>1</v>
      </c>
      <c r="BK19" s="95"/>
      <c r="CD19" s="21"/>
      <c r="CE19" s="52" t="s">
        <v>47</v>
      </c>
      <c r="CF19" s="32"/>
      <c r="CG19" s="96" t="s">
        <v>48</v>
      </c>
      <c r="CH19" s="33"/>
      <c r="CI19" s="33"/>
      <c r="CJ19" s="32"/>
      <c r="CK19" s="34"/>
      <c r="CL19" s="32"/>
      <c r="CM19" s="32"/>
      <c r="CN19" s="28"/>
      <c r="CO19" s="25"/>
      <c r="CP19" s="35"/>
      <c r="CQ19" s="6"/>
      <c r="CR19" s="35"/>
      <c r="CS19" s="35"/>
      <c r="CT19" s="35"/>
      <c r="CU19" s="35"/>
      <c r="CV19" s="35"/>
      <c r="CW19" s="35"/>
    </row>
    <row r="20" spans="5:101" ht="24.75" customHeight="1">
      <c r="E20" s="4">
        <f>IFERROR(E19,0)</f>
        <v>0</v>
      </c>
      <c r="AJ20" s="21"/>
      <c r="AK20" s="89"/>
      <c r="AL20" s="78"/>
      <c r="AM20" s="97"/>
      <c r="AN20" s="98"/>
      <c r="AO20" s="99"/>
      <c r="AP20" s="100"/>
      <c r="AQ20" s="101"/>
      <c r="AR20" s="32"/>
      <c r="AS20" s="32"/>
      <c r="AT20" s="28"/>
      <c r="AU20" s="25"/>
      <c r="AW20" s="102"/>
      <c r="CC20" s="6">
        <f t="shared" ref="CC20:CC33" si="7">IF(CO20="**",0,1)</f>
        <v>1</v>
      </c>
      <c r="CD20" s="21"/>
      <c r="CE20" s="157"/>
      <c r="CF20" s="158"/>
      <c r="CG20" s="157"/>
      <c r="CH20" s="159"/>
      <c r="CI20" s="159"/>
      <c r="CJ20" s="159"/>
      <c r="CK20" s="159"/>
      <c r="CL20" s="159"/>
      <c r="CM20" s="158"/>
      <c r="CN20" s="103">
        <v>0</v>
      </c>
      <c r="CO20" s="75" t="str">
        <f>IF(LEN(CE20)&gt;0,IF(LEN(CG20)=0,"**",IF(CN20=0,"**","")),"")</f>
        <v/>
      </c>
      <c r="CP20" s="35"/>
      <c r="CQ20" s="6"/>
      <c r="CR20" s="35"/>
      <c r="CS20" s="35"/>
      <c r="CT20" s="35"/>
      <c r="CU20" s="35"/>
      <c r="CV20" s="35"/>
      <c r="CW20" s="35"/>
    </row>
    <row r="21" spans="5:101" ht="24.75" customHeight="1">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57"/>
      <c r="CF21" s="158"/>
      <c r="CG21" s="157"/>
      <c r="CH21" s="159"/>
      <c r="CI21" s="159"/>
      <c r="CJ21" s="159"/>
      <c r="CK21" s="159"/>
      <c r="CL21" s="159"/>
      <c r="CM21" s="158"/>
      <c r="CN21" s="103">
        <v>0</v>
      </c>
      <c r="CO21" s="75" t="str">
        <f t="shared" ref="CO21:CO33" si="8">IF(LEN(CE21)&gt;0,IF(LEN(CG21)=0,"**",IF(CN21=0,"**","")),"")</f>
        <v/>
      </c>
      <c r="CP21" s="35"/>
      <c r="CQ21" s="6"/>
      <c r="CR21" s="35"/>
      <c r="CS21" s="35"/>
      <c r="CT21" s="35"/>
      <c r="CU21" s="35"/>
      <c r="CV21" s="35"/>
      <c r="CW21" s="35"/>
    </row>
    <row r="22" spans="5:101" ht="24.75" customHeight="1">
      <c r="AJ22" s="65"/>
      <c r="AK22" s="105" t="s">
        <v>49</v>
      </c>
      <c r="AL22" s="106"/>
      <c r="AM22" s="97"/>
      <c r="AN22" s="98"/>
      <c r="AO22" s="88" t="s">
        <v>45</v>
      </c>
      <c r="AP22" s="28"/>
      <c r="AQ22" s="101"/>
      <c r="AR22" s="32"/>
      <c r="AS22" s="99"/>
      <c r="AT22" s="28"/>
      <c r="AU22" s="107"/>
      <c r="AV22" s="6"/>
      <c r="AW22" s="63"/>
      <c r="CC22" s="6">
        <f t="shared" si="7"/>
        <v>1</v>
      </c>
      <c r="CD22" s="21"/>
      <c r="CE22" s="157"/>
      <c r="CF22" s="158"/>
      <c r="CG22" s="157"/>
      <c r="CH22" s="159"/>
      <c r="CI22" s="159"/>
      <c r="CJ22" s="159"/>
      <c r="CK22" s="159"/>
      <c r="CL22" s="159"/>
      <c r="CM22" s="158"/>
      <c r="CN22" s="103">
        <v>0</v>
      </c>
      <c r="CO22" s="75" t="str">
        <f t="shared" si="8"/>
        <v/>
      </c>
      <c r="CP22" s="35"/>
      <c r="CQ22" s="6"/>
      <c r="CR22" s="35"/>
      <c r="CS22" s="35"/>
      <c r="CT22" s="35"/>
      <c r="CU22" s="35"/>
      <c r="CV22" s="35"/>
      <c r="CW22" s="35"/>
    </row>
    <row r="23" spans="5:101" ht="24.75" customHeight="1">
      <c r="AJ23" s="21"/>
      <c r="AK23" s="108" t="s">
        <v>50</v>
      </c>
      <c r="AL23" s="78"/>
      <c r="AM23" s="109">
        <v>0</v>
      </c>
      <c r="AN23" s="110" t="s">
        <v>51</v>
      </c>
      <c r="AO23" s="111" t="e">
        <f>$AQ$19</f>
        <v>#DIV/0!</v>
      </c>
      <c r="AP23" s="112" t="s">
        <v>52</v>
      </c>
      <c r="AQ23" s="113" t="e">
        <f>$AQ$19*AM23</f>
        <v>#DIV/0!</v>
      </c>
      <c r="AR23" s="32"/>
      <c r="AS23" s="99"/>
      <c r="AT23" s="28"/>
      <c r="AU23" s="25"/>
      <c r="AW23" s="63"/>
      <c r="AX23" s="10"/>
      <c r="AY23" s="10"/>
      <c r="AZ23" s="10"/>
      <c r="BA23" s="10"/>
      <c r="BB23" s="10"/>
      <c r="BC23" s="10"/>
      <c r="CC23" s="6">
        <f t="shared" si="7"/>
        <v>1</v>
      </c>
      <c r="CD23" s="21"/>
      <c r="CE23" s="157"/>
      <c r="CF23" s="158"/>
      <c r="CG23" s="157"/>
      <c r="CH23" s="159"/>
      <c r="CI23" s="159"/>
      <c r="CJ23" s="159"/>
      <c r="CK23" s="159"/>
      <c r="CL23" s="159"/>
      <c r="CM23" s="158"/>
      <c r="CN23" s="103">
        <v>0</v>
      </c>
      <c r="CO23" s="75" t="str">
        <f t="shared" si="8"/>
        <v/>
      </c>
      <c r="CP23" s="35"/>
      <c r="CQ23" s="6"/>
      <c r="CR23" s="35"/>
      <c r="CS23" s="35"/>
      <c r="CT23" s="35"/>
      <c r="CU23" s="35"/>
      <c r="CV23" s="35"/>
      <c r="CW23" s="35"/>
    </row>
    <row r="24" spans="5:101" ht="24.75" customHeight="1">
      <c r="AJ24" s="21"/>
      <c r="AK24" s="108"/>
      <c r="AL24" s="78"/>
      <c r="AM24" s="114"/>
      <c r="AN24" s="98"/>
      <c r="AO24" s="115"/>
      <c r="AP24" s="100"/>
      <c r="AQ24" s="116"/>
      <c r="AR24" s="32"/>
      <c r="AS24" s="99"/>
      <c r="AT24" s="28"/>
      <c r="AU24" s="25"/>
      <c r="AW24" s="79" t="e">
        <f>AQ23/$AM$33</f>
        <v>#DIV/0!</v>
      </c>
      <c r="CC24" s="6">
        <f t="shared" si="7"/>
        <v>1</v>
      </c>
      <c r="CD24" s="21"/>
      <c r="CE24" s="157"/>
      <c r="CF24" s="158"/>
      <c r="CG24" s="157"/>
      <c r="CH24" s="159"/>
      <c r="CI24" s="159"/>
      <c r="CJ24" s="159"/>
      <c r="CK24" s="159"/>
      <c r="CL24" s="159"/>
      <c r="CM24" s="158"/>
      <c r="CN24" s="103">
        <v>0</v>
      </c>
      <c r="CO24" s="75" t="str">
        <f t="shared" si="8"/>
        <v/>
      </c>
      <c r="CP24" s="35"/>
      <c r="CQ24" s="6"/>
      <c r="CR24" s="35"/>
      <c r="CS24" s="35"/>
      <c r="CT24" s="35"/>
      <c r="CU24" s="35"/>
      <c r="CV24" s="35"/>
      <c r="CW24" s="35"/>
    </row>
    <row r="25" spans="5:101" ht="24.75" customHeight="1">
      <c r="AJ25" s="65"/>
      <c r="AK25" s="105" t="s">
        <v>53</v>
      </c>
      <c r="AL25" s="106"/>
      <c r="AM25" s="97"/>
      <c r="AN25" s="98"/>
      <c r="AO25" s="115"/>
      <c r="AP25" s="100"/>
      <c r="AQ25" s="116"/>
      <c r="AR25" s="32"/>
      <c r="AS25" s="99"/>
      <c r="AT25" s="28"/>
      <c r="AU25" s="107"/>
      <c r="AV25" s="6"/>
      <c r="AW25" s="79"/>
      <c r="CC25" s="6">
        <f t="shared" si="7"/>
        <v>1</v>
      </c>
      <c r="CD25" s="21"/>
      <c r="CE25" s="157"/>
      <c r="CF25" s="158"/>
      <c r="CG25" s="157"/>
      <c r="CH25" s="159"/>
      <c r="CI25" s="159"/>
      <c r="CJ25" s="159"/>
      <c r="CK25" s="159"/>
      <c r="CL25" s="159"/>
      <c r="CM25" s="158"/>
      <c r="CN25" s="103">
        <v>0</v>
      </c>
      <c r="CO25" s="75" t="str">
        <f t="shared" si="8"/>
        <v/>
      </c>
      <c r="CP25" s="35"/>
      <c r="CQ25" s="6"/>
      <c r="CR25" s="35"/>
      <c r="CS25" s="35"/>
      <c r="CT25" s="35"/>
      <c r="CU25" s="35"/>
      <c r="CV25" s="35"/>
      <c r="CW25" s="35"/>
    </row>
    <row r="26" spans="5:101" ht="24.75" customHeight="1">
      <c r="AJ26" s="21"/>
      <c r="AK26" s="69" t="s">
        <v>54</v>
      </c>
      <c r="AL26" s="78"/>
      <c r="AM26" s="71">
        <v>0</v>
      </c>
      <c r="AN26" s="117" t="s">
        <v>51</v>
      </c>
      <c r="AO26" s="118" t="e">
        <f>$AQ$19</f>
        <v>#DIV/0!</v>
      </c>
      <c r="AP26" s="119" t="s">
        <v>52</v>
      </c>
      <c r="AQ26" s="74" t="e">
        <f>$AQ$19*AM26</f>
        <v>#DIV/0!</v>
      </c>
      <c r="AR26" s="32"/>
      <c r="AS26" s="99"/>
      <c r="AT26" s="28"/>
      <c r="AU26" s="25"/>
      <c r="AW26" s="63"/>
      <c r="AX26" s="10"/>
      <c r="AY26" s="10"/>
      <c r="AZ26" s="10"/>
      <c r="BA26" s="10"/>
      <c r="BB26" s="10"/>
      <c r="BC26" s="10"/>
      <c r="CC26" s="6">
        <f t="shared" si="7"/>
        <v>1</v>
      </c>
      <c r="CD26" s="21"/>
      <c r="CE26" s="157"/>
      <c r="CF26" s="158"/>
      <c r="CG26" s="157"/>
      <c r="CH26" s="159"/>
      <c r="CI26" s="159"/>
      <c r="CJ26" s="159"/>
      <c r="CK26" s="159"/>
      <c r="CL26" s="159"/>
      <c r="CM26" s="158"/>
      <c r="CN26" s="103">
        <v>0</v>
      </c>
      <c r="CO26" s="75" t="str">
        <f t="shared" si="8"/>
        <v/>
      </c>
      <c r="CP26" s="35"/>
      <c r="CQ26" s="6"/>
      <c r="CR26" s="35"/>
      <c r="CS26" s="35"/>
      <c r="CT26" s="35"/>
      <c r="CU26" s="35"/>
      <c r="CV26" s="35"/>
      <c r="CW26" s="35"/>
    </row>
    <row r="27" spans="5:101" ht="24.75" customHeight="1">
      <c r="AJ27" s="21"/>
      <c r="AK27" s="89"/>
      <c r="AL27" s="78"/>
      <c r="AM27" s="97"/>
      <c r="AN27" s="92"/>
      <c r="AO27" s="115"/>
      <c r="AP27" s="100"/>
      <c r="AQ27" s="116"/>
      <c r="AR27" s="32"/>
      <c r="AS27" s="99"/>
      <c r="AT27" s="28"/>
      <c r="AU27" s="25"/>
      <c r="AW27" s="79" t="e">
        <f>AQ26/$AM$33</f>
        <v>#DIV/0!</v>
      </c>
      <c r="CC27" s="6">
        <f t="shared" si="7"/>
        <v>1</v>
      </c>
      <c r="CD27" s="21"/>
      <c r="CE27" s="157"/>
      <c r="CF27" s="158"/>
      <c r="CG27" s="157"/>
      <c r="CH27" s="159"/>
      <c r="CI27" s="159"/>
      <c r="CJ27" s="159"/>
      <c r="CK27" s="159"/>
      <c r="CL27" s="159"/>
      <c r="CM27" s="158"/>
      <c r="CN27" s="103">
        <v>0</v>
      </c>
      <c r="CO27" s="75" t="str">
        <f t="shared" si="8"/>
        <v/>
      </c>
      <c r="CP27" s="35"/>
      <c r="CQ27" s="6"/>
      <c r="CR27" s="35"/>
      <c r="CS27" s="35"/>
      <c r="CT27" s="35"/>
      <c r="CU27" s="35"/>
      <c r="CV27" s="35"/>
      <c r="CW27" s="35"/>
    </row>
    <row r="28" spans="5:101" ht="24.75" customHeight="1">
      <c r="AJ28" s="65"/>
      <c r="AK28" s="160" t="s">
        <v>55</v>
      </c>
      <c r="AL28" s="160"/>
      <c r="AM28" s="160"/>
      <c r="AN28" s="92"/>
      <c r="AO28" s="115"/>
      <c r="AP28" s="100"/>
      <c r="AQ28" s="116"/>
      <c r="AR28" s="32"/>
      <c r="AS28" s="99"/>
      <c r="AT28" s="28"/>
      <c r="AU28" s="107"/>
      <c r="AV28" s="6"/>
      <c r="AW28" s="63"/>
      <c r="CC28" s="6">
        <f t="shared" si="7"/>
        <v>1</v>
      </c>
      <c r="CD28" s="21"/>
      <c r="CE28" s="157"/>
      <c r="CF28" s="158"/>
      <c r="CG28" s="157"/>
      <c r="CH28" s="159"/>
      <c r="CI28" s="159"/>
      <c r="CJ28" s="159"/>
      <c r="CK28" s="159"/>
      <c r="CL28" s="159"/>
      <c r="CM28" s="158"/>
      <c r="CN28" s="103">
        <v>0</v>
      </c>
      <c r="CO28" s="75" t="str">
        <f t="shared" si="8"/>
        <v/>
      </c>
      <c r="CP28" s="35"/>
      <c r="CQ28" s="6"/>
      <c r="CR28" s="35"/>
      <c r="CS28" s="35"/>
      <c r="CT28" s="35"/>
      <c r="CU28" s="35"/>
      <c r="CV28" s="35"/>
      <c r="CW28" s="35"/>
    </row>
    <row r="29" spans="5:101" ht="92.45" customHeight="1">
      <c r="AJ29" s="21"/>
      <c r="AK29" s="69" t="s">
        <v>56</v>
      </c>
      <c r="AL29" s="78"/>
      <c r="AM29" s="71">
        <v>0</v>
      </c>
      <c r="AN29" s="117" t="s">
        <v>51</v>
      </c>
      <c r="AO29" s="118" t="e">
        <f>$AQ$19</f>
        <v>#DIV/0!</v>
      </c>
      <c r="AP29" s="119" t="s">
        <v>52</v>
      </c>
      <c r="AQ29" s="74" t="e">
        <f>$AQ$19*AM29</f>
        <v>#DIV/0!</v>
      </c>
      <c r="AR29" s="32"/>
      <c r="AS29" s="99"/>
      <c r="AT29" s="28"/>
      <c r="AU29" s="25"/>
      <c r="AW29" s="63"/>
      <c r="AX29" s="10"/>
      <c r="AY29" s="10"/>
      <c r="AZ29" s="10"/>
      <c r="BA29" s="10"/>
      <c r="BB29" s="10"/>
      <c r="BC29" s="10"/>
      <c r="CC29" s="6">
        <f t="shared" si="7"/>
        <v>1</v>
      </c>
      <c r="CD29" s="21"/>
      <c r="CE29" s="157"/>
      <c r="CF29" s="158"/>
      <c r="CG29" s="157"/>
      <c r="CH29" s="159"/>
      <c r="CI29" s="159"/>
      <c r="CJ29" s="159"/>
      <c r="CK29" s="159"/>
      <c r="CL29" s="159"/>
      <c r="CM29" s="158"/>
      <c r="CN29" s="103">
        <v>0</v>
      </c>
      <c r="CO29" s="75" t="str">
        <f t="shared" si="8"/>
        <v/>
      </c>
      <c r="CP29" s="35"/>
      <c r="CQ29" s="6"/>
      <c r="CR29" s="35"/>
      <c r="CS29" s="35"/>
      <c r="CT29" s="35"/>
      <c r="CU29" s="35"/>
      <c r="CV29" s="35"/>
      <c r="CW29" s="35"/>
    </row>
    <row r="30" spans="5:101" ht="24.75" customHeight="1">
      <c r="AJ30" s="21"/>
      <c r="AK30" s="108"/>
      <c r="AL30" s="78"/>
      <c r="AM30" s="97"/>
      <c r="AN30" s="98"/>
      <c r="AO30" s="115"/>
      <c r="AP30" s="100"/>
      <c r="AQ30" s="116"/>
      <c r="AR30" s="32"/>
      <c r="AS30" s="99"/>
      <c r="AT30" s="28"/>
      <c r="AU30" s="25"/>
      <c r="AW30" s="79" t="e">
        <f>AQ29/$AM$33</f>
        <v>#DIV/0!</v>
      </c>
      <c r="CC30" s="6">
        <f t="shared" si="7"/>
        <v>1</v>
      </c>
      <c r="CD30" s="21"/>
      <c r="CE30" s="157"/>
      <c r="CF30" s="158"/>
      <c r="CG30" s="157"/>
      <c r="CH30" s="159"/>
      <c r="CI30" s="159"/>
      <c r="CJ30" s="159"/>
      <c r="CK30" s="159"/>
      <c r="CL30" s="159"/>
      <c r="CM30" s="158"/>
      <c r="CN30" s="103">
        <v>0</v>
      </c>
      <c r="CO30" s="75" t="str">
        <f t="shared" si="8"/>
        <v/>
      </c>
      <c r="CP30" s="35"/>
      <c r="CQ30" s="6"/>
      <c r="CR30" s="35"/>
      <c r="CS30" s="35"/>
      <c r="CT30" s="35"/>
      <c r="CU30" s="35"/>
      <c r="CV30" s="35"/>
      <c r="CW30" s="35"/>
    </row>
    <row r="31" spans="5:101" ht="24.75" customHeight="1">
      <c r="AJ31" s="65"/>
      <c r="AK31" s="160" t="s">
        <v>57</v>
      </c>
      <c r="AL31" s="160"/>
      <c r="AM31" s="160"/>
      <c r="AN31" s="160"/>
      <c r="AO31" s="115"/>
      <c r="AP31" s="100"/>
      <c r="AQ31" s="116"/>
      <c r="AR31" s="32"/>
      <c r="AS31" s="99"/>
      <c r="AT31" s="28"/>
      <c r="AU31" s="107"/>
      <c r="AV31" s="6"/>
      <c r="AW31" s="63"/>
      <c r="CC31" s="6">
        <f t="shared" si="7"/>
        <v>1</v>
      </c>
      <c r="CD31" s="21"/>
      <c r="CE31" s="157"/>
      <c r="CF31" s="158"/>
      <c r="CG31" s="157"/>
      <c r="CH31" s="159"/>
      <c r="CI31" s="159"/>
      <c r="CJ31" s="159"/>
      <c r="CK31" s="159"/>
      <c r="CL31" s="159"/>
      <c r="CM31" s="158"/>
      <c r="CN31" s="103">
        <v>0</v>
      </c>
      <c r="CO31" s="75" t="str">
        <f t="shared" si="8"/>
        <v/>
      </c>
      <c r="CP31" s="35"/>
      <c r="CQ31" s="6"/>
      <c r="CR31" s="35"/>
      <c r="CS31" s="35"/>
      <c r="CT31" s="35"/>
      <c r="CU31" s="35"/>
      <c r="CV31" s="35"/>
      <c r="CW31" s="35"/>
    </row>
    <row r="32" spans="5:101" ht="24.75" customHeight="1">
      <c r="AJ32" s="21"/>
      <c r="AK32" s="69" t="s">
        <v>58</v>
      </c>
      <c r="AL32" s="78"/>
      <c r="AM32" s="71">
        <v>0</v>
      </c>
      <c r="AN32" s="117" t="s">
        <v>51</v>
      </c>
      <c r="AO32" s="118" t="e">
        <f>$AQ$19</f>
        <v>#DIV/0!</v>
      </c>
      <c r="AP32" s="119" t="s">
        <v>52</v>
      </c>
      <c r="AQ32" s="74" t="e">
        <f>$AQ$19*AM32</f>
        <v>#DIV/0!</v>
      </c>
      <c r="AR32" s="32"/>
      <c r="AS32" s="99"/>
      <c r="AT32" s="28"/>
      <c r="AU32" s="25"/>
      <c r="AW32" s="63"/>
      <c r="AX32" s="10"/>
      <c r="AY32" s="10"/>
      <c r="AZ32" s="10"/>
      <c r="BA32" s="10"/>
      <c r="BB32" s="10"/>
      <c r="BC32" s="10"/>
      <c r="CC32" s="6">
        <f t="shared" si="7"/>
        <v>1</v>
      </c>
      <c r="CD32" s="21"/>
      <c r="CE32" s="157"/>
      <c r="CF32" s="158"/>
      <c r="CG32" s="157"/>
      <c r="CH32" s="159"/>
      <c r="CI32" s="159"/>
      <c r="CJ32" s="159"/>
      <c r="CK32" s="159"/>
      <c r="CL32" s="159"/>
      <c r="CM32" s="158"/>
      <c r="CN32" s="103">
        <v>0</v>
      </c>
      <c r="CO32" s="75" t="str">
        <f t="shared" si="8"/>
        <v/>
      </c>
    </row>
    <row r="33" spans="36:95" ht="24.75" customHeight="1" thickBot="1">
      <c r="AJ33" s="21"/>
      <c r="AK33" s="32"/>
      <c r="AL33" s="32"/>
      <c r="AM33" s="120">
        <f>SUM(AM19:AM32)</f>
        <v>0</v>
      </c>
      <c r="AN33" s="32"/>
      <c r="AO33" s="32"/>
      <c r="AP33" s="32"/>
      <c r="AQ33" s="121"/>
      <c r="AR33" s="32"/>
      <c r="AS33" s="32"/>
      <c r="AT33" s="28"/>
      <c r="AU33" s="25"/>
      <c r="AW33" s="79" t="e">
        <f>AQ32/$AM$33</f>
        <v>#DIV/0!</v>
      </c>
      <c r="CC33" s="6">
        <f t="shared" si="7"/>
        <v>1</v>
      </c>
      <c r="CD33" s="21"/>
      <c r="CE33" s="157"/>
      <c r="CF33" s="158"/>
      <c r="CG33" s="157"/>
      <c r="CH33" s="159"/>
      <c r="CI33" s="159"/>
      <c r="CJ33" s="159"/>
      <c r="CK33" s="159"/>
      <c r="CL33" s="159"/>
      <c r="CM33" s="158"/>
      <c r="CN33" s="103">
        <v>0</v>
      </c>
      <c r="CO33" s="75" t="str">
        <f t="shared" si="8"/>
        <v/>
      </c>
      <c r="CQ33" s="122"/>
    </row>
    <row r="34" spans="36:95" ht="17.25" customHeight="1" thickTop="1">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59</v>
      </c>
      <c r="CN34" s="126">
        <f>SUM(CN20:CN33)</f>
        <v>0</v>
      </c>
      <c r="CO34" s="25"/>
      <c r="CQ34" s="122"/>
    </row>
    <row r="35" spans="36:95" ht="17.25" customHeight="1" thickBot="1">
      <c r="AJ35" s="21"/>
      <c r="AK35" s="32"/>
      <c r="AL35" s="52"/>
      <c r="AM35" s="161" t="s">
        <v>60</v>
      </c>
      <c r="AN35" s="161"/>
      <c r="AO35" s="161"/>
      <c r="AP35" s="161"/>
      <c r="AQ35" s="93" t="e">
        <f>SUM(AQ20:AQ32)+AP19</f>
        <v>#DIV/0!</v>
      </c>
      <c r="AR35" s="32" t="s">
        <v>61</v>
      </c>
      <c r="AS35" s="32"/>
      <c r="AT35" s="28"/>
      <c r="AU35" s="25"/>
      <c r="AW35" s="63"/>
      <c r="CD35" s="43"/>
      <c r="CE35" s="67"/>
      <c r="CF35" s="67"/>
      <c r="CG35" s="67"/>
      <c r="CH35" s="67"/>
      <c r="CI35" s="67"/>
      <c r="CJ35" s="67"/>
      <c r="CK35" s="67"/>
      <c r="CL35" s="68"/>
      <c r="CM35" s="162" t="s">
        <v>9</v>
      </c>
      <c r="CN35" s="162"/>
      <c r="CO35" s="50"/>
    </row>
    <row r="36" spans="36:95" ht="17.25" customHeight="1" thickTop="1">
      <c r="AJ36" s="21"/>
      <c r="AK36" s="32"/>
      <c r="AL36" s="32"/>
      <c r="AM36" s="161"/>
      <c r="AN36" s="161"/>
      <c r="AO36" s="161"/>
      <c r="AP36" s="161"/>
      <c r="AQ36" s="127"/>
      <c r="AR36" s="32"/>
      <c r="AS36" s="62"/>
      <c r="AT36" s="28"/>
      <c r="AU36" s="25"/>
      <c r="AW36" s="63"/>
    </row>
    <row r="37" spans="36:95" ht="17.25" customHeight="1">
      <c r="AJ37" s="21"/>
      <c r="AK37" s="32"/>
      <c r="AL37" s="128"/>
      <c r="AM37" s="161"/>
      <c r="AN37" s="161"/>
      <c r="AO37" s="161"/>
      <c r="AP37" s="161"/>
      <c r="AQ37" s="93" t="e">
        <f>AQ35/12</f>
        <v>#DIV/0!</v>
      </c>
      <c r="AR37" s="128" t="s">
        <v>62</v>
      </c>
      <c r="AS37" s="62"/>
      <c r="AT37" s="135" t="s">
        <v>9</v>
      </c>
      <c r="AU37" s="25"/>
      <c r="AW37" s="63"/>
    </row>
    <row r="38" spans="36:95" ht="17.25" customHeight="1">
      <c r="AJ38" s="21"/>
      <c r="AK38" s="32"/>
      <c r="AL38" s="32"/>
      <c r="AM38" s="161"/>
      <c r="AN38" s="161"/>
      <c r="AO38" s="161"/>
      <c r="AP38" s="161"/>
      <c r="AQ38" s="129"/>
      <c r="AR38" s="37"/>
      <c r="AS38" s="10" t="str">
        <f>IF('[1](O) Labour costs'!AO4="yes",IF(AV39='[1](O) Labour costs'!AS8,"","WARNING NOTICE"),"")</f>
        <v/>
      </c>
      <c r="AT38" s="135"/>
      <c r="AU38" s="25"/>
      <c r="AV38" s="4">
        <f>IFERROR(AQ36,1)</f>
        <v>0</v>
      </c>
      <c r="AW38" s="63"/>
    </row>
    <row r="39" spans="36:95" ht="17.25" customHeight="1">
      <c r="AJ39" s="21"/>
      <c r="AK39" s="125"/>
      <c r="AL39" s="32"/>
      <c r="AM39" s="161"/>
      <c r="AN39" s="161"/>
      <c r="AO39" s="161"/>
      <c r="AP39" s="161"/>
      <c r="AQ39" s="93" t="e">
        <f>IF(AV38=1,0,AQ37*AV39)</f>
        <v>#DIV/0!</v>
      </c>
      <c r="AR39" s="32" t="s">
        <v>63</v>
      </c>
      <c r="AS39" s="32"/>
      <c r="AT39" s="135"/>
      <c r="AU39" s="25"/>
      <c r="AV39" s="35">
        <f>'[1](O) Labour costs'!K8</f>
        <v>48</v>
      </c>
      <c r="AW39" s="102"/>
    </row>
    <row r="40" spans="36:95" ht="17.25" customHeight="1" thickBot="1">
      <c r="AJ40" s="43"/>
      <c r="AK40" s="130"/>
      <c r="AL40" s="130"/>
      <c r="AM40" s="131"/>
      <c r="AN40" s="131"/>
      <c r="AO40" s="131"/>
      <c r="AP40" s="130"/>
      <c r="AQ40" s="132"/>
      <c r="AR40" s="130"/>
      <c r="AS40" s="130"/>
      <c r="AT40" s="163"/>
      <c r="AU40" s="50"/>
      <c r="AV40" s="35"/>
      <c r="AW40" s="63"/>
      <c r="AX40" s="133"/>
      <c r="AY40" s="133"/>
      <c r="AZ40" s="133"/>
      <c r="BA40" s="133"/>
      <c r="BB40" s="133"/>
      <c r="BC40" s="133"/>
    </row>
    <row r="41" spans="36:95" ht="17.25" customHeight="1" thickTop="1">
      <c r="AW41" s="63"/>
      <c r="AX41" s="133"/>
      <c r="AY41" s="133"/>
      <c r="AZ41" s="133"/>
      <c r="BA41" s="133"/>
      <c r="BB41" s="133"/>
      <c r="BC41" s="133"/>
    </row>
  </sheetData>
  <sheetProtection selectLockedCells="1"/>
  <mergeCells count="63">
    <mergeCell ref="CE32:CF32"/>
    <mergeCell ref="CG32:CM32"/>
    <mergeCell ref="CE33:CF33"/>
    <mergeCell ref="CG33:CM33"/>
    <mergeCell ref="AM35:AP39"/>
    <mergeCell ref="CM35:CN35"/>
    <mergeCell ref="AT37:AT40"/>
    <mergeCell ref="CE29:CF29"/>
    <mergeCell ref="CG29:CM29"/>
    <mergeCell ref="CE30:CF30"/>
    <mergeCell ref="CG30:CM30"/>
    <mergeCell ref="AK31:AN31"/>
    <mergeCell ref="CE31:CF31"/>
    <mergeCell ref="CG31:CM31"/>
    <mergeCell ref="CE26:CF26"/>
    <mergeCell ref="CG26:CM26"/>
    <mergeCell ref="CE27:CF27"/>
    <mergeCell ref="CG27:CM27"/>
    <mergeCell ref="AK28:AM28"/>
    <mergeCell ref="CE28:CF28"/>
    <mergeCell ref="CG28:CM28"/>
    <mergeCell ref="CE23:CF23"/>
    <mergeCell ref="CG23:CM23"/>
    <mergeCell ref="CE24:CF24"/>
    <mergeCell ref="CG24:CM24"/>
    <mergeCell ref="CE25:CF25"/>
    <mergeCell ref="CG25:CM25"/>
    <mergeCell ref="CE20:CF20"/>
    <mergeCell ref="CG20:CM20"/>
    <mergeCell ref="CE21:CF21"/>
    <mergeCell ref="CG21:CM21"/>
    <mergeCell ref="CE22:CF22"/>
    <mergeCell ref="CG22:CM22"/>
    <mergeCell ref="AR18:AS18"/>
    <mergeCell ref="E10:F10"/>
    <mergeCell ref="G10:K10"/>
    <mergeCell ref="V10:W10"/>
    <mergeCell ref="E12:F12"/>
    <mergeCell ref="G12:I12"/>
    <mergeCell ref="AK12:AN12"/>
    <mergeCell ref="AR13:AS13"/>
    <mergeCell ref="AR14:AS14"/>
    <mergeCell ref="AR15:AS15"/>
    <mergeCell ref="AR16:AS16"/>
    <mergeCell ref="AR17:AS17"/>
    <mergeCell ref="E6:F6"/>
    <mergeCell ref="G6:J6"/>
    <mergeCell ref="CE6:CL6"/>
    <mergeCell ref="AM7:AM9"/>
    <mergeCell ref="AN7:AN9"/>
    <mergeCell ref="AO7:AO9"/>
    <mergeCell ref="AP7:AP9"/>
    <mergeCell ref="AR7:AS8"/>
    <mergeCell ref="C8:J8"/>
    <mergeCell ref="CE8:CN12"/>
    <mergeCell ref="J1:M1"/>
    <mergeCell ref="AR1:AU1"/>
    <mergeCell ref="CL1:CO1"/>
    <mergeCell ref="AT3:AT6"/>
    <mergeCell ref="CN3:CN6"/>
    <mergeCell ref="H4:L4"/>
    <mergeCell ref="AK4:AS4"/>
    <mergeCell ref="AK5:AS6"/>
  </mergeCells>
  <conditionalFormatting sqref="K2 H2">
    <cfRule type="cellIs" dxfId="20" priority="18" stopIfTrue="1" operator="equal">
      <formula>"Complete"</formula>
    </cfRule>
    <cfRule type="cellIs" dxfId="19" priority="19" stopIfTrue="1" operator="equal">
      <formula>"Incomplete"</formula>
    </cfRule>
  </conditionalFormatting>
  <conditionalFormatting sqref="B7:M7">
    <cfRule type="expression" dxfId="18" priority="20" stopIfTrue="1">
      <formula>$N$4=5</formula>
    </cfRule>
  </conditionalFormatting>
  <conditionalFormatting sqref="C6:J6">
    <cfRule type="expression" dxfId="17" priority="21" stopIfTrue="1">
      <formula>$N$4&lt;=1</formula>
    </cfRule>
  </conditionalFormatting>
  <conditionalFormatting sqref="B8:M13 AT3 AJ12:AK12 AJ20:AU34 AJ13:AN19 BK13:BK19 AO10:AO18 AR7 AO7:AP7 AP10:AP19 AQ18:AQ19 AT12:AU19 AR10:AR19">
    <cfRule type="expression" dxfId="16" priority="17" stopIfTrue="1">
      <formula>$N$4&lt;5</formula>
    </cfRule>
  </conditionalFormatting>
  <conditionalFormatting sqref="AS2 AP2">
    <cfRule type="cellIs" dxfId="15" priority="15" stopIfTrue="1" operator="equal">
      <formula>"Complete"</formula>
    </cfRule>
    <cfRule type="cellIs" dxfId="14" priority="16" stopIfTrue="1" operator="equal">
      <formula>"Incomplete"</formula>
    </cfRule>
  </conditionalFormatting>
  <conditionalFormatting sqref="AJ40:AS40 AJ35:AM35 AJ36:AL39 AQ35:AU36 AJ6 AJ4:AK5 AJ7:AN7 AJ8:AL9 AJ3:AS3 AJ10:AN11 AU3:AU11 AQ37:AS39 AU37:AU40">
    <cfRule type="expression" dxfId="13" priority="14" stopIfTrue="1">
      <formula>$N$4&lt;5</formula>
    </cfRule>
  </conditionalFormatting>
  <conditionalFormatting sqref="AQ23 AO23 AQ26 AQ29 AQ32 AQ35 AQ37 AQ39:AQ40 AO26 AO29 AO32">
    <cfRule type="containsErrors" dxfId="12" priority="13" stopIfTrue="1">
      <formula>ISERROR(AO23)</formula>
    </cfRule>
  </conditionalFormatting>
  <conditionalFormatting sqref="CN3 CD8:CE8 CO8 CD9:CD11 CO10:CO11">
    <cfRule type="expression" dxfId="11" priority="3" stopIfTrue="1">
      <formula>#REF!&lt;5</formula>
    </cfRule>
  </conditionalFormatting>
  <conditionalFormatting sqref="AW8:AW41">
    <cfRule type="expression" dxfId="10" priority="12" stopIfTrue="1">
      <formula>$O$2=1</formula>
    </cfRule>
  </conditionalFormatting>
  <conditionalFormatting sqref="AT37">
    <cfRule type="expression" dxfId="9" priority="11" stopIfTrue="1">
      <formula>$N$4&lt;5</formula>
    </cfRule>
  </conditionalFormatting>
  <conditionalFormatting sqref="CM2 CJ2">
    <cfRule type="cellIs" dxfId="8" priority="9" stopIfTrue="1" operator="equal">
      <formula>"Complete"</formula>
    </cfRule>
    <cfRule type="cellIs" dxfId="7" priority="10" stopIfTrue="1" operator="equal">
      <formula>"Incomplete"</formula>
    </cfRule>
  </conditionalFormatting>
  <conditionalFormatting sqref="CQ3:CQ31">
    <cfRule type="expression" dxfId="6" priority="8" stopIfTrue="1">
      <formula>$O$2=1</formula>
    </cfRule>
  </conditionalFormatting>
  <conditionalFormatting sqref="CD14:CO15 CD12:CD13 CN13:CO13 CO9 CD5 CF5:CM5 CD7:CO7 CD3:CM4 CD6:CM6 CO3:CO6 CD19:CO19 CD16:CM18 CO16:CO18 CD35:CL35 CO35 CD34:CO34 CD20:CE33 CG20:CG33 CN20:CO33 CO12">
    <cfRule type="expression" dxfId="5" priority="7" stopIfTrue="1">
      <formula>#REF!&lt;5</formula>
    </cfRule>
  </conditionalFormatting>
  <conditionalFormatting sqref="CK34 CK14:CK19 CK3:CK7">
    <cfRule type="containsErrors" dxfId="4" priority="6" stopIfTrue="1">
      <formula>ISERROR(CK3)</formula>
    </cfRule>
  </conditionalFormatting>
  <conditionalFormatting sqref="CE13">
    <cfRule type="expression" dxfId="3" priority="5" stopIfTrue="1">
      <formula>#REF!=0</formula>
    </cfRule>
  </conditionalFormatting>
  <conditionalFormatting sqref="CE5">
    <cfRule type="expression" dxfId="2" priority="4" stopIfTrue="1">
      <formula>#REF!=5</formula>
    </cfRule>
  </conditionalFormatting>
  <conditionalFormatting sqref="CM35">
    <cfRule type="expression" dxfId="1" priority="2" stopIfTrue="1">
      <formula>#REF!&lt;5</formula>
    </cfRule>
  </conditionalFormatting>
  <conditionalFormatting sqref="AQ19">
    <cfRule type="containsErrors" dxfId="0" priority="1" stopIfTrue="1">
      <formula>ISERROR(AQ19)</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BD66-B275-45D0-BFDA-E61215C3A3BC}">
  <dimension ref="A1"/>
  <sheetViews>
    <sheetView workbookViewId="0"/>
  </sheetViews>
  <sheetFormatPr defaultRowHeight="13.1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3589B-17F9-47EE-BE84-5D19740C6AD1}">
  <dimension ref="A1"/>
  <sheetViews>
    <sheetView workbookViewId="0"/>
  </sheetViews>
  <sheetFormatPr defaultRowHeight="13.1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90cfc997-634d-4487-af58-8bd21666d197">T7AC4P2DUEKD-1440021267-278846</_dlc_DocId>
    <_dlc_DocIdUrl xmlns="90cfc997-634d-4487-af58-8bd21666d197">
      <Url>https://beisgov.sharepoint.com/sites/NSIPTSRes/_layouts/15/DocIdRedir.aspx?ID=T7AC4P2DUEKD-1440021267-278846</Url>
      <Description>T7AC4P2DUEKD-1440021267-278846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1" ma:contentTypeDescription="Create a new document." ma:contentTypeScope="" ma:versionID="8f26f032ae2dbce07dd5de687dc44590">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3d5f379592f86120c2dfc3bc2734e020"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40462-7F33-4D4F-AB14-EBF9443F650C}"/>
</file>

<file path=customXml/itemProps2.xml><?xml version="1.0" encoding="utf-8"?>
<ds:datastoreItem xmlns:ds="http://schemas.openxmlformats.org/officeDocument/2006/customXml" ds:itemID="{A3A6CAD4-E311-4CFA-8F60-FC512BC525D7}"/>
</file>

<file path=customXml/itemProps3.xml><?xml version="1.0" encoding="utf-8"?>
<ds:datastoreItem xmlns:ds="http://schemas.openxmlformats.org/officeDocument/2006/customXml" ds:itemID="{CEAB9C8C-01C0-46F3-8611-9A0F409666BC}"/>
</file>

<file path=customXml/itemProps4.xml><?xml version="1.0" encoding="utf-8"?>
<ds:datastoreItem xmlns:ds="http://schemas.openxmlformats.org/officeDocument/2006/customXml" ds:itemID="{836F2FA4-FFB4-4A97-AC21-EE48AC34AE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Pembridge, Karen (UKSA)</cp:lastModifiedBy>
  <cp:revision/>
  <dcterms:created xsi:type="dcterms:W3CDTF">2021-08-17T07:38:43Z</dcterms:created>
  <dcterms:modified xsi:type="dcterms:W3CDTF">2022-10-12T08:07:48Z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9540cbe8-e4ea-4193-925e-a9f6524689d6</vt:lpwstr>
  </property>
  <property fmtid="{D5CDD505-2E9C-101B-9397-08002B2CF9AE}" pid="12" name="MediaServiceImageTags">
    <vt:lpwstr/>
  </property>
</Properties>
</file>